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3d186036fd71db/Dokumenter/AH-A/"/>
    </mc:Choice>
  </mc:AlternateContent>
  <xr:revisionPtr revIDLastSave="3" documentId="8_{9BD454DD-40A6-4F25-911F-ED46276A11DF}" xr6:coauthVersionLast="47" xr6:coauthVersionMax="47" xr10:uidLastSave="{EBECE927-5C8C-4091-A7FE-CAE598942207}"/>
  <bookViews>
    <workbookView xWindow="-108" yWindow="-108" windowWidth="23256" windowHeight="12456" xr2:uid="{72B5250E-9CB5-4743-9038-2D9233D07366}"/>
  </bookViews>
  <sheets>
    <sheet name="Regnskap.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G23" i="1"/>
  <c r="G11" i="1"/>
  <c r="E12" i="1"/>
  <c r="E22" i="1"/>
  <c r="E21" i="1"/>
  <c r="E20" i="1"/>
  <c r="E17" i="1"/>
  <c r="E16" i="1"/>
  <c r="E11" i="1"/>
  <c r="D11" i="1"/>
  <c r="D23" i="1" s="1"/>
  <c r="C6" i="1"/>
  <c r="C11" i="1" s="1"/>
  <c r="C23" i="1" s="1"/>
  <c r="E23" i="1" l="1"/>
</calcChain>
</file>

<file path=xl/sharedStrings.xml><?xml version="1.0" encoding="utf-8"?>
<sst xmlns="http://schemas.openxmlformats.org/spreadsheetml/2006/main" count="25" uniqueCount="25">
  <si>
    <t>Resultatregnskap</t>
  </si>
  <si>
    <t xml:space="preserve">Aurskog-Høland Arbeiderparti </t>
  </si>
  <si>
    <t xml:space="preserve">2024 sammenlignet med Budsjett </t>
  </si>
  <si>
    <t>Regnskap</t>
  </si>
  <si>
    <t xml:space="preserve"> Budsjett</t>
  </si>
  <si>
    <t>Lodd salg 1 mai</t>
  </si>
  <si>
    <t>Loddsalg medlemsmøte</t>
  </si>
  <si>
    <t>Kontingent tillskudd</t>
  </si>
  <si>
    <t>Sum inntekt</t>
  </si>
  <si>
    <t>Inntekter Stattilskudd-Kommune tillskudd</t>
  </si>
  <si>
    <t xml:space="preserve">Kostnader 1. mai </t>
  </si>
  <si>
    <t>Annonse 1 mai</t>
  </si>
  <si>
    <t>Honnorarer Styre</t>
  </si>
  <si>
    <t>Programvare</t>
  </si>
  <si>
    <t>Facebook/SMS</t>
  </si>
  <si>
    <t>Div. kostnader</t>
  </si>
  <si>
    <t>Samhold</t>
  </si>
  <si>
    <t>Renter</t>
  </si>
  <si>
    <t>Gaver</t>
  </si>
  <si>
    <t>Rentekostnad</t>
  </si>
  <si>
    <t>Resultat</t>
  </si>
  <si>
    <t>Avvik</t>
  </si>
  <si>
    <t>Busjett</t>
  </si>
  <si>
    <t>Valgkamp</t>
  </si>
  <si>
    <t>Årsmøte Akershus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</si>
</sst>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4" fontId="3" fillId="0" borderId="0" xfId="0" applyNumberFormat="1" applyFont="1" applyAlignment="1">
      <alignment vertical="top"/>
    </xf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3</xdr:col>
      <xdr:colOff>563880</xdr:colOff>
      <xdr:row>31</xdr:row>
      <xdr:rowOff>30480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109F9198-49D9-4BAE-92E7-4674324D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86300"/>
          <a:ext cx="4953000" cy="1127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82D6-E017-41AF-9038-FC29F6A27E48}">
  <dimension ref="A1:K24"/>
  <sheetViews>
    <sheetView tabSelected="1" topLeftCell="A2" zoomScaleNormal="100" workbookViewId="0">
      <selection activeCell="J6" sqref="J6:O22"/>
    </sheetView>
  </sheetViews>
  <sheetFormatPr baseColWidth="10" defaultRowHeight="14.4" x14ac:dyDescent="0.3"/>
  <cols>
    <col min="1" max="1" width="40.88671875" customWidth="1"/>
    <col min="5" max="5" width="0" hidden="1" customWidth="1"/>
    <col min="6" max="6" width="3.5546875" customWidth="1"/>
  </cols>
  <sheetData>
    <row r="1" spans="1:10" ht="23.4" x14ac:dyDescent="0.45">
      <c r="A1" s="5" t="s">
        <v>0</v>
      </c>
      <c r="B1" s="5"/>
      <c r="C1" s="5"/>
    </row>
    <row r="2" spans="1:10" x14ac:dyDescent="0.3">
      <c r="A2" t="s">
        <v>1</v>
      </c>
    </row>
    <row r="3" spans="1:10" x14ac:dyDescent="0.3">
      <c r="A3" t="s">
        <v>2</v>
      </c>
    </row>
    <row r="4" spans="1:10" x14ac:dyDescent="0.3">
      <c r="C4">
        <v>2024</v>
      </c>
      <c r="D4">
        <v>2024</v>
      </c>
      <c r="E4">
        <v>2024</v>
      </c>
      <c r="G4">
        <v>2025</v>
      </c>
    </row>
    <row r="5" spans="1:10" x14ac:dyDescent="0.3">
      <c r="C5" t="s">
        <v>3</v>
      </c>
      <c r="D5" t="s">
        <v>4</v>
      </c>
      <c r="E5" t="s">
        <v>21</v>
      </c>
      <c r="G5" t="s">
        <v>22</v>
      </c>
      <c r="I5" s="2"/>
    </row>
    <row r="6" spans="1:10" x14ac:dyDescent="0.3">
      <c r="A6" t="s">
        <v>9</v>
      </c>
      <c r="C6" s="1">
        <f>-52346.66-27680</f>
        <v>-80026.66</v>
      </c>
      <c r="D6" s="1">
        <v>-83000</v>
      </c>
      <c r="E6" s="1">
        <v>273.33999999999997</v>
      </c>
      <c r="F6" s="1"/>
      <c r="G6" s="1">
        <v>-85000</v>
      </c>
      <c r="J6" s="2"/>
    </row>
    <row r="7" spans="1:10" x14ac:dyDescent="0.3">
      <c r="A7" t="s">
        <v>7</v>
      </c>
      <c r="C7" s="1">
        <v>-2700</v>
      </c>
      <c r="D7" s="1"/>
      <c r="E7" s="1"/>
      <c r="F7" s="1"/>
      <c r="G7" s="1"/>
      <c r="I7" s="2"/>
    </row>
    <row r="8" spans="1:10" x14ac:dyDescent="0.3">
      <c r="A8" t="s">
        <v>5</v>
      </c>
      <c r="C8" s="1">
        <v>-7900</v>
      </c>
      <c r="D8" s="1">
        <v>-8000</v>
      </c>
      <c r="E8" s="1">
        <v>100</v>
      </c>
      <c r="F8" s="1"/>
      <c r="G8" s="1">
        <v>-8000</v>
      </c>
      <c r="J8" s="2"/>
    </row>
    <row r="9" spans="1:10" x14ac:dyDescent="0.3">
      <c r="A9" t="s">
        <v>6</v>
      </c>
      <c r="C9" s="1">
        <v>-3610</v>
      </c>
      <c r="D9" s="1">
        <v>-3500</v>
      </c>
      <c r="E9" s="1">
        <v>-110</v>
      </c>
      <c r="F9" s="1"/>
      <c r="G9" s="1">
        <v>-4000</v>
      </c>
      <c r="I9" s="2"/>
    </row>
    <row r="10" spans="1:10" x14ac:dyDescent="0.3">
      <c r="A10" t="s">
        <v>17</v>
      </c>
      <c r="C10" s="1">
        <v>-11061</v>
      </c>
      <c r="D10" s="1">
        <v>-8000</v>
      </c>
      <c r="E10" s="1">
        <v>-3061</v>
      </c>
      <c r="F10" s="1"/>
      <c r="G10" s="1">
        <v>-11000</v>
      </c>
      <c r="I10" s="2"/>
    </row>
    <row r="11" spans="1:10" x14ac:dyDescent="0.3">
      <c r="A11" s="3" t="s">
        <v>8</v>
      </c>
      <c r="C11" s="4">
        <f>SUM(C6:C10)</f>
        <v>-105297.66</v>
      </c>
      <c r="D11" s="4">
        <f>SUM(D6:D10)</f>
        <v>-102500</v>
      </c>
      <c r="E11" s="4">
        <f>SUM(E6:E10)</f>
        <v>-2797.66</v>
      </c>
      <c r="F11" s="1"/>
      <c r="G11" s="4">
        <f>SUM(G6:G10)</f>
        <v>-108000</v>
      </c>
      <c r="J11" s="2"/>
    </row>
    <row r="12" spans="1:10" x14ac:dyDescent="0.3">
      <c r="A12" t="s">
        <v>10</v>
      </c>
      <c r="C12" s="1">
        <v>14660.76</v>
      </c>
      <c r="D12" s="1">
        <v>15000</v>
      </c>
      <c r="E12" s="1">
        <f>-15000+14660.76</f>
        <v>-339.23999999999978</v>
      </c>
      <c r="F12" s="1"/>
      <c r="G12" s="1">
        <v>16000</v>
      </c>
      <c r="J12" s="2"/>
    </row>
    <row r="13" spans="1:10" x14ac:dyDescent="0.3">
      <c r="A13" t="s">
        <v>11</v>
      </c>
      <c r="C13" s="1">
        <v>4812.5</v>
      </c>
      <c r="D13" s="1">
        <v>4000</v>
      </c>
      <c r="E13" s="1">
        <v>812.5</v>
      </c>
      <c r="F13" s="1"/>
      <c r="G13" s="1">
        <v>5000</v>
      </c>
      <c r="I13" s="2"/>
    </row>
    <row r="14" spans="1:10" x14ac:dyDescent="0.3">
      <c r="A14" t="s">
        <v>16</v>
      </c>
      <c r="C14" s="1">
        <v>5533.84</v>
      </c>
      <c r="D14" s="1">
        <v>4000</v>
      </c>
      <c r="E14" s="1">
        <v>1533.84</v>
      </c>
      <c r="F14" s="1"/>
      <c r="G14" s="1">
        <v>12000</v>
      </c>
      <c r="I14" s="2"/>
    </row>
    <row r="15" spans="1:10" x14ac:dyDescent="0.3">
      <c r="A15" t="s">
        <v>12</v>
      </c>
      <c r="C15" s="1">
        <v>11000</v>
      </c>
      <c r="D15" s="1">
        <v>11000</v>
      </c>
      <c r="E15" s="1">
        <v>0</v>
      </c>
      <c r="F15" s="1"/>
      <c r="G15" s="1">
        <v>11000</v>
      </c>
      <c r="J15" s="2"/>
    </row>
    <row r="16" spans="1:10" x14ac:dyDescent="0.3">
      <c r="A16" t="s">
        <v>13</v>
      </c>
      <c r="C16" s="1">
        <v>2493.75</v>
      </c>
      <c r="D16" s="1">
        <v>2600</v>
      </c>
      <c r="E16" s="1">
        <f>-2600+2493.75</f>
        <v>-106.25</v>
      </c>
      <c r="F16" s="1"/>
      <c r="G16" s="1">
        <v>2600</v>
      </c>
      <c r="I16" s="2"/>
    </row>
    <row r="17" spans="1:11" x14ac:dyDescent="0.3">
      <c r="A17" t="s">
        <v>14</v>
      </c>
      <c r="C17" s="1">
        <v>817</v>
      </c>
      <c r="D17" s="1">
        <v>7500</v>
      </c>
      <c r="E17" s="1">
        <f>-D17+C17</f>
        <v>-6683</v>
      </c>
      <c r="F17" s="1"/>
      <c r="G17" s="1">
        <v>5000</v>
      </c>
      <c r="J17" s="2"/>
    </row>
    <row r="18" spans="1:11" x14ac:dyDescent="0.3">
      <c r="A18" t="s">
        <v>23</v>
      </c>
      <c r="C18" s="1"/>
      <c r="D18" s="1"/>
      <c r="E18" s="1"/>
      <c r="F18" s="1"/>
      <c r="G18" s="1">
        <v>45000</v>
      </c>
      <c r="J18" s="2"/>
    </row>
    <row r="19" spans="1:11" x14ac:dyDescent="0.3">
      <c r="A19" t="s">
        <v>24</v>
      </c>
      <c r="C19" s="1"/>
      <c r="D19" s="1"/>
      <c r="E19" s="1"/>
      <c r="F19" s="1"/>
      <c r="G19" s="1">
        <v>15000</v>
      </c>
      <c r="J19" s="2"/>
    </row>
    <row r="20" spans="1:11" x14ac:dyDescent="0.3">
      <c r="A20" t="s">
        <v>15</v>
      </c>
      <c r="C20" s="1">
        <f>28870.46+756.05-6119.23</f>
        <v>23507.279999999999</v>
      </c>
      <c r="D20" s="1">
        <v>19100</v>
      </c>
      <c r="E20" s="1">
        <f>C20-D20</f>
        <v>4407.2799999999988</v>
      </c>
      <c r="F20" s="1"/>
      <c r="G20" s="1">
        <v>25000</v>
      </c>
      <c r="I20" s="2"/>
    </row>
    <row r="21" spans="1:11" x14ac:dyDescent="0.3">
      <c r="A21" t="s">
        <v>18</v>
      </c>
      <c r="C21" s="1">
        <f>10100.13+6119.23</f>
        <v>16219.359999999999</v>
      </c>
      <c r="D21" s="1">
        <v>10000</v>
      </c>
      <c r="E21" s="1">
        <f>C21-D21</f>
        <v>6219.3599999999988</v>
      </c>
      <c r="F21" s="1"/>
      <c r="G21" s="1">
        <v>10000</v>
      </c>
      <c r="I21" s="2"/>
      <c r="J21" s="2"/>
    </row>
    <row r="22" spans="1:11" x14ac:dyDescent="0.3">
      <c r="A22" t="s">
        <v>19</v>
      </c>
      <c r="C22" s="1">
        <v>248.23</v>
      </c>
      <c r="D22" s="1">
        <v>100</v>
      </c>
      <c r="E22" s="1">
        <f>C22-D22</f>
        <v>148.22999999999999</v>
      </c>
      <c r="F22" s="1"/>
      <c r="G22" s="1">
        <v>250</v>
      </c>
      <c r="I22" s="2"/>
    </row>
    <row r="23" spans="1:11" x14ac:dyDescent="0.3">
      <c r="A23" s="3" t="s">
        <v>20</v>
      </c>
      <c r="C23" s="4">
        <f>SUM(C11:C22)</f>
        <v>-26004.940000000013</v>
      </c>
      <c r="D23" s="4">
        <f>SUM(D11:D22)</f>
        <v>-29200</v>
      </c>
      <c r="E23" s="4">
        <f>SUM(E11:E22)</f>
        <v>3195.0599999999981</v>
      </c>
      <c r="F23" s="1"/>
      <c r="G23" s="4">
        <f>SUM(G11:G22)</f>
        <v>38850</v>
      </c>
      <c r="I23" s="2"/>
    </row>
    <row r="24" spans="1:11" x14ac:dyDescent="0.3">
      <c r="I24" s="2"/>
      <c r="J24" s="2"/>
      <c r="K24" s="1"/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Regnskap.24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Lien</dc:creator>
  <cp:lastModifiedBy>Microsoft! kunderepresentant ...</cp:lastModifiedBy>
  <dcterms:created xsi:type="dcterms:W3CDTF">2025-01-26T10:45:36Z</dcterms:created>
  <dcterms:modified xsi:type="dcterms:W3CDTF">2025-02-09T11:38:38Z</dcterms:modified>
</cp:coreProperties>
</file>