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grpleg-my.sharepoint.com/personal/patrick_kittredge_legrand_com/Documents/1 - Product Marketing/1- Pat K/1-Product Marketing/"/>
    </mc:Choice>
  </mc:AlternateContent>
  <xr:revisionPtr revIDLastSave="0" documentId="8_{3AD70106-2260-49A7-BCF8-28A21587FCE3}" xr6:coauthVersionLast="47" xr6:coauthVersionMax="47" xr10:uidLastSave="{00000000-0000-0000-0000-000000000000}"/>
  <workbookProtection workbookAlgorithmName="SHA-512" workbookHashValue="DyXTL32EjbXb5+8orDF6kfvWj+E5Na9ll7leOceMmReK5giefB2ahC69yFME+ABtLbKmwbre2xBmNlnXxhRzTA==" workbookSaltValue="w7pP2wHXRqyzcJC4skaNVA==" workbookSpinCount="100000" lockStructure="1"/>
  <bookViews>
    <workbookView xWindow="-120" yWindow="-120" windowWidth="29040" windowHeight="15840" firstSheet="5" activeTab="5" xr2:uid="{00000000-000D-0000-FFFF-FFFF00000000}"/>
  </bookViews>
  <sheets>
    <sheet name="Drop Downs" sheetId="2" state="hidden" r:id="rId1"/>
    <sheet name="Hyperlinks" sheetId="6" state="hidden" r:id="rId2"/>
    <sheet name="Orig Data" sheetId="3" state="hidden" r:id="rId3"/>
    <sheet name="Paul Data" sheetId="4" state="hidden" r:id="rId4"/>
    <sheet name="Raw Results" sheetId="5" state="hidden" r:id="rId5"/>
    <sheet name="UPS CALCULATOR" sheetId="1" r:id="rId6"/>
  </sheets>
  <externalReferences>
    <externalReference r:id="rId7"/>
  </externalReferences>
  <definedNames>
    <definedName name="_xlnm._FilterDatabase" localSheetId="3" hidden="1">'Paul Data'!$A$2:$N$1128</definedName>
    <definedName name="_xlnm._FilterDatabase" localSheetId="5" hidden="1">'Raw Results'!$B$3:$B$66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86" i="4" l="1"/>
  <c r="L703" i="4"/>
  <c r="L717" i="4"/>
  <c r="L743" i="4"/>
  <c r="L762" i="4"/>
  <c r="L783" i="4"/>
  <c r="L804" i="4"/>
  <c r="L826" i="4"/>
  <c r="L842" i="4"/>
  <c r="L867" i="4"/>
  <c r="L878" i="4"/>
  <c r="L889" i="4"/>
  <c r="L907" i="4"/>
  <c r="L935" i="4"/>
  <c r="L937" i="4"/>
  <c r="L964" i="4"/>
  <c r="L972" i="4"/>
  <c r="L1000" i="4"/>
  <c r="L1017" i="4"/>
  <c r="L1023" i="4"/>
  <c r="L1042" i="4"/>
  <c r="L1056" i="4"/>
  <c r="L1075" i="4"/>
  <c r="L1095" i="4"/>
  <c r="L1104" i="4"/>
  <c r="L1120" i="4"/>
  <c r="L1125" i="4"/>
  <c r="L656" i="4"/>
  <c r="L668" i="4"/>
  <c r="L683" i="4"/>
  <c r="L708" i="4"/>
  <c r="L728" i="4"/>
  <c r="L751" i="4"/>
  <c r="L769" i="4"/>
  <c r="L790" i="4"/>
  <c r="L803" i="4"/>
  <c r="L832" i="4"/>
  <c r="L855" i="4"/>
  <c r="L864" i="4"/>
  <c r="L879" i="4"/>
  <c r="L910" i="4"/>
  <c r="L914" i="4"/>
  <c r="L943" i="4"/>
  <c r="L952" i="4"/>
  <c r="L984" i="4"/>
  <c r="L1006" i="4"/>
  <c r="L1012" i="4"/>
  <c r="L1025" i="4"/>
  <c r="L1043" i="4"/>
  <c r="L1065" i="4"/>
  <c r="L1087" i="4"/>
  <c r="L1101" i="4"/>
  <c r="L1116" i="4"/>
  <c r="L1123" i="4"/>
  <c r="L624" i="4"/>
  <c r="L631" i="4"/>
  <c r="L647" i="4"/>
  <c r="L673" i="4"/>
  <c r="L690" i="4"/>
  <c r="L715" i="4"/>
  <c r="L739" i="4"/>
  <c r="L753" i="4"/>
  <c r="L767" i="4"/>
  <c r="L791" i="4"/>
  <c r="L806" i="4"/>
  <c r="L820" i="4"/>
  <c r="L853" i="4"/>
  <c r="L881" i="4"/>
  <c r="L887" i="4"/>
  <c r="L919" i="4"/>
  <c r="L927" i="4"/>
  <c r="L959" i="4"/>
  <c r="L986" i="4"/>
  <c r="L993" i="4"/>
  <c r="L1013" i="4"/>
  <c r="L1024" i="4"/>
  <c r="L1053" i="4"/>
  <c r="L1078" i="4"/>
  <c r="L1092" i="4"/>
  <c r="L1111" i="4"/>
  <c r="L1122" i="4"/>
  <c r="L583" i="4"/>
  <c r="L596" i="4"/>
  <c r="L610" i="4"/>
  <c r="L629" i="4"/>
  <c r="L650" i="4"/>
  <c r="L674" i="4"/>
  <c r="L697" i="4"/>
  <c r="L712" i="4"/>
  <c r="L727" i="4"/>
  <c r="L749" i="4"/>
  <c r="L765" i="4"/>
  <c r="L775" i="4"/>
  <c r="L799" i="4"/>
  <c r="L845" i="4"/>
  <c r="L854" i="4"/>
  <c r="L886" i="4"/>
  <c r="L901" i="4"/>
  <c r="L931" i="4"/>
  <c r="L956" i="4"/>
  <c r="L966" i="4"/>
  <c r="L991" i="4"/>
  <c r="L1011" i="4"/>
  <c r="L1039" i="4"/>
  <c r="L1067" i="4"/>
  <c r="L1084" i="4"/>
  <c r="L1107" i="4"/>
  <c r="L1118" i="4"/>
  <c r="L546" i="4"/>
  <c r="L557" i="4"/>
  <c r="L571" i="4"/>
  <c r="L588" i="4"/>
  <c r="L608" i="4"/>
  <c r="L627" i="4"/>
  <c r="L646" i="4"/>
  <c r="L664" i="4"/>
  <c r="L681" i="4"/>
  <c r="L707" i="4"/>
  <c r="L723" i="4"/>
  <c r="L734" i="4"/>
  <c r="L756" i="4"/>
  <c r="L793" i="4"/>
  <c r="L797" i="4"/>
  <c r="L844" i="4"/>
  <c r="L863" i="4"/>
  <c r="L895" i="4"/>
  <c r="L923" i="4"/>
  <c r="L936" i="4"/>
  <c r="L962" i="4"/>
  <c r="L987" i="4"/>
  <c r="L1019" i="4"/>
  <c r="L1051" i="4"/>
  <c r="L1071" i="4"/>
  <c r="L1100" i="4"/>
  <c r="L1113" i="4"/>
  <c r="L502" i="4"/>
  <c r="L510" i="4"/>
  <c r="L525" i="4"/>
  <c r="L542" i="4"/>
  <c r="L564" i="4"/>
  <c r="L580" i="4"/>
  <c r="L597" i="4"/>
  <c r="L614" i="4"/>
  <c r="L626" i="4"/>
  <c r="L645" i="4"/>
  <c r="L666" i="4"/>
  <c r="L676" i="4"/>
  <c r="L701" i="4"/>
  <c r="L741" i="4"/>
  <c r="L745" i="4"/>
  <c r="L785" i="4"/>
  <c r="L796" i="4"/>
  <c r="L850" i="4"/>
  <c r="L877" i="4"/>
  <c r="L897" i="4"/>
  <c r="L925" i="4"/>
  <c r="L948" i="4"/>
  <c r="L992" i="4"/>
  <c r="L1031" i="4"/>
  <c r="L1055" i="4"/>
  <c r="L1089" i="4"/>
  <c r="L1105" i="4"/>
  <c r="L436" i="4"/>
  <c r="L450" i="4"/>
  <c r="L461" i="4"/>
  <c r="L489" i="4"/>
  <c r="L509" i="4"/>
  <c r="L524" i="4"/>
  <c r="L541" i="4"/>
  <c r="L556" i="4"/>
  <c r="L570" i="4"/>
  <c r="L587" i="4"/>
  <c r="L603" i="4"/>
  <c r="L613" i="4"/>
  <c r="L634" i="4"/>
  <c r="L672" i="4"/>
  <c r="L677" i="4"/>
  <c r="L716" i="4"/>
  <c r="L735" i="4"/>
  <c r="L774" i="4"/>
  <c r="L811" i="4"/>
  <c r="L835" i="4"/>
  <c r="L873" i="4"/>
  <c r="L903" i="4"/>
  <c r="L950" i="4"/>
  <c r="L1002" i="4"/>
  <c r="L1028" i="4"/>
  <c r="L1073" i="4"/>
  <c r="L1097" i="4"/>
  <c r="L366" i="4"/>
  <c r="L382" i="4"/>
  <c r="L391" i="4"/>
  <c r="L411" i="4"/>
  <c r="L426" i="4"/>
  <c r="L449" i="4"/>
  <c r="L467" i="4"/>
  <c r="L488" i="4"/>
  <c r="L501" i="4"/>
  <c r="L519" i="4"/>
  <c r="L532" i="4"/>
  <c r="L540" i="4"/>
  <c r="L565" i="4"/>
  <c r="L595" i="4"/>
  <c r="L600" i="4"/>
  <c r="L633" i="4"/>
  <c r="L649" i="4"/>
  <c r="L693" i="4"/>
  <c r="L733" i="4"/>
  <c r="L747" i="4"/>
  <c r="L787" i="4"/>
  <c r="L827" i="4"/>
  <c r="L890" i="4"/>
  <c r="L947" i="4"/>
  <c r="L990" i="4"/>
  <c r="L1046" i="4"/>
  <c r="L1076" i="4"/>
  <c r="L299" i="4"/>
  <c r="L309" i="4"/>
  <c r="L319" i="4"/>
  <c r="L335" i="4"/>
  <c r="L348" i="4"/>
  <c r="L361" i="4"/>
  <c r="L375" i="4"/>
  <c r="L387" i="4"/>
  <c r="L398" i="4"/>
  <c r="L413" i="4"/>
  <c r="L435" i="4"/>
  <c r="L443" i="4"/>
  <c r="L460" i="4"/>
  <c r="L500" i="4"/>
  <c r="L508" i="4"/>
  <c r="L539" i="4"/>
  <c r="L553" i="4"/>
  <c r="L586" i="4"/>
  <c r="L623" i="4"/>
  <c r="L632" i="4"/>
  <c r="L675" i="4"/>
  <c r="L710" i="4"/>
  <c r="L776" i="4"/>
  <c r="L869" i="4"/>
  <c r="L918" i="4"/>
  <c r="L996" i="4"/>
  <c r="L1041" i="4"/>
  <c r="L168" i="4"/>
  <c r="L177" i="4"/>
  <c r="L190" i="4"/>
  <c r="L214" i="4"/>
  <c r="L234" i="4"/>
  <c r="L242" i="4"/>
  <c r="L258" i="4"/>
  <c r="L268" i="4"/>
  <c r="L278" i="4"/>
  <c r="L298" i="4"/>
  <c r="L311" i="4"/>
  <c r="L318" i="4"/>
  <c r="L334" i="4"/>
  <c r="L360" i="4"/>
  <c r="L363" i="4"/>
  <c r="L390" i="4"/>
  <c r="L405" i="4"/>
  <c r="L440" i="4"/>
  <c r="L475" i="4"/>
  <c r="L495" i="4"/>
  <c r="L529" i="4"/>
  <c r="L561" i="4"/>
  <c r="L616" i="4"/>
  <c r="L689" i="4"/>
  <c r="L755" i="4"/>
  <c r="L883" i="4"/>
  <c r="L953" i="4"/>
  <c r="L32" i="4"/>
  <c r="L34" i="4"/>
  <c r="L35" i="4"/>
  <c r="L47" i="4"/>
  <c r="L55" i="4"/>
  <c r="L67" i="4"/>
  <c r="L77" i="4"/>
  <c r="L80" i="4"/>
  <c r="L91" i="4"/>
  <c r="L101" i="4"/>
  <c r="L105" i="4"/>
  <c r="L111" i="4"/>
  <c r="L125" i="4"/>
  <c r="L130" i="4"/>
  <c r="L129" i="4"/>
  <c r="L142" i="4"/>
  <c r="L154" i="4"/>
  <c r="L167" i="4"/>
  <c r="L212" i="4"/>
  <c r="L211" i="4"/>
  <c r="L240" i="4"/>
  <c r="L267" i="4"/>
  <c r="L317" i="4"/>
  <c r="L365" i="4"/>
  <c r="L420" i="4"/>
  <c r="L534" i="4"/>
  <c r="L621" i="4"/>
  <c r="L825" i="4"/>
  <c r="L862" i="4"/>
  <c r="L885" i="4"/>
  <c r="L908" i="4"/>
  <c r="L934" i="4"/>
  <c r="L965" i="4"/>
  <c r="L973" i="4"/>
  <c r="L988" i="4"/>
  <c r="L999" i="4"/>
  <c r="L1016" i="4"/>
  <c r="L1029" i="4"/>
  <c r="L1048" i="4"/>
  <c r="L1060" i="4"/>
  <c r="L1082" i="4"/>
  <c r="L1094" i="4"/>
  <c r="L1103" i="4"/>
  <c r="L1119" i="4"/>
  <c r="L1128" i="4"/>
  <c r="L789" i="4"/>
  <c r="L821" i="4"/>
  <c r="L860" i="4"/>
  <c r="L884" i="4"/>
  <c r="L909" i="4"/>
  <c r="L944" i="4"/>
  <c r="L955" i="4"/>
  <c r="L963" i="4"/>
  <c r="L983" i="4"/>
  <c r="L1005" i="4"/>
  <c r="L1015" i="4"/>
  <c r="L1037" i="4"/>
  <c r="L1047" i="4"/>
  <c r="L1074" i="4"/>
  <c r="L1086" i="4"/>
  <c r="L1099" i="4"/>
  <c r="L1115" i="4"/>
  <c r="L1127" i="4"/>
  <c r="L752" i="4"/>
  <c r="L782" i="4"/>
  <c r="L814" i="4"/>
  <c r="L856" i="4"/>
  <c r="L880" i="4"/>
  <c r="L920" i="4"/>
  <c r="L932" i="4"/>
  <c r="L938" i="4"/>
  <c r="L958" i="4"/>
  <c r="L985" i="4"/>
  <c r="L997" i="4"/>
  <c r="L1021" i="4"/>
  <c r="L1035" i="4"/>
  <c r="L1064" i="4"/>
  <c r="L1077" i="4"/>
  <c r="L1091" i="4"/>
  <c r="L1110" i="4"/>
  <c r="L1126" i="4"/>
  <c r="L711" i="4"/>
  <c r="L744" i="4"/>
  <c r="L771" i="4"/>
  <c r="L802" i="4"/>
  <c r="L843" i="4"/>
  <c r="L888" i="4"/>
  <c r="L902" i="4"/>
  <c r="L912" i="4"/>
  <c r="L930" i="4"/>
  <c r="L954" i="4"/>
  <c r="L970" i="4"/>
  <c r="L1008" i="4"/>
  <c r="L1018" i="4"/>
  <c r="L1049" i="4"/>
  <c r="L1066" i="4"/>
  <c r="L1083" i="4"/>
  <c r="L1106" i="4"/>
  <c r="L1124" i="4"/>
  <c r="L663" i="4"/>
  <c r="L696" i="4"/>
  <c r="L725" i="4"/>
  <c r="L760" i="4"/>
  <c r="L792" i="4"/>
  <c r="L846" i="4"/>
  <c r="L865" i="4"/>
  <c r="L874" i="4"/>
  <c r="L894" i="4"/>
  <c r="L922" i="4"/>
  <c r="L940" i="4"/>
  <c r="L975" i="4"/>
  <c r="L994" i="4"/>
  <c r="L1032" i="4"/>
  <c r="L1050" i="4"/>
  <c r="L1070" i="4"/>
  <c r="L1098" i="4"/>
  <c r="L1121" i="4"/>
  <c r="L612" i="4"/>
  <c r="L637" i="4"/>
  <c r="L671" i="4"/>
  <c r="L706" i="4"/>
  <c r="L740" i="4"/>
  <c r="L786" i="4"/>
  <c r="L798" i="4"/>
  <c r="L815" i="4"/>
  <c r="L849" i="4"/>
  <c r="L876" i="4"/>
  <c r="L905" i="4"/>
  <c r="L939" i="4"/>
  <c r="L961" i="4"/>
  <c r="L1010" i="4"/>
  <c r="L1030" i="4"/>
  <c r="L1054" i="4"/>
  <c r="L1088" i="4"/>
  <c r="L1114" i="4"/>
  <c r="L555" i="4"/>
  <c r="L581" i="4"/>
  <c r="L609" i="4"/>
  <c r="L636" i="4"/>
  <c r="L670" i="4"/>
  <c r="L722" i="4"/>
  <c r="L738" i="4"/>
  <c r="L750" i="4"/>
  <c r="L773" i="4"/>
  <c r="L810" i="4"/>
  <c r="L848" i="4"/>
  <c r="L893" i="4"/>
  <c r="L916" i="4"/>
  <c r="L967" i="4"/>
  <c r="L1001" i="4"/>
  <c r="L1027" i="4"/>
  <c r="L1072" i="4"/>
  <c r="L1108" i="4"/>
  <c r="L487" i="4"/>
  <c r="L513" i="4"/>
  <c r="L536" i="4"/>
  <c r="L567" i="4"/>
  <c r="L594" i="4"/>
  <c r="L635" i="4"/>
  <c r="L653" i="4"/>
  <c r="L667" i="4"/>
  <c r="L692" i="4"/>
  <c r="L732" i="4"/>
  <c r="L759" i="4"/>
  <c r="L809" i="4"/>
  <c r="L852" i="4"/>
  <c r="L915" i="4"/>
  <c r="L946" i="4"/>
  <c r="L989" i="4"/>
  <c r="L1045" i="4"/>
  <c r="L1096" i="4"/>
  <c r="L386" i="4"/>
  <c r="L412" i="4"/>
  <c r="L439" i="4"/>
  <c r="L466" i="4"/>
  <c r="L499" i="4"/>
  <c r="L538" i="4"/>
  <c r="L554" i="4"/>
  <c r="L568" i="4"/>
  <c r="L585" i="4"/>
  <c r="L622" i="4"/>
  <c r="L644" i="4"/>
  <c r="L705" i="4"/>
  <c r="L731" i="4"/>
  <c r="L808" i="4"/>
  <c r="L868" i="4"/>
  <c r="L917" i="4"/>
  <c r="L995" i="4"/>
  <c r="L1068" i="4"/>
  <c r="L266" i="4"/>
  <c r="L297" i="4"/>
  <c r="L316" i="4"/>
  <c r="L337" i="4"/>
  <c r="L359" i="4"/>
  <c r="L395" i="4"/>
  <c r="L408" i="4"/>
  <c r="L416" i="4"/>
  <c r="L438" i="4"/>
  <c r="L474" i="4"/>
  <c r="L506" i="4"/>
  <c r="L549" i="4"/>
  <c r="L573" i="4"/>
  <c r="L640" i="4"/>
  <c r="L688" i="4"/>
  <c r="L754" i="4"/>
  <c r="L882" i="4"/>
  <c r="L1004" i="4"/>
  <c r="L79" i="4"/>
  <c r="L100" i="4"/>
  <c r="L108" i="4"/>
  <c r="L124" i="4"/>
  <c r="L128" i="4"/>
  <c r="L141" i="4"/>
  <c r="L153" i="4"/>
  <c r="L156" i="4"/>
  <c r="L166" i="4"/>
  <c r="L210" i="4"/>
  <c r="L216" i="4"/>
  <c r="L264" i="4"/>
  <c r="L277" i="4"/>
  <c r="L336" i="4"/>
  <c r="L364" i="4"/>
  <c r="L419" i="4"/>
  <c r="L533" i="4"/>
  <c r="L695" i="4"/>
  <c r="L698" i="4"/>
  <c r="L726" i="4"/>
  <c r="L761" i="4"/>
  <c r="L813" i="4"/>
  <c r="L851" i="4"/>
  <c r="L891" i="4"/>
  <c r="L921" i="4"/>
  <c r="L969" i="4"/>
  <c r="L998" i="4"/>
  <c r="L1034" i="4"/>
  <c r="L1052" i="4"/>
  <c r="L1085" i="4"/>
  <c r="L1117" i="4"/>
  <c r="L662" i="4"/>
  <c r="L694" i="4"/>
  <c r="L724" i="4"/>
  <c r="L780" i="4"/>
  <c r="L805" i="4"/>
  <c r="L866" i="4"/>
  <c r="L900" i="4"/>
  <c r="L951" i="4"/>
  <c r="L982" i="4"/>
  <c r="L1020" i="4"/>
  <c r="L1040" i="4"/>
  <c r="L1079" i="4"/>
  <c r="L1112" i="4"/>
  <c r="L628" i="4"/>
  <c r="L660" i="4"/>
  <c r="L687" i="4"/>
  <c r="L746" i="4"/>
  <c r="L768" i="4"/>
  <c r="L824" i="4"/>
  <c r="L870" i="4"/>
  <c r="L926" i="4"/>
  <c r="L957" i="4"/>
  <c r="L1007" i="4"/>
  <c r="L1022" i="4"/>
  <c r="L1069" i="4"/>
  <c r="L1109" i="4"/>
  <c r="L592" i="4"/>
  <c r="L620" i="4"/>
  <c r="L648" i="4"/>
  <c r="L704" i="4"/>
  <c r="L730" i="4"/>
  <c r="L779" i="4"/>
  <c r="L823" i="4"/>
  <c r="L898" i="4"/>
  <c r="L929" i="4"/>
  <c r="L980" i="4"/>
  <c r="L1009" i="4"/>
  <c r="L1057" i="4"/>
  <c r="L1102" i="4"/>
  <c r="L552" i="4"/>
  <c r="L579" i="4"/>
  <c r="L607" i="4"/>
  <c r="L659" i="4"/>
  <c r="L682" i="4"/>
  <c r="L736" i="4"/>
  <c r="L770" i="4"/>
  <c r="L859" i="4"/>
  <c r="L892" i="4"/>
  <c r="L949" i="4"/>
  <c r="L979" i="4"/>
  <c r="L1036" i="4"/>
  <c r="L1093" i="4"/>
  <c r="L507" i="4"/>
  <c r="L531" i="4"/>
  <c r="L563" i="4"/>
  <c r="L602" i="4"/>
  <c r="L630" i="4"/>
  <c r="L679" i="4"/>
  <c r="L721" i="4"/>
  <c r="L795" i="4"/>
  <c r="L847" i="4"/>
  <c r="L911" i="4"/>
  <c r="L942" i="4"/>
  <c r="L1014" i="4"/>
  <c r="L1080" i="4"/>
  <c r="L442" i="4"/>
  <c r="L471" i="4"/>
  <c r="L505" i="4"/>
  <c r="L551" i="4"/>
  <c r="L572" i="4"/>
  <c r="L615" i="4"/>
  <c r="L652" i="4"/>
  <c r="L729" i="4"/>
  <c r="L772" i="4"/>
  <c r="L861" i="4"/>
  <c r="L899" i="4"/>
  <c r="L978" i="4"/>
  <c r="L1062" i="4"/>
  <c r="L378" i="4"/>
  <c r="L397" i="4"/>
  <c r="L425" i="4"/>
  <c r="L473" i="4"/>
  <c r="L504" i="4"/>
  <c r="L545" i="4"/>
  <c r="L578" i="4"/>
  <c r="L643" i="4"/>
  <c r="L691" i="4"/>
  <c r="L764" i="4"/>
  <c r="L812" i="4"/>
  <c r="L924" i="4"/>
  <c r="L1033" i="4"/>
  <c r="L308" i="4"/>
  <c r="L322" i="4"/>
  <c r="L347" i="4"/>
  <c r="L381" i="4"/>
  <c r="L404" i="4"/>
  <c r="L448" i="4"/>
  <c r="L486" i="4"/>
  <c r="L548" i="4"/>
  <c r="L584" i="4"/>
  <c r="L658" i="4"/>
  <c r="L702" i="4"/>
  <c r="L830" i="4"/>
  <c r="L976" i="4"/>
  <c r="L176" i="4"/>
  <c r="L209" i="4"/>
  <c r="L233" i="4"/>
  <c r="L265" i="4"/>
  <c r="L276" i="4"/>
  <c r="L321" i="4"/>
  <c r="L346" i="4"/>
  <c r="L403" i="4"/>
  <c r="L437" i="4"/>
  <c r="L512" i="4"/>
  <c r="L550" i="4"/>
  <c r="L657" i="4"/>
  <c r="L858" i="4"/>
  <c r="L33" i="4"/>
  <c r="L39" i="4"/>
  <c r="L54" i="4"/>
  <c r="L78" i="4"/>
  <c r="L95" i="4"/>
  <c r="L113" i="4"/>
  <c r="L123" i="4"/>
  <c r="L152" i="4"/>
  <c r="L165" i="4"/>
  <c r="L215" i="4"/>
  <c r="L263" i="4"/>
  <c r="L345" i="4"/>
  <c r="L511" i="4"/>
  <c r="L175" i="4"/>
  <c r="L174" i="4"/>
  <c r="L173" i="4"/>
  <c r="L201" i="4"/>
  <c r="L200" i="4"/>
  <c r="L199" i="4"/>
  <c r="L238" i="4"/>
  <c r="L237" i="4"/>
  <c r="L236" i="4"/>
  <c r="L261" i="4"/>
  <c r="L260" i="4"/>
  <c r="L259" i="4"/>
  <c r="L306" i="4"/>
  <c r="L305" i="4"/>
  <c r="L304" i="4"/>
  <c r="L355" i="4"/>
  <c r="L354" i="4"/>
  <c r="L353" i="4"/>
  <c r="L402" i="4"/>
  <c r="L401" i="4"/>
  <c r="L400" i="4"/>
  <c r="L493" i="4"/>
  <c r="L492" i="4"/>
  <c r="L491" i="4"/>
  <c r="L606" i="4"/>
  <c r="L605" i="4"/>
  <c r="L604" i="4"/>
  <c r="L819" i="4"/>
  <c r="L818" i="4"/>
  <c r="L817" i="4"/>
  <c r="L9" i="4"/>
  <c r="L8" i="4"/>
  <c r="L7" i="4"/>
  <c r="L27" i="4"/>
  <c r="L26" i="4"/>
  <c r="L25" i="4"/>
  <c r="L52" i="4"/>
  <c r="L51" i="4"/>
  <c r="L50" i="4"/>
  <c r="L72" i="4"/>
  <c r="L71" i="4"/>
  <c r="L70" i="4"/>
  <c r="L98" i="4"/>
  <c r="L97" i="4"/>
  <c r="L96" i="4"/>
  <c r="L122" i="4"/>
  <c r="L121" i="4"/>
  <c r="L120" i="4"/>
  <c r="L151" i="4"/>
  <c r="L150" i="4"/>
  <c r="L149" i="4"/>
  <c r="L208" i="4"/>
  <c r="L207" i="4"/>
  <c r="L206" i="4"/>
  <c r="L293" i="4"/>
  <c r="L292" i="4"/>
  <c r="L291" i="4"/>
  <c r="L457" i="4"/>
  <c r="L456" i="4"/>
  <c r="L455" i="4"/>
  <c r="L171" i="4"/>
  <c r="L170" i="4"/>
  <c r="L189" i="4"/>
  <c r="L188" i="4"/>
  <c r="L223" i="4"/>
  <c r="L222" i="4"/>
  <c r="L255" i="4"/>
  <c r="L254" i="4"/>
  <c r="L295" i="4"/>
  <c r="L294" i="4"/>
  <c r="L344" i="4"/>
  <c r="L343" i="4"/>
  <c r="L394" i="4"/>
  <c r="L393" i="4"/>
  <c r="L477" i="4"/>
  <c r="L476" i="4"/>
  <c r="L591" i="4"/>
  <c r="L590" i="4"/>
  <c r="L801" i="4"/>
  <c r="L800" i="4"/>
  <c r="L5" i="4"/>
  <c r="L4" i="4"/>
  <c r="L20" i="4"/>
  <c r="L19" i="4"/>
  <c r="L41" i="4"/>
  <c r="L40" i="4"/>
  <c r="L66" i="4"/>
  <c r="L65" i="4"/>
  <c r="L93" i="4"/>
  <c r="L92" i="4"/>
  <c r="L118" i="4"/>
  <c r="L117" i="4"/>
  <c r="L145" i="4"/>
  <c r="L144" i="4"/>
  <c r="L193" i="4"/>
  <c r="L192" i="4"/>
  <c r="L282" i="4"/>
  <c r="L281" i="4"/>
  <c r="L447" i="4"/>
  <c r="L446" i="4"/>
  <c r="L172" i="4"/>
  <c r="L196" i="4"/>
  <c r="L195" i="4"/>
  <c r="L232" i="4"/>
  <c r="L257" i="4"/>
  <c r="L256" i="4"/>
  <c r="L296" i="4"/>
  <c r="L341" i="4"/>
  <c r="L340" i="4"/>
  <c r="L388" i="4"/>
  <c r="L465" i="4"/>
  <c r="L464" i="4"/>
  <c r="L577" i="4"/>
  <c r="L778" i="4"/>
  <c r="L777" i="4"/>
  <c r="L6" i="4"/>
  <c r="L22" i="4"/>
  <c r="L21" i="4"/>
  <c r="L46" i="4"/>
  <c r="L69" i="4"/>
  <c r="L68" i="4"/>
  <c r="L94" i="4"/>
  <c r="L116" i="4"/>
  <c r="L115" i="4"/>
  <c r="L139" i="4"/>
  <c r="L185" i="4"/>
  <c r="L184" i="4"/>
  <c r="L273" i="4"/>
  <c r="L415" i="4"/>
  <c r="L414" i="4"/>
  <c r="L169" i="4"/>
  <c r="L187" i="4"/>
  <c r="L221" i="4"/>
  <c r="L248" i="4"/>
  <c r="L290" i="4"/>
  <c r="L339" i="4"/>
  <c r="L389" i="4"/>
  <c r="L470" i="4"/>
  <c r="L582" i="4"/>
  <c r="L788" i="4"/>
  <c r="L3" i="4"/>
  <c r="L18" i="4"/>
  <c r="L38" i="4"/>
  <c r="L61" i="4"/>
  <c r="L90" i="4"/>
  <c r="L114" i="4"/>
  <c r="L140" i="4"/>
  <c r="L186" i="4"/>
  <c r="L274" i="4"/>
  <c r="L422" i="4"/>
  <c r="L453" i="4"/>
  <c r="L472" i="4"/>
  <c r="L496" i="4"/>
  <c r="L517" i="4"/>
  <c r="L544" i="4"/>
  <c r="L566" i="4"/>
  <c r="L599" i="4"/>
  <c r="L638" i="4"/>
  <c r="L680" i="4"/>
  <c r="L720" i="4"/>
  <c r="L758" i="4"/>
  <c r="L794" i="4"/>
  <c r="L841" i="4"/>
  <c r="L906" i="4"/>
  <c r="L941" i="4"/>
  <c r="L1003" i="4"/>
  <c r="L1059" i="4"/>
  <c r="L1090" i="4"/>
  <c r="L380" i="4"/>
  <c r="L385" i="4"/>
  <c r="L410" i="4"/>
  <c r="L428" i="4"/>
  <c r="L452" i="4"/>
  <c r="L484" i="4"/>
  <c r="L515" i="4"/>
  <c r="L543" i="4"/>
  <c r="L569" i="4"/>
  <c r="L625" i="4"/>
  <c r="L669" i="4"/>
  <c r="L719" i="4"/>
  <c r="L766" i="4"/>
  <c r="L822" i="4"/>
  <c r="L896" i="4"/>
  <c r="L945" i="4"/>
  <c r="L1026" i="4"/>
  <c r="L1081" i="4"/>
  <c r="L301" i="4"/>
  <c r="L310" i="4"/>
  <c r="L325" i="4"/>
  <c r="L338" i="4"/>
  <c r="L358" i="4"/>
  <c r="L377" i="4"/>
  <c r="L396" i="4"/>
  <c r="L421" i="4"/>
  <c r="L454" i="4"/>
  <c r="L497" i="4"/>
  <c r="L535" i="4"/>
  <c r="L575" i="4"/>
  <c r="L655" i="4"/>
  <c r="L718" i="4"/>
  <c r="L781" i="4"/>
  <c r="L875" i="4"/>
  <c r="L960" i="4"/>
  <c r="L1058" i="4"/>
  <c r="L180" i="4"/>
  <c r="L179" i="4"/>
  <c r="L191" i="4"/>
  <c r="L220" i="4"/>
  <c r="L241" i="4"/>
  <c r="L246" i="4"/>
  <c r="L272" i="4"/>
  <c r="L289" i="4"/>
  <c r="L320" i="4"/>
  <c r="L350" i="4"/>
  <c r="L369" i="4"/>
  <c r="L409" i="4"/>
  <c r="L459" i="4"/>
  <c r="L528" i="4"/>
  <c r="L598" i="4"/>
  <c r="L714" i="4"/>
  <c r="L833" i="4"/>
  <c r="L968" i="4"/>
  <c r="L17" i="4"/>
  <c r="L16" i="4"/>
  <c r="L15" i="4"/>
  <c r="L14" i="4"/>
  <c r="L37" i="4"/>
  <c r="L58" i="4"/>
  <c r="L76" i="4"/>
  <c r="L89" i="4"/>
  <c r="L103" i="4"/>
  <c r="L126" i="4"/>
  <c r="L138" i="4"/>
  <c r="L155" i="4"/>
  <c r="L178" i="4"/>
  <c r="L219" i="4"/>
  <c r="L271" i="4"/>
  <c r="L342" i="4"/>
  <c r="L445" i="4"/>
  <c r="L665" i="4"/>
  <c r="L427" i="4"/>
  <c r="L458" i="4"/>
  <c r="L494" i="4"/>
  <c r="L516" i="4"/>
  <c r="L560" i="4"/>
  <c r="L589" i="4"/>
  <c r="L654" i="4"/>
  <c r="L709" i="4"/>
  <c r="L763" i="4"/>
  <c r="L831" i="4"/>
  <c r="L913" i="4"/>
  <c r="L981" i="4"/>
  <c r="L1061" i="4"/>
  <c r="L362" i="4"/>
  <c r="L383" i="4"/>
  <c r="L407" i="4"/>
  <c r="L441" i="4"/>
  <c r="L483" i="4"/>
  <c r="L514" i="4"/>
  <c r="L559" i="4"/>
  <c r="L611" i="4"/>
  <c r="L685" i="4"/>
  <c r="L757" i="4"/>
  <c r="L836" i="4"/>
  <c r="L933" i="4"/>
  <c r="L1038" i="4"/>
  <c r="L270" i="4"/>
  <c r="L300" i="4"/>
  <c r="L324" i="4"/>
  <c r="L349" i="4"/>
  <c r="L376" i="4"/>
  <c r="L406" i="4"/>
  <c r="L451" i="4"/>
  <c r="L503" i="4"/>
  <c r="L558" i="4"/>
  <c r="L639" i="4"/>
  <c r="L737" i="4"/>
  <c r="L840" i="4"/>
  <c r="L971" i="4"/>
  <c r="L143" i="4"/>
  <c r="L159" i="4"/>
  <c r="L182" i="4"/>
  <c r="L218" i="4"/>
  <c r="L245" i="4"/>
  <c r="L269" i="4"/>
  <c r="L313" i="4"/>
  <c r="L357" i="4"/>
  <c r="L392" i="4"/>
  <c r="L463" i="4"/>
  <c r="L547" i="4"/>
  <c r="L684" i="4"/>
  <c r="L857" i="4"/>
  <c r="L13" i="4"/>
  <c r="L12" i="4"/>
  <c r="L11" i="4"/>
  <c r="L57" i="4"/>
  <c r="L75" i="4"/>
  <c r="L88" i="4"/>
  <c r="L112" i="4"/>
  <c r="L132" i="4"/>
  <c r="L158" i="4"/>
  <c r="L213" i="4"/>
  <c r="L280" i="4"/>
  <c r="L368" i="4"/>
  <c r="L537" i="4"/>
  <c r="L527" i="4"/>
  <c r="L562" i="4"/>
  <c r="L617" i="4"/>
  <c r="L678" i="4"/>
  <c r="L748" i="4"/>
  <c r="L807" i="4"/>
  <c r="L904" i="4"/>
  <c r="L974" i="4"/>
  <c r="L1063" i="4"/>
  <c r="L444" i="4"/>
  <c r="L482" i="4"/>
  <c r="L530" i="4"/>
  <c r="L574" i="4"/>
  <c r="L651" i="4"/>
  <c r="L742" i="4"/>
  <c r="L816" i="4"/>
  <c r="L928" i="4"/>
  <c r="L1044" i="4"/>
  <c r="L356" i="4"/>
  <c r="L379" i="4"/>
  <c r="L417" i="4"/>
  <c r="L462" i="4"/>
  <c r="L526" i="4"/>
  <c r="L601" i="4"/>
  <c r="L713" i="4"/>
  <c r="L834" i="4"/>
  <c r="L977" i="4"/>
  <c r="L235" i="4"/>
  <c r="L244" i="4"/>
  <c r="L279" i="4"/>
  <c r="L323" i="4"/>
  <c r="L367" i="4"/>
  <c r="L434" i="4"/>
  <c r="L520" i="4"/>
  <c r="L661" i="4"/>
  <c r="L871" i="4"/>
  <c r="L36" i="4"/>
  <c r="L56" i="4"/>
  <c r="L74" i="4"/>
  <c r="L102" i="4"/>
  <c r="L131" i="4"/>
  <c r="L157" i="4"/>
  <c r="L217" i="4"/>
  <c r="L312" i="4"/>
  <c r="L481" i="4"/>
  <c r="L205" i="4"/>
  <c r="L204" i="4"/>
  <c r="L203" i="4"/>
  <c r="L228" i="4"/>
  <c r="L227" i="4"/>
  <c r="L251" i="4"/>
  <c r="L250" i="4"/>
  <c r="L249" i="4"/>
  <c r="L288" i="4"/>
  <c r="L287" i="4"/>
  <c r="L286" i="4"/>
  <c r="L333" i="4"/>
  <c r="L332" i="4"/>
  <c r="L374" i="4"/>
  <c r="L373" i="4"/>
  <c r="L372" i="4"/>
  <c r="L433" i="4"/>
  <c r="L432" i="4"/>
  <c r="L431" i="4"/>
  <c r="L523" i="4"/>
  <c r="L522" i="4"/>
  <c r="L521" i="4"/>
  <c r="L642" i="4"/>
  <c r="L641" i="4"/>
  <c r="L839" i="4"/>
  <c r="L838" i="4"/>
  <c r="L837" i="4"/>
  <c r="L31" i="4"/>
  <c r="L30" i="4"/>
  <c r="L29" i="4"/>
  <c r="L45" i="4"/>
  <c r="L44" i="4"/>
  <c r="L64" i="4"/>
  <c r="L63" i="4"/>
  <c r="L62" i="4"/>
  <c r="L87" i="4"/>
  <c r="L86" i="4"/>
  <c r="L85" i="4"/>
  <c r="L110" i="4"/>
  <c r="L109" i="4"/>
  <c r="L137" i="4"/>
  <c r="L136" i="4"/>
  <c r="L135" i="4"/>
  <c r="L164" i="4"/>
  <c r="L163" i="4"/>
  <c r="L162" i="4"/>
  <c r="L231" i="4"/>
  <c r="L230" i="4"/>
  <c r="L229" i="4"/>
  <c r="L327" i="4"/>
  <c r="L326" i="4"/>
  <c r="L480" i="4"/>
  <c r="L479" i="4"/>
  <c r="L478" i="4"/>
  <c r="L198" i="4"/>
  <c r="L197" i="4"/>
  <c r="L225" i="4"/>
  <c r="L224" i="4"/>
  <c r="L247" i="4"/>
  <c r="L285" i="4"/>
  <c r="L284" i="4"/>
  <c r="L331" i="4"/>
  <c r="L330" i="4"/>
  <c r="L371" i="4"/>
  <c r="L370" i="4"/>
  <c r="L430" i="4"/>
  <c r="L429" i="4"/>
  <c r="L518" i="4"/>
  <c r="L619" i="4"/>
  <c r="L618" i="4"/>
  <c r="L829" i="4"/>
  <c r="L828" i="4"/>
  <c r="L24" i="4"/>
  <c r="L23" i="4"/>
  <c r="L43" i="4"/>
  <c r="L42" i="4"/>
  <c r="L60" i="4"/>
  <c r="L84" i="4"/>
  <c r="L83" i="4"/>
  <c r="L107" i="4"/>
  <c r="L106" i="4"/>
  <c r="L134" i="4"/>
  <c r="L133" i="4"/>
  <c r="L161" i="4"/>
  <c r="L160" i="4"/>
  <c r="L226" i="4"/>
  <c r="L303" i="4"/>
  <c r="L302" i="4"/>
  <c r="L469" i="4"/>
  <c r="L468" i="4"/>
  <c r="L253" i="4"/>
  <c r="L252" i="4"/>
  <c r="L275" i="4"/>
  <c r="L315" i="4"/>
  <c r="L314" i="4"/>
  <c r="L351" i="4"/>
  <c r="L384" i="4"/>
  <c r="L424" i="4"/>
  <c r="L423" i="4"/>
  <c r="L498" i="4"/>
  <c r="L576" i="4"/>
  <c r="L700" i="4"/>
  <c r="L699" i="4"/>
  <c r="L872" i="4"/>
  <c r="L49" i="4"/>
  <c r="L48" i="4"/>
  <c r="L59" i="4"/>
  <c r="L82" i="4"/>
  <c r="L81" i="4"/>
  <c r="L104" i="4"/>
  <c r="L127" i="4"/>
  <c r="L148" i="4"/>
  <c r="L147" i="4"/>
  <c r="L183" i="4"/>
  <c r="L243" i="4"/>
  <c r="L329" i="4"/>
  <c r="L328" i="4"/>
  <c r="L490" i="4"/>
  <c r="L181" i="4"/>
  <c r="L202" i="4"/>
  <c r="L239" i="4"/>
  <c r="L262" i="4"/>
  <c r="L307" i="4"/>
  <c r="L352" i="4"/>
  <c r="L399" i="4"/>
  <c r="L485" i="4"/>
  <c r="L593" i="4"/>
  <c r="L784" i="4"/>
  <c r="L10" i="4"/>
  <c r="L28" i="4"/>
  <c r="L53" i="4"/>
  <c r="L73" i="4"/>
  <c r="L99" i="4"/>
  <c r="L119" i="4"/>
  <c r="L146" i="4"/>
  <c r="L194" i="4"/>
  <c r="L283" i="4"/>
  <c r="J686" i="4"/>
  <c r="J703" i="4"/>
  <c r="J717" i="4"/>
  <c r="J743" i="4"/>
  <c r="J762" i="4"/>
  <c r="J783" i="4"/>
  <c r="J804" i="4"/>
  <c r="J826" i="4"/>
  <c r="J842" i="4"/>
  <c r="J867" i="4"/>
  <c r="J878" i="4"/>
  <c r="J889" i="4"/>
  <c r="J907" i="4"/>
  <c r="J935" i="4"/>
  <c r="J937" i="4"/>
  <c r="J964" i="4"/>
  <c r="J972" i="4"/>
  <c r="J1000" i="4"/>
  <c r="J1017" i="4"/>
  <c r="J1023" i="4"/>
  <c r="J1042" i="4"/>
  <c r="J1056" i="4"/>
  <c r="J1075" i="4"/>
  <c r="J1095" i="4"/>
  <c r="J1104" i="4"/>
  <c r="J1120" i="4"/>
  <c r="J1125" i="4"/>
  <c r="J656" i="4"/>
  <c r="J668" i="4"/>
  <c r="J683" i="4"/>
  <c r="J708" i="4"/>
  <c r="J728" i="4"/>
  <c r="J751" i="4"/>
  <c r="J769" i="4"/>
  <c r="J790" i="4"/>
  <c r="J803" i="4"/>
  <c r="J832" i="4"/>
  <c r="J855" i="4"/>
  <c r="J864" i="4"/>
  <c r="J879" i="4"/>
  <c r="J910" i="4"/>
  <c r="J914" i="4"/>
  <c r="J943" i="4"/>
  <c r="J952" i="4"/>
  <c r="J984" i="4"/>
  <c r="J1006" i="4"/>
  <c r="J1012" i="4"/>
  <c r="J1025" i="4"/>
  <c r="J1043" i="4"/>
  <c r="J1065" i="4"/>
  <c r="J1087" i="4"/>
  <c r="J1101" i="4"/>
  <c r="J1116" i="4"/>
  <c r="J1123" i="4"/>
  <c r="J624" i="4"/>
  <c r="J631" i="4"/>
  <c r="J647" i="4"/>
  <c r="J673" i="4"/>
  <c r="J690" i="4"/>
  <c r="J715" i="4"/>
  <c r="J739" i="4"/>
  <c r="J753" i="4"/>
  <c r="J767" i="4"/>
  <c r="J791" i="4"/>
  <c r="J806" i="4"/>
  <c r="J820" i="4"/>
  <c r="J853" i="4"/>
  <c r="J881" i="4"/>
  <c r="J887" i="4"/>
  <c r="J919" i="4"/>
  <c r="J927" i="4"/>
  <c r="J959" i="4"/>
  <c r="J986" i="4"/>
  <c r="J993" i="4"/>
  <c r="J1013" i="4"/>
  <c r="J1024" i="4"/>
  <c r="J1053" i="4"/>
  <c r="J1078" i="4"/>
  <c r="J1092" i="4"/>
  <c r="J1111" i="4"/>
  <c r="J1122" i="4"/>
  <c r="J583" i="4"/>
  <c r="J596" i="4"/>
  <c r="J610" i="4"/>
  <c r="J629" i="4"/>
  <c r="J650" i="4"/>
  <c r="J674" i="4"/>
  <c r="J697" i="4"/>
  <c r="J712" i="4"/>
  <c r="J727" i="4"/>
  <c r="J749" i="4"/>
  <c r="J765" i="4"/>
  <c r="J775" i="4"/>
  <c r="J799" i="4"/>
  <c r="J845" i="4"/>
  <c r="J854" i="4"/>
  <c r="J886" i="4"/>
  <c r="J901" i="4"/>
  <c r="J931" i="4"/>
  <c r="J956" i="4"/>
  <c r="J966" i="4"/>
  <c r="J991" i="4"/>
  <c r="J1011" i="4"/>
  <c r="J1039" i="4"/>
  <c r="J1067" i="4"/>
  <c r="J1084" i="4"/>
  <c r="J1107" i="4"/>
  <c r="J1118" i="4"/>
  <c r="J546" i="4"/>
  <c r="J557" i="4"/>
  <c r="J571" i="4"/>
  <c r="J588" i="4"/>
  <c r="J608" i="4"/>
  <c r="J627" i="4"/>
  <c r="J646" i="4"/>
  <c r="J664" i="4"/>
  <c r="J681" i="4"/>
  <c r="J707" i="4"/>
  <c r="J723" i="4"/>
  <c r="J734" i="4"/>
  <c r="J756" i="4"/>
  <c r="J793" i="4"/>
  <c r="J797" i="4"/>
  <c r="J844" i="4"/>
  <c r="J863" i="4"/>
  <c r="J895" i="4"/>
  <c r="J923" i="4"/>
  <c r="J936" i="4"/>
  <c r="J962" i="4"/>
  <c r="J987" i="4"/>
  <c r="J1019" i="4"/>
  <c r="J1051" i="4"/>
  <c r="J1071" i="4"/>
  <c r="J1100" i="4"/>
  <c r="J1113" i="4"/>
  <c r="J502" i="4"/>
  <c r="J510" i="4"/>
  <c r="J525" i="4"/>
  <c r="J542" i="4"/>
  <c r="J564" i="4"/>
  <c r="J580" i="4"/>
  <c r="J597" i="4"/>
  <c r="J614" i="4"/>
  <c r="J626" i="4"/>
  <c r="J645" i="4"/>
  <c r="J666" i="4"/>
  <c r="J676" i="4"/>
  <c r="J701" i="4"/>
  <c r="J741" i="4"/>
  <c r="J745" i="4"/>
  <c r="J785" i="4"/>
  <c r="J796" i="4"/>
  <c r="J850" i="4"/>
  <c r="J877" i="4"/>
  <c r="J897" i="4"/>
  <c r="J925" i="4"/>
  <c r="J948" i="4"/>
  <c r="J992" i="4"/>
  <c r="J1031" i="4"/>
  <c r="J1055" i="4"/>
  <c r="J1089" i="4"/>
  <c r="J1105" i="4"/>
  <c r="J436" i="4"/>
  <c r="J450" i="4"/>
  <c r="J461" i="4"/>
  <c r="J489" i="4"/>
  <c r="J509" i="4"/>
  <c r="J524" i="4"/>
  <c r="J541" i="4"/>
  <c r="J556" i="4"/>
  <c r="J570" i="4"/>
  <c r="J587" i="4"/>
  <c r="J603" i="4"/>
  <c r="J613" i="4"/>
  <c r="J634" i="4"/>
  <c r="J672" i="4"/>
  <c r="J677" i="4"/>
  <c r="J716" i="4"/>
  <c r="J735" i="4"/>
  <c r="J774" i="4"/>
  <c r="J811" i="4"/>
  <c r="J835" i="4"/>
  <c r="J873" i="4"/>
  <c r="J903" i="4"/>
  <c r="J950" i="4"/>
  <c r="J1002" i="4"/>
  <c r="J1028" i="4"/>
  <c r="J1073" i="4"/>
  <c r="J1097" i="4"/>
  <c r="J366" i="4"/>
  <c r="J382" i="4"/>
  <c r="J391" i="4"/>
  <c r="J411" i="4"/>
  <c r="J426" i="4"/>
  <c r="J449" i="4"/>
  <c r="J467" i="4"/>
  <c r="J488" i="4"/>
  <c r="J501" i="4"/>
  <c r="J519" i="4"/>
  <c r="J532" i="4"/>
  <c r="J540" i="4"/>
  <c r="J565" i="4"/>
  <c r="J595" i="4"/>
  <c r="J600" i="4"/>
  <c r="J633" i="4"/>
  <c r="J649" i="4"/>
  <c r="J693" i="4"/>
  <c r="J733" i="4"/>
  <c r="J747" i="4"/>
  <c r="J787" i="4"/>
  <c r="J827" i="4"/>
  <c r="J890" i="4"/>
  <c r="J947" i="4"/>
  <c r="J990" i="4"/>
  <c r="J1046" i="4"/>
  <c r="J1076" i="4"/>
  <c r="J299" i="4"/>
  <c r="J309" i="4"/>
  <c r="J319" i="4"/>
  <c r="J335" i="4"/>
  <c r="J348" i="4"/>
  <c r="J361" i="4"/>
  <c r="J375" i="4"/>
  <c r="J387" i="4"/>
  <c r="J398" i="4"/>
  <c r="J413" i="4"/>
  <c r="J435" i="4"/>
  <c r="J443" i="4"/>
  <c r="J460" i="4"/>
  <c r="J500" i="4"/>
  <c r="J508" i="4"/>
  <c r="J539" i="4"/>
  <c r="J553" i="4"/>
  <c r="J586" i="4"/>
  <c r="J623" i="4"/>
  <c r="J632" i="4"/>
  <c r="J675" i="4"/>
  <c r="J710" i="4"/>
  <c r="J776" i="4"/>
  <c r="J869" i="4"/>
  <c r="J918" i="4"/>
  <c r="J996" i="4"/>
  <c r="J1041" i="4"/>
  <c r="J168" i="4"/>
  <c r="J177" i="4"/>
  <c r="J190" i="4"/>
  <c r="J214" i="4"/>
  <c r="J234" i="4"/>
  <c r="J242" i="4"/>
  <c r="J258" i="4"/>
  <c r="J268" i="4"/>
  <c r="J278" i="4"/>
  <c r="J298" i="4"/>
  <c r="J311" i="4"/>
  <c r="J318" i="4"/>
  <c r="J334" i="4"/>
  <c r="J360" i="4"/>
  <c r="J363" i="4"/>
  <c r="J390" i="4"/>
  <c r="J405" i="4"/>
  <c r="J440" i="4"/>
  <c r="J475" i="4"/>
  <c r="J495" i="4"/>
  <c r="J529" i="4"/>
  <c r="J561" i="4"/>
  <c r="J616" i="4"/>
  <c r="J689" i="4"/>
  <c r="J755" i="4"/>
  <c r="J883" i="4"/>
  <c r="J953" i="4"/>
  <c r="J32" i="4"/>
  <c r="J34" i="4"/>
  <c r="J35" i="4"/>
  <c r="J47" i="4"/>
  <c r="J55" i="4"/>
  <c r="J67" i="4"/>
  <c r="J77" i="4"/>
  <c r="J80" i="4"/>
  <c r="J91" i="4"/>
  <c r="J101" i="4"/>
  <c r="J105" i="4"/>
  <c r="J111" i="4"/>
  <c r="J125" i="4"/>
  <c r="J130" i="4"/>
  <c r="J129" i="4"/>
  <c r="J142" i="4"/>
  <c r="J154" i="4"/>
  <c r="J167" i="4"/>
  <c r="J212" i="4"/>
  <c r="J211" i="4"/>
  <c r="J240" i="4"/>
  <c r="J267" i="4"/>
  <c r="J317" i="4"/>
  <c r="J365" i="4"/>
  <c r="J420" i="4"/>
  <c r="J534" i="4"/>
  <c r="J621" i="4"/>
  <c r="J825" i="4"/>
  <c r="J862" i="4"/>
  <c r="J885" i="4"/>
  <c r="J908" i="4"/>
  <c r="J934" i="4"/>
  <c r="J965" i="4"/>
  <c r="J973" i="4"/>
  <c r="J988" i="4"/>
  <c r="J999" i="4"/>
  <c r="J1016" i="4"/>
  <c r="J1029" i="4"/>
  <c r="J1048" i="4"/>
  <c r="J1060" i="4"/>
  <c r="J1082" i="4"/>
  <c r="J1094" i="4"/>
  <c r="J1103" i="4"/>
  <c r="J1119" i="4"/>
  <c r="J1128" i="4"/>
  <c r="J789" i="4"/>
  <c r="J821" i="4"/>
  <c r="J860" i="4"/>
  <c r="J884" i="4"/>
  <c r="J909" i="4"/>
  <c r="J944" i="4"/>
  <c r="J955" i="4"/>
  <c r="J963" i="4"/>
  <c r="J983" i="4"/>
  <c r="J1005" i="4"/>
  <c r="J1015" i="4"/>
  <c r="J1037" i="4"/>
  <c r="J1047" i="4"/>
  <c r="J1074" i="4"/>
  <c r="J1086" i="4"/>
  <c r="J1099" i="4"/>
  <c r="J1115" i="4"/>
  <c r="J1127" i="4"/>
  <c r="J752" i="4"/>
  <c r="J782" i="4"/>
  <c r="J814" i="4"/>
  <c r="J856" i="4"/>
  <c r="J880" i="4"/>
  <c r="J920" i="4"/>
  <c r="J932" i="4"/>
  <c r="J938" i="4"/>
  <c r="J958" i="4"/>
  <c r="J985" i="4"/>
  <c r="J997" i="4"/>
  <c r="J1021" i="4"/>
  <c r="J1035" i="4"/>
  <c r="J1064" i="4"/>
  <c r="J1077" i="4"/>
  <c r="J1091" i="4"/>
  <c r="J1110" i="4"/>
  <c r="J1126" i="4"/>
  <c r="J711" i="4"/>
  <c r="J744" i="4"/>
  <c r="J771" i="4"/>
  <c r="J802" i="4"/>
  <c r="J843" i="4"/>
  <c r="J888" i="4"/>
  <c r="J902" i="4"/>
  <c r="J912" i="4"/>
  <c r="J930" i="4"/>
  <c r="J954" i="4"/>
  <c r="J970" i="4"/>
  <c r="J1008" i="4"/>
  <c r="J1018" i="4"/>
  <c r="J1049" i="4"/>
  <c r="J1066" i="4"/>
  <c r="J1083" i="4"/>
  <c r="J1106" i="4"/>
  <c r="J1124" i="4"/>
  <c r="J663" i="4"/>
  <c r="J696" i="4"/>
  <c r="J725" i="4"/>
  <c r="J760" i="4"/>
  <c r="J792" i="4"/>
  <c r="J846" i="4"/>
  <c r="J865" i="4"/>
  <c r="J874" i="4"/>
  <c r="J894" i="4"/>
  <c r="J922" i="4"/>
  <c r="J940" i="4"/>
  <c r="J975" i="4"/>
  <c r="J994" i="4"/>
  <c r="J1032" i="4"/>
  <c r="J1050" i="4"/>
  <c r="J1070" i="4"/>
  <c r="J1098" i="4"/>
  <c r="J1121" i="4"/>
  <c r="J612" i="4"/>
  <c r="J637" i="4"/>
  <c r="J671" i="4"/>
  <c r="J706" i="4"/>
  <c r="J740" i="4"/>
  <c r="J786" i="4"/>
  <c r="J798" i="4"/>
  <c r="J815" i="4"/>
  <c r="J849" i="4"/>
  <c r="J876" i="4"/>
  <c r="J905" i="4"/>
  <c r="J939" i="4"/>
  <c r="J961" i="4"/>
  <c r="J1010" i="4"/>
  <c r="J1030" i="4"/>
  <c r="J1054" i="4"/>
  <c r="J1088" i="4"/>
  <c r="J1114" i="4"/>
  <c r="J555" i="4"/>
  <c r="J581" i="4"/>
  <c r="J609" i="4"/>
  <c r="J636" i="4"/>
  <c r="J670" i="4"/>
  <c r="J722" i="4"/>
  <c r="J738" i="4"/>
  <c r="J750" i="4"/>
  <c r="J773" i="4"/>
  <c r="J810" i="4"/>
  <c r="J848" i="4"/>
  <c r="J893" i="4"/>
  <c r="J916" i="4"/>
  <c r="J967" i="4"/>
  <c r="J1001" i="4"/>
  <c r="J1027" i="4"/>
  <c r="J1072" i="4"/>
  <c r="J1108" i="4"/>
  <c r="J487" i="4"/>
  <c r="J513" i="4"/>
  <c r="J536" i="4"/>
  <c r="J567" i="4"/>
  <c r="J594" i="4"/>
  <c r="J635" i="4"/>
  <c r="J653" i="4"/>
  <c r="J667" i="4"/>
  <c r="J692" i="4"/>
  <c r="J732" i="4"/>
  <c r="J759" i="4"/>
  <c r="J809" i="4"/>
  <c r="J852" i="4"/>
  <c r="J915" i="4"/>
  <c r="J946" i="4"/>
  <c r="J989" i="4"/>
  <c r="J1045" i="4"/>
  <c r="J1096" i="4"/>
  <c r="J386" i="4"/>
  <c r="J412" i="4"/>
  <c r="J439" i="4"/>
  <c r="J466" i="4"/>
  <c r="J499" i="4"/>
  <c r="J538" i="4"/>
  <c r="J554" i="4"/>
  <c r="J568" i="4"/>
  <c r="J585" i="4"/>
  <c r="J622" i="4"/>
  <c r="J644" i="4"/>
  <c r="J705" i="4"/>
  <c r="J731" i="4"/>
  <c r="J808" i="4"/>
  <c r="J868" i="4"/>
  <c r="J917" i="4"/>
  <c r="J995" i="4"/>
  <c r="J1068" i="4"/>
  <c r="J266" i="4"/>
  <c r="J297" i="4"/>
  <c r="J316" i="4"/>
  <c r="J337" i="4"/>
  <c r="J359" i="4"/>
  <c r="J395" i="4"/>
  <c r="J408" i="4"/>
  <c r="J416" i="4"/>
  <c r="J438" i="4"/>
  <c r="J474" i="4"/>
  <c r="J506" i="4"/>
  <c r="J549" i="4"/>
  <c r="J573" i="4"/>
  <c r="J640" i="4"/>
  <c r="J688" i="4"/>
  <c r="J754" i="4"/>
  <c r="J882" i="4"/>
  <c r="J1004" i="4"/>
  <c r="J79" i="4"/>
  <c r="J100" i="4"/>
  <c r="J108" i="4"/>
  <c r="J124" i="4"/>
  <c r="J128" i="4"/>
  <c r="J141" i="4"/>
  <c r="J153" i="4"/>
  <c r="J156" i="4"/>
  <c r="J166" i="4"/>
  <c r="J210" i="4"/>
  <c r="J216" i="4"/>
  <c r="J264" i="4"/>
  <c r="J277" i="4"/>
  <c r="J336" i="4"/>
  <c r="J364" i="4"/>
  <c r="J419" i="4"/>
  <c r="J533" i="4"/>
  <c r="J695" i="4"/>
  <c r="J698" i="4"/>
  <c r="J726" i="4"/>
  <c r="J761" i="4"/>
  <c r="J813" i="4"/>
  <c r="J851" i="4"/>
  <c r="J891" i="4"/>
  <c r="J921" i="4"/>
  <c r="J969" i="4"/>
  <c r="J998" i="4"/>
  <c r="J1034" i="4"/>
  <c r="J1052" i="4"/>
  <c r="J1085" i="4"/>
  <c r="J1117" i="4"/>
  <c r="J662" i="4"/>
  <c r="J694" i="4"/>
  <c r="J724" i="4"/>
  <c r="J780" i="4"/>
  <c r="J805" i="4"/>
  <c r="J866" i="4"/>
  <c r="J900" i="4"/>
  <c r="J951" i="4"/>
  <c r="J982" i="4"/>
  <c r="J1020" i="4"/>
  <c r="J1040" i="4"/>
  <c r="J1079" i="4"/>
  <c r="J1112" i="4"/>
  <c r="J628" i="4"/>
  <c r="J660" i="4"/>
  <c r="J687" i="4"/>
  <c r="J746" i="4"/>
  <c r="J768" i="4"/>
  <c r="J824" i="4"/>
  <c r="J870" i="4"/>
  <c r="J926" i="4"/>
  <c r="J957" i="4"/>
  <c r="J1007" i="4"/>
  <c r="J1022" i="4"/>
  <c r="J1069" i="4"/>
  <c r="J1109" i="4"/>
  <c r="J592" i="4"/>
  <c r="J620" i="4"/>
  <c r="J648" i="4"/>
  <c r="J704" i="4"/>
  <c r="J730" i="4"/>
  <c r="J779" i="4"/>
  <c r="J823" i="4"/>
  <c r="J898" i="4"/>
  <c r="J929" i="4"/>
  <c r="J980" i="4"/>
  <c r="J1009" i="4"/>
  <c r="J1057" i="4"/>
  <c r="J1102" i="4"/>
  <c r="J552" i="4"/>
  <c r="J579" i="4"/>
  <c r="J607" i="4"/>
  <c r="J659" i="4"/>
  <c r="J682" i="4"/>
  <c r="J736" i="4"/>
  <c r="J770" i="4"/>
  <c r="J859" i="4"/>
  <c r="J892" i="4"/>
  <c r="J949" i="4"/>
  <c r="J979" i="4"/>
  <c r="J1036" i="4"/>
  <c r="J1093" i="4"/>
  <c r="J507" i="4"/>
  <c r="J531" i="4"/>
  <c r="J563" i="4"/>
  <c r="J602" i="4"/>
  <c r="J630" i="4"/>
  <c r="J679" i="4"/>
  <c r="J721" i="4"/>
  <c r="J795" i="4"/>
  <c r="J847" i="4"/>
  <c r="J911" i="4"/>
  <c r="J942" i="4"/>
  <c r="J1014" i="4"/>
  <c r="J1080" i="4"/>
  <c r="J442" i="4"/>
  <c r="J471" i="4"/>
  <c r="J505" i="4"/>
  <c r="J551" i="4"/>
  <c r="J572" i="4"/>
  <c r="J615" i="4"/>
  <c r="J652" i="4"/>
  <c r="J729" i="4"/>
  <c r="J772" i="4"/>
  <c r="J861" i="4"/>
  <c r="J899" i="4"/>
  <c r="J978" i="4"/>
  <c r="J1062" i="4"/>
  <c r="J378" i="4"/>
  <c r="J397" i="4"/>
  <c r="J425" i="4"/>
  <c r="J473" i="4"/>
  <c r="J504" i="4"/>
  <c r="J545" i="4"/>
  <c r="J578" i="4"/>
  <c r="J643" i="4"/>
  <c r="J691" i="4"/>
  <c r="J764" i="4"/>
  <c r="J812" i="4"/>
  <c r="J924" i="4"/>
  <c r="J1033" i="4"/>
  <c r="J308" i="4"/>
  <c r="J322" i="4"/>
  <c r="J347" i="4"/>
  <c r="J381" i="4"/>
  <c r="J404" i="4"/>
  <c r="J448" i="4"/>
  <c r="J486" i="4"/>
  <c r="J548" i="4"/>
  <c r="J584" i="4"/>
  <c r="J658" i="4"/>
  <c r="J702" i="4"/>
  <c r="J830" i="4"/>
  <c r="J976" i="4"/>
  <c r="J176" i="4"/>
  <c r="J209" i="4"/>
  <c r="J233" i="4"/>
  <c r="J265" i="4"/>
  <c r="J276" i="4"/>
  <c r="J321" i="4"/>
  <c r="J346" i="4"/>
  <c r="J403" i="4"/>
  <c r="J437" i="4"/>
  <c r="J512" i="4"/>
  <c r="J550" i="4"/>
  <c r="J657" i="4"/>
  <c r="J858" i="4"/>
  <c r="J33" i="4"/>
  <c r="J39" i="4"/>
  <c r="J54" i="4"/>
  <c r="J78" i="4"/>
  <c r="J95" i="4"/>
  <c r="J113" i="4"/>
  <c r="J123" i="4"/>
  <c r="J152" i="4"/>
  <c r="J165" i="4"/>
  <c r="J215" i="4"/>
  <c r="J263" i="4"/>
  <c r="J345" i="4"/>
  <c r="J511" i="4"/>
  <c r="J175" i="4"/>
  <c r="J174" i="4"/>
  <c r="J173" i="4"/>
  <c r="J201" i="4"/>
  <c r="J200" i="4"/>
  <c r="J199" i="4"/>
  <c r="J238" i="4"/>
  <c r="J237" i="4"/>
  <c r="J236" i="4"/>
  <c r="J261" i="4"/>
  <c r="J260" i="4"/>
  <c r="J259" i="4"/>
  <c r="J306" i="4"/>
  <c r="J305" i="4"/>
  <c r="J304" i="4"/>
  <c r="J355" i="4"/>
  <c r="J354" i="4"/>
  <c r="J353" i="4"/>
  <c r="J402" i="4"/>
  <c r="J401" i="4"/>
  <c r="J400" i="4"/>
  <c r="J493" i="4"/>
  <c r="J492" i="4"/>
  <c r="J491" i="4"/>
  <c r="J606" i="4"/>
  <c r="J605" i="4"/>
  <c r="J604" i="4"/>
  <c r="J819" i="4"/>
  <c r="J818" i="4"/>
  <c r="J817" i="4"/>
  <c r="J9" i="4"/>
  <c r="J8" i="4"/>
  <c r="J7" i="4"/>
  <c r="J27" i="4"/>
  <c r="J26" i="4"/>
  <c r="J25" i="4"/>
  <c r="J52" i="4"/>
  <c r="J51" i="4"/>
  <c r="J50" i="4"/>
  <c r="J72" i="4"/>
  <c r="J71" i="4"/>
  <c r="J70" i="4"/>
  <c r="J98" i="4"/>
  <c r="J97" i="4"/>
  <c r="J96" i="4"/>
  <c r="J122" i="4"/>
  <c r="J121" i="4"/>
  <c r="J120" i="4"/>
  <c r="J151" i="4"/>
  <c r="J150" i="4"/>
  <c r="J149" i="4"/>
  <c r="J208" i="4"/>
  <c r="J207" i="4"/>
  <c r="J206" i="4"/>
  <c r="J293" i="4"/>
  <c r="J292" i="4"/>
  <c r="J291" i="4"/>
  <c r="J457" i="4"/>
  <c r="J456" i="4"/>
  <c r="J455" i="4"/>
  <c r="J171" i="4"/>
  <c r="J170" i="4"/>
  <c r="J189" i="4"/>
  <c r="J188" i="4"/>
  <c r="J223" i="4"/>
  <c r="J222" i="4"/>
  <c r="J255" i="4"/>
  <c r="J254" i="4"/>
  <c r="J295" i="4"/>
  <c r="J294" i="4"/>
  <c r="J344" i="4"/>
  <c r="J343" i="4"/>
  <c r="J394" i="4"/>
  <c r="J393" i="4"/>
  <c r="J477" i="4"/>
  <c r="J476" i="4"/>
  <c r="J591" i="4"/>
  <c r="J590" i="4"/>
  <c r="J801" i="4"/>
  <c r="J800" i="4"/>
  <c r="J5" i="4"/>
  <c r="J4" i="4"/>
  <c r="J20" i="4"/>
  <c r="J19" i="4"/>
  <c r="J41" i="4"/>
  <c r="J40" i="4"/>
  <c r="J66" i="4"/>
  <c r="J65" i="4"/>
  <c r="J93" i="4"/>
  <c r="J92" i="4"/>
  <c r="J118" i="4"/>
  <c r="J117" i="4"/>
  <c r="J145" i="4"/>
  <c r="J144" i="4"/>
  <c r="J193" i="4"/>
  <c r="J192" i="4"/>
  <c r="J282" i="4"/>
  <c r="J281" i="4"/>
  <c r="J447" i="4"/>
  <c r="J446" i="4"/>
  <c r="J172" i="4"/>
  <c r="J196" i="4"/>
  <c r="J195" i="4"/>
  <c r="J232" i="4"/>
  <c r="J257" i="4"/>
  <c r="J256" i="4"/>
  <c r="J296" i="4"/>
  <c r="J341" i="4"/>
  <c r="J340" i="4"/>
  <c r="J388" i="4"/>
  <c r="J465" i="4"/>
  <c r="J464" i="4"/>
  <c r="J577" i="4"/>
  <c r="J778" i="4"/>
  <c r="J777" i="4"/>
  <c r="J6" i="4"/>
  <c r="J22" i="4"/>
  <c r="J21" i="4"/>
  <c r="J46" i="4"/>
  <c r="J69" i="4"/>
  <c r="J68" i="4"/>
  <c r="J94" i="4"/>
  <c r="J116" i="4"/>
  <c r="J115" i="4"/>
  <c r="J139" i="4"/>
  <c r="J185" i="4"/>
  <c r="J184" i="4"/>
  <c r="J273" i="4"/>
  <c r="J415" i="4"/>
  <c r="J414" i="4"/>
  <c r="J169" i="4"/>
  <c r="J187" i="4"/>
  <c r="J221" i="4"/>
  <c r="J248" i="4"/>
  <c r="J290" i="4"/>
  <c r="J339" i="4"/>
  <c r="J389" i="4"/>
  <c r="J470" i="4"/>
  <c r="J582" i="4"/>
  <c r="J788" i="4"/>
  <c r="J3" i="4"/>
  <c r="J18" i="4"/>
  <c r="J38" i="4"/>
  <c r="J61" i="4"/>
  <c r="J90" i="4"/>
  <c r="J114" i="4"/>
  <c r="J140" i="4"/>
  <c r="J186" i="4"/>
  <c r="J274" i="4"/>
  <c r="J422" i="4"/>
  <c r="J453" i="4"/>
  <c r="J472" i="4"/>
  <c r="J496" i="4"/>
  <c r="J517" i="4"/>
  <c r="J544" i="4"/>
  <c r="J566" i="4"/>
  <c r="J599" i="4"/>
  <c r="J638" i="4"/>
  <c r="J680" i="4"/>
  <c r="J720" i="4"/>
  <c r="J758" i="4"/>
  <c r="J794" i="4"/>
  <c r="J841" i="4"/>
  <c r="J906" i="4"/>
  <c r="J941" i="4"/>
  <c r="J1003" i="4"/>
  <c r="J1059" i="4"/>
  <c r="J1090" i="4"/>
  <c r="J380" i="4"/>
  <c r="J385" i="4"/>
  <c r="J410" i="4"/>
  <c r="J428" i="4"/>
  <c r="J452" i="4"/>
  <c r="J484" i="4"/>
  <c r="J515" i="4"/>
  <c r="J543" i="4"/>
  <c r="J569" i="4"/>
  <c r="J625" i="4"/>
  <c r="J669" i="4"/>
  <c r="J719" i="4"/>
  <c r="J766" i="4"/>
  <c r="J822" i="4"/>
  <c r="J896" i="4"/>
  <c r="J945" i="4"/>
  <c r="J1026" i="4"/>
  <c r="J1081" i="4"/>
  <c r="J301" i="4"/>
  <c r="J310" i="4"/>
  <c r="J325" i="4"/>
  <c r="J338" i="4"/>
  <c r="J358" i="4"/>
  <c r="J377" i="4"/>
  <c r="J396" i="4"/>
  <c r="J421" i="4"/>
  <c r="J454" i="4"/>
  <c r="J497" i="4"/>
  <c r="J535" i="4"/>
  <c r="J575" i="4"/>
  <c r="J655" i="4"/>
  <c r="J718" i="4"/>
  <c r="J781" i="4"/>
  <c r="J875" i="4"/>
  <c r="J960" i="4"/>
  <c r="J1058" i="4"/>
  <c r="J180" i="4"/>
  <c r="J179" i="4"/>
  <c r="J191" i="4"/>
  <c r="J220" i="4"/>
  <c r="J241" i="4"/>
  <c r="J246" i="4"/>
  <c r="J272" i="4"/>
  <c r="J289" i="4"/>
  <c r="J320" i="4"/>
  <c r="J350" i="4"/>
  <c r="J369" i="4"/>
  <c r="J409" i="4"/>
  <c r="J459" i="4"/>
  <c r="J528" i="4"/>
  <c r="J598" i="4"/>
  <c r="J714" i="4"/>
  <c r="J833" i="4"/>
  <c r="J968" i="4"/>
  <c r="J17" i="4"/>
  <c r="J16" i="4"/>
  <c r="J15" i="4"/>
  <c r="J14" i="4"/>
  <c r="J37" i="4"/>
  <c r="J58" i="4"/>
  <c r="J76" i="4"/>
  <c r="J89" i="4"/>
  <c r="J103" i="4"/>
  <c r="J126" i="4"/>
  <c r="J138" i="4"/>
  <c r="J155" i="4"/>
  <c r="J178" i="4"/>
  <c r="J219" i="4"/>
  <c r="J271" i="4"/>
  <c r="J342" i="4"/>
  <c r="J445" i="4"/>
  <c r="J665" i="4"/>
  <c r="J427" i="4"/>
  <c r="J458" i="4"/>
  <c r="J494" i="4"/>
  <c r="J516" i="4"/>
  <c r="J560" i="4"/>
  <c r="J589" i="4"/>
  <c r="J654" i="4"/>
  <c r="J709" i="4"/>
  <c r="J763" i="4"/>
  <c r="J831" i="4"/>
  <c r="J913" i="4"/>
  <c r="J981" i="4"/>
  <c r="J1061" i="4"/>
  <c r="J362" i="4"/>
  <c r="J383" i="4"/>
  <c r="J407" i="4"/>
  <c r="J441" i="4"/>
  <c r="J483" i="4"/>
  <c r="J514" i="4"/>
  <c r="J559" i="4"/>
  <c r="J611" i="4"/>
  <c r="J685" i="4"/>
  <c r="J757" i="4"/>
  <c r="J836" i="4"/>
  <c r="J933" i="4"/>
  <c r="J1038" i="4"/>
  <c r="J270" i="4"/>
  <c r="J300" i="4"/>
  <c r="J324" i="4"/>
  <c r="J349" i="4"/>
  <c r="J376" i="4"/>
  <c r="J406" i="4"/>
  <c r="J451" i="4"/>
  <c r="J503" i="4"/>
  <c r="J558" i="4"/>
  <c r="J639" i="4"/>
  <c r="J737" i="4"/>
  <c r="J840" i="4"/>
  <c r="J971" i="4"/>
  <c r="J143" i="4"/>
  <c r="J159" i="4"/>
  <c r="J182" i="4"/>
  <c r="J218" i="4"/>
  <c r="J245" i="4"/>
  <c r="J269" i="4"/>
  <c r="J313" i="4"/>
  <c r="J357" i="4"/>
  <c r="J392" i="4"/>
  <c r="J463" i="4"/>
  <c r="J547" i="4"/>
  <c r="J684" i="4"/>
  <c r="J857" i="4"/>
  <c r="J13" i="4"/>
  <c r="J12" i="4"/>
  <c r="J11" i="4"/>
  <c r="J57" i="4"/>
  <c r="J75" i="4"/>
  <c r="J88" i="4"/>
  <c r="J112" i="4"/>
  <c r="J132" i="4"/>
  <c r="J158" i="4"/>
  <c r="J213" i="4"/>
  <c r="J280" i="4"/>
  <c r="J368" i="4"/>
  <c r="J537" i="4"/>
  <c r="J527" i="4"/>
  <c r="J562" i="4"/>
  <c r="J617" i="4"/>
  <c r="J678" i="4"/>
  <c r="J748" i="4"/>
  <c r="J807" i="4"/>
  <c r="J904" i="4"/>
  <c r="J974" i="4"/>
  <c r="J1063" i="4"/>
  <c r="J444" i="4"/>
  <c r="J482" i="4"/>
  <c r="J530" i="4"/>
  <c r="J574" i="4"/>
  <c r="J651" i="4"/>
  <c r="J742" i="4"/>
  <c r="J816" i="4"/>
  <c r="J928" i="4"/>
  <c r="J1044" i="4"/>
  <c r="J356" i="4"/>
  <c r="J379" i="4"/>
  <c r="J417" i="4"/>
  <c r="J462" i="4"/>
  <c r="J526" i="4"/>
  <c r="J601" i="4"/>
  <c r="J713" i="4"/>
  <c r="J834" i="4"/>
  <c r="J977" i="4"/>
  <c r="J235" i="4"/>
  <c r="J244" i="4"/>
  <c r="J279" i="4"/>
  <c r="J323" i="4"/>
  <c r="J367" i="4"/>
  <c r="J434" i="4"/>
  <c r="J520" i="4"/>
  <c r="J661" i="4"/>
  <c r="J871" i="4"/>
  <c r="J36" i="4"/>
  <c r="J56" i="4"/>
  <c r="J74" i="4"/>
  <c r="J102" i="4"/>
  <c r="J131" i="4"/>
  <c r="J157" i="4"/>
  <c r="J217" i="4"/>
  <c r="J312" i="4"/>
  <c r="J481" i="4"/>
  <c r="J205" i="4"/>
  <c r="J204" i="4"/>
  <c r="J203" i="4"/>
  <c r="J228" i="4"/>
  <c r="J227" i="4"/>
  <c r="J251" i="4"/>
  <c r="J250" i="4"/>
  <c r="J249" i="4"/>
  <c r="J288" i="4"/>
  <c r="J287" i="4"/>
  <c r="J286" i="4"/>
  <c r="J333" i="4"/>
  <c r="J332" i="4"/>
  <c r="J374" i="4"/>
  <c r="J373" i="4"/>
  <c r="J372" i="4"/>
  <c r="J433" i="4"/>
  <c r="J432" i="4"/>
  <c r="J431" i="4"/>
  <c r="J523" i="4"/>
  <c r="J522" i="4"/>
  <c r="J521" i="4"/>
  <c r="J642" i="4"/>
  <c r="J641" i="4"/>
  <c r="J839" i="4"/>
  <c r="J838" i="4"/>
  <c r="J837" i="4"/>
  <c r="J31" i="4"/>
  <c r="J30" i="4"/>
  <c r="J29" i="4"/>
  <c r="J45" i="4"/>
  <c r="J44" i="4"/>
  <c r="J64" i="4"/>
  <c r="J63" i="4"/>
  <c r="J62" i="4"/>
  <c r="J87" i="4"/>
  <c r="J86" i="4"/>
  <c r="J85" i="4"/>
  <c r="J110" i="4"/>
  <c r="J109" i="4"/>
  <c r="J137" i="4"/>
  <c r="J136" i="4"/>
  <c r="J135" i="4"/>
  <c r="J164" i="4"/>
  <c r="J163" i="4"/>
  <c r="J162" i="4"/>
  <c r="J231" i="4"/>
  <c r="J230" i="4"/>
  <c r="J229" i="4"/>
  <c r="J327" i="4"/>
  <c r="J326" i="4"/>
  <c r="J480" i="4"/>
  <c r="J479" i="4"/>
  <c r="J478" i="4"/>
  <c r="J198" i="4"/>
  <c r="J197" i="4"/>
  <c r="J225" i="4"/>
  <c r="J224" i="4"/>
  <c r="J247" i="4"/>
  <c r="J285" i="4"/>
  <c r="J284" i="4"/>
  <c r="J331" i="4"/>
  <c r="J330" i="4"/>
  <c r="J371" i="4"/>
  <c r="J370" i="4"/>
  <c r="J430" i="4"/>
  <c r="J429" i="4"/>
  <c r="J518" i="4"/>
  <c r="J619" i="4"/>
  <c r="J618" i="4"/>
  <c r="J829" i="4"/>
  <c r="J828" i="4"/>
  <c r="J24" i="4"/>
  <c r="J23" i="4"/>
  <c r="J43" i="4"/>
  <c r="J42" i="4"/>
  <c r="J60" i="4"/>
  <c r="J84" i="4"/>
  <c r="J83" i="4"/>
  <c r="J107" i="4"/>
  <c r="J106" i="4"/>
  <c r="J134" i="4"/>
  <c r="J133" i="4"/>
  <c r="J161" i="4"/>
  <c r="J160" i="4"/>
  <c r="J226" i="4"/>
  <c r="J303" i="4"/>
  <c r="J302" i="4"/>
  <c r="J469" i="4"/>
  <c r="J468" i="4"/>
  <c r="J253" i="4"/>
  <c r="J252" i="4"/>
  <c r="J275" i="4"/>
  <c r="J315" i="4"/>
  <c r="J314" i="4"/>
  <c r="J351" i="4"/>
  <c r="J384" i="4"/>
  <c r="J424" i="4"/>
  <c r="J423" i="4"/>
  <c r="J498" i="4"/>
  <c r="J576" i="4"/>
  <c r="J700" i="4"/>
  <c r="J699" i="4"/>
  <c r="J872" i="4"/>
  <c r="J49" i="4"/>
  <c r="J48" i="4"/>
  <c r="J59" i="4"/>
  <c r="J82" i="4"/>
  <c r="J81" i="4"/>
  <c r="J104" i="4"/>
  <c r="J127" i="4"/>
  <c r="J148" i="4"/>
  <c r="J147" i="4"/>
  <c r="J183" i="4"/>
  <c r="J243" i="4"/>
  <c r="J329" i="4"/>
  <c r="J328" i="4"/>
  <c r="J490" i="4"/>
  <c r="J181" i="4"/>
  <c r="J202" i="4"/>
  <c r="J239" i="4"/>
  <c r="J262" i="4"/>
  <c r="J307" i="4"/>
  <c r="J352" i="4"/>
  <c r="J399" i="4"/>
  <c r="J485" i="4"/>
  <c r="J593" i="4"/>
  <c r="J784" i="4"/>
  <c r="J10" i="4"/>
  <c r="J28" i="4"/>
  <c r="J53" i="4"/>
  <c r="J73" i="4"/>
  <c r="J99" i="4"/>
  <c r="J119" i="4"/>
  <c r="J146" i="4"/>
  <c r="J194" i="4"/>
  <c r="J283" i="4"/>
  <c r="M593" i="4" l="1"/>
  <c r="B593" i="4" s="1"/>
  <c r="M307" i="4"/>
  <c r="B307" i="4" s="1"/>
  <c r="M127" i="4"/>
  <c r="B127" i="4" s="1"/>
  <c r="M59" i="4"/>
  <c r="B59" i="4" s="1"/>
  <c r="M253" i="4"/>
  <c r="B253" i="4" s="1"/>
  <c r="M83" i="4"/>
  <c r="B83" i="4" s="1"/>
  <c r="M43" i="4"/>
  <c r="B43" i="4" s="1"/>
  <c r="M330" i="4"/>
  <c r="B330" i="4" s="1"/>
  <c r="M247" i="4"/>
  <c r="B247" i="4" s="1"/>
  <c r="M231" i="4"/>
  <c r="B231" i="4" s="1"/>
  <c r="M135" i="4"/>
  <c r="B135" i="4" s="1"/>
  <c r="M110" i="4"/>
  <c r="B110" i="4" s="1"/>
  <c r="M75" i="4"/>
  <c r="B75" i="4" s="1"/>
  <c r="M13" i="4"/>
  <c r="B13" i="4" s="1"/>
  <c r="M463" i="4"/>
  <c r="B463" i="4" s="1"/>
  <c r="M451" i="4"/>
  <c r="B451" i="4" s="1"/>
  <c r="M324" i="4"/>
  <c r="B324" i="4" s="1"/>
  <c r="M1061" i="4"/>
  <c r="B1061" i="4" s="1"/>
  <c r="M763" i="4"/>
  <c r="B763" i="4" s="1"/>
  <c r="M560" i="4"/>
  <c r="B560" i="4" s="1"/>
  <c r="M138" i="4"/>
  <c r="B138" i="4" s="1"/>
  <c r="M76" i="4"/>
  <c r="B76" i="4" s="1"/>
  <c r="M15" i="4"/>
  <c r="B15" i="4" s="1"/>
  <c r="M241" i="4"/>
  <c r="B241" i="4" s="1"/>
  <c r="M180" i="4"/>
  <c r="B180" i="4" s="1"/>
  <c r="M325" i="4"/>
  <c r="B325" i="4" s="1"/>
  <c r="M1026" i="4"/>
  <c r="B1026" i="4" s="1"/>
  <c r="M766" i="4"/>
  <c r="B766" i="4" s="1"/>
  <c r="M380" i="4"/>
  <c r="B380" i="4" s="1"/>
  <c r="M941" i="4"/>
  <c r="B941" i="4" s="1"/>
  <c r="M758" i="4"/>
  <c r="B758" i="4" s="1"/>
  <c r="M599" i="4"/>
  <c r="B599" i="4" s="1"/>
  <c r="M90" i="4"/>
  <c r="B90" i="4" s="1"/>
  <c r="M389" i="4"/>
  <c r="B389" i="4" s="1"/>
  <c r="M221" i="4"/>
  <c r="B221" i="4" s="1"/>
  <c r="M415" i="4"/>
  <c r="B415" i="4" s="1"/>
  <c r="M139" i="4"/>
  <c r="B139" i="4" s="1"/>
  <c r="M577" i="4"/>
  <c r="B577" i="4" s="1"/>
  <c r="M340" i="4"/>
  <c r="B340" i="4" s="1"/>
  <c r="M958" i="4"/>
  <c r="B958" i="4" s="1"/>
  <c r="M27" i="4"/>
  <c r="B27" i="4" s="1"/>
  <c r="M199" i="4"/>
  <c r="B199" i="4" s="1"/>
  <c r="M263" i="4"/>
  <c r="B263" i="4" s="1"/>
  <c r="M657" i="4"/>
  <c r="B657" i="4" s="1"/>
  <c r="M265" i="4"/>
  <c r="B265" i="4" s="1"/>
  <c r="M584" i="4"/>
  <c r="B584" i="4" s="1"/>
  <c r="M308" i="4"/>
  <c r="B308" i="4" s="1"/>
  <c r="M545" i="4"/>
  <c r="B545" i="4" s="1"/>
  <c r="M899" i="4"/>
  <c r="B899" i="4" s="1"/>
  <c r="M521" i="4"/>
  <c r="B521" i="4" s="1"/>
  <c r="M432" i="4"/>
  <c r="B432" i="4" s="1"/>
  <c r="M977" i="4"/>
  <c r="B977" i="4" s="1"/>
  <c r="M617" i="4"/>
  <c r="B617" i="4" s="1"/>
  <c r="M392" i="4"/>
  <c r="B392" i="4" s="1"/>
  <c r="M300" i="4"/>
  <c r="B300" i="4" s="1"/>
  <c r="M516" i="4"/>
  <c r="B516" i="4" s="1"/>
  <c r="M16" i="4"/>
  <c r="B16" i="4" s="1"/>
  <c r="M1058" i="4"/>
  <c r="B1058" i="4" s="1"/>
  <c r="M719" i="4"/>
  <c r="B719" i="4" s="1"/>
  <c r="M566" i="4"/>
  <c r="B566" i="4" s="1"/>
  <c r="M115" i="4"/>
  <c r="B115" i="4" s="1"/>
  <c r="M93" i="4"/>
  <c r="B93" i="4" s="1"/>
  <c r="M591" i="4"/>
  <c r="B591" i="4" s="1"/>
  <c r="M291" i="4"/>
  <c r="B291" i="4" s="1"/>
  <c r="M7" i="4"/>
  <c r="B7" i="4" s="1"/>
  <c r="M818" i="4"/>
  <c r="B818" i="4" s="1"/>
  <c r="M606" i="4"/>
  <c r="B606" i="4" s="1"/>
  <c r="M400" i="4"/>
  <c r="B400" i="4" s="1"/>
  <c r="M354" i="4"/>
  <c r="B354" i="4" s="1"/>
  <c r="M306" i="4"/>
  <c r="B306" i="4" s="1"/>
  <c r="M236" i="4"/>
  <c r="B236" i="4" s="1"/>
  <c r="M504" i="4"/>
  <c r="B504" i="4" s="1"/>
  <c r="M378" i="4"/>
  <c r="B378" i="4" s="1"/>
  <c r="M652" i="4"/>
  <c r="B652" i="4" s="1"/>
  <c r="M505" i="4"/>
  <c r="B505" i="4" s="1"/>
  <c r="M1014" i="4"/>
  <c r="B1014" i="4" s="1"/>
  <c r="M795" i="4"/>
  <c r="B795" i="4" s="1"/>
  <c r="M602" i="4"/>
  <c r="B602" i="4" s="1"/>
  <c r="M1093" i="4"/>
  <c r="B1093" i="4" s="1"/>
  <c r="M892" i="4"/>
  <c r="B892" i="4" s="1"/>
  <c r="M682" i="4"/>
  <c r="B682" i="4" s="1"/>
  <c r="M552" i="4"/>
  <c r="B552" i="4" s="1"/>
  <c r="M980" i="4"/>
  <c r="B980" i="4" s="1"/>
  <c r="M779" i="4"/>
  <c r="B779" i="4" s="1"/>
  <c r="M620" i="4"/>
  <c r="B620" i="4" s="1"/>
  <c r="M932" i="4"/>
  <c r="B932" i="4" s="1"/>
  <c r="M814" i="4"/>
  <c r="B814" i="4" s="1"/>
  <c r="M1115" i="4"/>
  <c r="B1115" i="4" s="1"/>
  <c r="M1047" i="4"/>
  <c r="B1047" i="4" s="1"/>
  <c r="M983" i="4"/>
  <c r="B983" i="4" s="1"/>
  <c r="M909" i="4"/>
  <c r="B909" i="4" s="1"/>
  <c r="M789" i="4"/>
  <c r="B789" i="4" s="1"/>
  <c r="M1094" i="4"/>
  <c r="B1094" i="4" s="1"/>
  <c r="M1029" i="4"/>
  <c r="B1029" i="4" s="1"/>
  <c r="M973" i="4"/>
  <c r="B973" i="4" s="1"/>
  <c r="M885" i="4"/>
  <c r="B885" i="4" s="1"/>
  <c r="M534" i="4"/>
  <c r="B534" i="4" s="1"/>
  <c r="M267" i="4"/>
  <c r="B267" i="4" s="1"/>
  <c r="M167" i="4"/>
  <c r="B167" i="4" s="1"/>
  <c r="M130" i="4"/>
  <c r="B130" i="4" s="1"/>
  <c r="M101" i="4"/>
  <c r="B101" i="4" s="1"/>
  <c r="M67" i="4"/>
  <c r="B67" i="4" s="1"/>
  <c r="M34" i="4"/>
  <c r="B34" i="4" s="1"/>
  <c r="M755" i="4"/>
  <c r="B755" i="4" s="1"/>
  <c r="M529" i="4"/>
  <c r="B529" i="4" s="1"/>
  <c r="M405" i="4"/>
  <c r="B405" i="4" s="1"/>
  <c r="M334" i="4"/>
  <c r="B334" i="4" s="1"/>
  <c r="M278" i="4"/>
  <c r="B278" i="4" s="1"/>
  <c r="M234" i="4"/>
  <c r="B234" i="4" s="1"/>
  <c r="M168" i="4"/>
  <c r="B168" i="4" s="1"/>
  <c r="M869" i="4"/>
  <c r="B869" i="4" s="1"/>
  <c r="M632" i="4"/>
  <c r="B632" i="4" s="1"/>
  <c r="M539" i="4"/>
  <c r="B539" i="4" s="1"/>
  <c r="M443" i="4"/>
  <c r="B443" i="4" s="1"/>
  <c r="M387" i="4"/>
  <c r="B387" i="4" s="1"/>
  <c r="M335" i="4"/>
  <c r="B335" i="4" s="1"/>
  <c r="M1076" i="4"/>
  <c r="B1076" i="4" s="1"/>
  <c r="M890" i="4"/>
  <c r="B890" i="4" s="1"/>
  <c r="M733" i="4"/>
  <c r="B733" i="4" s="1"/>
  <c r="M600" i="4"/>
  <c r="B600" i="4" s="1"/>
  <c r="M532" i="4"/>
  <c r="B532" i="4" s="1"/>
  <c r="M467" i="4"/>
  <c r="B467" i="4" s="1"/>
  <c r="M391" i="4"/>
  <c r="B391" i="4" s="1"/>
  <c r="M1073" i="4"/>
  <c r="B1073" i="4" s="1"/>
  <c r="M903" i="4"/>
  <c r="B903" i="4" s="1"/>
  <c r="M774" i="4"/>
  <c r="B774" i="4" s="1"/>
  <c r="M672" i="4"/>
  <c r="B672" i="4" s="1"/>
  <c r="M587" i="4"/>
  <c r="B587" i="4" s="1"/>
  <c r="M524" i="4"/>
  <c r="B524" i="4" s="1"/>
  <c r="M450" i="4"/>
  <c r="B450" i="4" s="1"/>
  <c r="M1055" i="4"/>
  <c r="B1055" i="4" s="1"/>
  <c r="M925" i="4"/>
  <c r="B925" i="4" s="1"/>
  <c r="M796" i="4"/>
  <c r="B796" i="4" s="1"/>
  <c r="M701" i="4"/>
  <c r="B701" i="4" s="1"/>
  <c r="M626" i="4"/>
  <c r="B626" i="4" s="1"/>
  <c r="M564" i="4"/>
  <c r="B564" i="4" s="1"/>
  <c r="M502" i="4"/>
  <c r="B502" i="4" s="1"/>
  <c r="M1051" i="4"/>
  <c r="B1051" i="4" s="1"/>
  <c r="M936" i="4"/>
  <c r="B936" i="4" s="1"/>
  <c r="M844" i="4"/>
  <c r="B844" i="4" s="1"/>
  <c r="M734" i="4"/>
  <c r="B734" i="4" s="1"/>
  <c r="M664" i="4"/>
  <c r="B664" i="4" s="1"/>
  <c r="M588" i="4"/>
  <c r="B588" i="4" s="1"/>
  <c r="M1118" i="4"/>
  <c r="B1118" i="4" s="1"/>
  <c r="M1039" i="4"/>
  <c r="B1039" i="4" s="1"/>
  <c r="M956" i="4"/>
  <c r="B956" i="4" s="1"/>
  <c r="M854" i="4"/>
  <c r="B854" i="4" s="1"/>
  <c r="M765" i="4"/>
  <c r="B765" i="4" s="1"/>
  <c r="M697" i="4"/>
  <c r="B697" i="4" s="1"/>
  <c r="M610" i="4"/>
  <c r="B610" i="4" s="1"/>
  <c r="M1111" i="4"/>
  <c r="B1111" i="4" s="1"/>
  <c r="M1024" i="4"/>
  <c r="B1024" i="4" s="1"/>
  <c r="M959" i="4"/>
  <c r="B959" i="4" s="1"/>
  <c r="M881" i="4"/>
  <c r="B881" i="4" s="1"/>
  <c r="M791" i="4"/>
  <c r="B791" i="4" s="1"/>
  <c r="M715" i="4"/>
  <c r="B715" i="4" s="1"/>
  <c r="M631" i="4"/>
  <c r="B631" i="4" s="1"/>
  <c r="M1101" i="4"/>
  <c r="B1101" i="4" s="1"/>
  <c r="M1025" i="4"/>
  <c r="B1025" i="4" s="1"/>
  <c r="M952" i="4"/>
  <c r="B952" i="4" s="1"/>
  <c r="M879" i="4"/>
  <c r="B879" i="4" s="1"/>
  <c r="M803" i="4"/>
  <c r="B803" i="4" s="1"/>
  <c r="M728" i="4"/>
  <c r="B728" i="4" s="1"/>
  <c r="M656" i="4"/>
  <c r="B656" i="4" s="1"/>
  <c r="M1095" i="4"/>
  <c r="B1095" i="4" s="1"/>
  <c r="M1023" i="4"/>
  <c r="B1023" i="4" s="1"/>
  <c r="M964" i="4"/>
  <c r="B964" i="4" s="1"/>
  <c r="M889" i="4"/>
  <c r="B889" i="4" s="1"/>
  <c r="M826" i="4"/>
  <c r="B826" i="4" s="1"/>
  <c r="M743" i="4"/>
  <c r="B743" i="4" s="1"/>
  <c r="M117" i="4"/>
  <c r="B117" i="4" s="1"/>
  <c r="M455" i="4"/>
  <c r="B455" i="4" s="1"/>
  <c r="M861" i="4"/>
  <c r="B861" i="4" s="1"/>
  <c r="M615" i="4"/>
  <c r="B615" i="4" s="1"/>
  <c r="M471" i="4"/>
  <c r="B471" i="4" s="1"/>
  <c r="M942" i="4"/>
  <c r="B942" i="4" s="1"/>
  <c r="M721" i="4"/>
  <c r="B721" i="4" s="1"/>
  <c r="M563" i="4"/>
  <c r="B563" i="4" s="1"/>
  <c r="M1036" i="4"/>
  <c r="B1036" i="4" s="1"/>
  <c r="M859" i="4"/>
  <c r="B859" i="4" s="1"/>
  <c r="M659" i="4"/>
  <c r="B659" i="4" s="1"/>
  <c r="M1102" i="4"/>
  <c r="B1102" i="4" s="1"/>
  <c r="M929" i="4"/>
  <c r="B929" i="4" s="1"/>
  <c r="M730" i="4"/>
  <c r="B730" i="4" s="1"/>
  <c r="M592" i="4"/>
  <c r="B592" i="4" s="1"/>
  <c r="M1007" i="4"/>
  <c r="B1007" i="4" s="1"/>
  <c r="M824" i="4"/>
  <c r="B824" i="4" s="1"/>
  <c r="M660" i="4"/>
  <c r="B660" i="4" s="1"/>
  <c r="M1040" i="4"/>
  <c r="B1040" i="4" s="1"/>
  <c r="M900" i="4"/>
  <c r="B900" i="4" s="1"/>
  <c r="M724" i="4"/>
  <c r="B724" i="4" s="1"/>
  <c r="M1085" i="4"/>
  <c r="B1085" i="4" s="1"/>
  <c r="M969" i="4"/>
  <c r="B969" i="4" s="1"/>
  <c r="M813" i="4"/>
  <c r="B813" i="4" s="1"/>
  <c r="M695" i="4"/>
  <c r="B695" i="4" s="1"/>
  <c r="M336" i="4"/>
  <c r="B336" i="4" s="1"/>
  <c r="M210" i="4"/>
  <c r="B210" i="4" s="1"/>
  <c r="M141" i="4"/>
  <c r="B141" i="4" s="1"/>
  <c r="M100" i="4"/>
  <c r="B100" i="4" s="1"/>
  <c r="M754" i="4"/>
  <c r="B754" i="4" s="1"/>
  <c r="M549" i="4"/>
  <c r="B549" i="4" s="1"/>
  <c r="M416" i="4"/>
  <c r="B416" i="4" s="1"/>
  <c r="M337" i="4"/>
  <c r="B337" i="4" s="1"/>
  <c r="M1068" i="4"/>
  <c r="B1068" i="4" s="1"/>
  <c r="M808" i="4"/>
  <c r="B808" i="4" s="1"/>
  <c r="M622" i="4"/>
  <c r="B622" i="4" s="1"/>
  <c r="M538" i="4"/>
  <c r="B538" i="4" s="1"/>
  <c r="M412" i="4"/>
  <c r="B412" i="4" s="1"/>
  <c r="M989" i="4"/>
  <c r="B989" i="4" s="1"/>
  <c r="M809" i="4"/>
  <c r="B809" i="4" s="1"/>
  <c r="M667" i="4"/>
  <c r="B667" i="4" s="1"/>
  <c r="M567" i="4"/>
  <c r="B567" i="4" s="1"/>
  <c r="M1108" i="4"/>
  <c r="B1108" i="4" s="1"/>
  <c r="M967" i="4"/>
  <c r="B967" i="4" s="1"/>
  <c r="M810" i="4"/>
  <c r="B810" i="4" s="1"/>
  <c r="M722" i="4"/>
  <c r="B722" i="4" s="1"/>
  <c r="M581" i="4"/>
  <c r="B581" i="4" s="1"/>
  <c r="M1054" i="4"/>
  <c r="B1054" i="4" s="1"/>
  <c r="M939" i="4"/>
  <c r="B939" i="4" s="1"/>
  <c r="M815" i="4"/>
  <c r="B815" i="4" s="1"/>
  <c r="M706" i="4"/>
  <c r="B706" i="4" s="1"/>
  <c r="M1121" i="4"/>
  <c r="B1121" i="4" s="1"/>
  <c r="M1032" i="4"/>
  <c r="B1032" i="4" s="1"/>
  <c r="M922" i="4"/>
  <c r="B922" i="4" s="1"/>
  <c r="M846" i="4"/>
  <c r="B846" i="4" s="1"/>
  <c r="M696" i="4"/>
  <c r="B696" i="4" s="1"/>
  <c r="M1083" i="4"/>
  <c r="B1083" i="4" s="1"/>
  <c r="M1008" i="4"/>
  <c r="B1008" i="4" s="1"/>
  <c r="M912" i="4"/>
  <c r="B912" i="4" s="1"/>
  <c r="M802" i="4"/>
  <c r="B802" i="4" s="1"/>
  <c r="M1126" i="4"/>
  <c r="B1126" i="4" s="1"/>
  <c r="M1064" i="4"/>
  <c r="B1064" i="4" s="1"/>
  <c r="M985" i="4"/>
  <c r="B985" i="4" s="1"/>
  <c r="M784" i="4"/>
  <c r="B784" i="4" s="1"/>
  <c r="M148" i="4"/>
  <c r="B148" i="4" s="1"/>
  <c r="M351" i="4"/>
  <c r="B351" i="4" s="1"/>
  <c r="M107" i="4"/>
  <c r="B107" i="4" s="1"/>
  <c r="M371" i="4"/>
  <c r="B371" i="4" s="1"/>
  <c r="M230" i="4"/>
  <c r="B230" i="4" s="1"/>
  <c r="M920" i="4"/>
  <c r="B920" i="4" s="1"/>
  <c r="M782" i="4"/>
  <c r="B782" i="4" s="1"/>
  <c r="M1099" i="4"/>
  <c r="B1099" i="4" s="1"/>
  <c r="M1037" i="4"/>
  <c r="B1037" i="4" s="1"/>
  <c r="M963" i="4"/>
  <c r="B963" i="4" s="1"/>
  <c r="M884" i="4"/>
  <c r="B884" i="4" s="1"/>
  <c r="M1128" i="4"/>
  <c r="B1128" i="4" s="1"/>
  <c r="M1082" i="4"/>
  <c r="B1082" i="4" s="1"/>
  <c r="M1016" i="4"/>
  <c r="B1016" i="4" s="1"/>
  <c r="M965" i="4"/>
  <c r="B965" i="4" s="1"/>
  <c r="M862" i="4"/>
  <c r="B862" i="4" s="1"/>
  <c r="M420" i="4"/>
  <c r="B420" i="4" s="1"/>
  <c r="M240" i="4"/>
  <c r="B240" i="4" s="1"/>
  <c r="M154" i="4"/>
  <c r="B154" i="4" s="1"/>
  <c r="M125" i="4"/>
  <c r="B125" i="4" s="1"/>
  <c r="M91" i="4"/>
  <c r="B91" i="4" s="1"/>
  <c r="M55" i="4"/>
  <c r="B55" i="4" s="1"/>
  <c r="M32" i="4"/>
  <c r="B32" i="4" s="1"/>
  <c r="M689" i="4"/>
  <c r="B689" i="4" s="1"/>
  <c r="M495" i="4"/>
  <c r="B495" i="4" s="1"/>
  <c r="M390" i="4"/>
  <c r="B390" i="4" s="1"/>
  <c r="M318" i="4"/>
  <c r="B318" i="4" s="1"/>
  <c r="M268" i="4"/>
  <c r="B268" i="4" s="1"/>
  <c r="M214" i="4"/>
  <c r="B214" i="4" s="1"/>
  <c r="M1041" i="4"/>
  <c r="B1041" i="4" s="1"/>
  <c r="M776" i="4"/>
  <c r="B776" i="4" s="1"/>
  <c r="M623" i="4"/>
  <c r="B623" i="4" s="1"/>
  <c r="M508" i="4"/>
  <c r="B508" i="4" s="1"/>
  <c r="M435" i="4"/>
  <c r="B435" i="4" s="1"/>
  <c r="M375" i="4"/>
  <c r="B375" i="4" s="1"/>
  <c r="M319" i="4"/>
  <c r="B319" i="4" s="1"/>
  <c r="M1046" i="4"/>
  <c r="B1046" i="4" s="1"/>
  <c r="M827" i="4"/>
  <c r="B827" i="4" s="1"/>
  <c r="M693" i="4"/>
  <c r="B693" i="4" s="1"/>
  <c r="M595" i="4"/>
  <c r="B595" i="4" s="1"/>
  <c r="M519" i="4"/>
  <c r="B519" i="4" s="1"/>
  <c r="M449" i="4"/>
  <c r="B449" i="4" s="1"/>
  <c r="M382" i="4"/>
  <c r="B382" i="4" s="1"/>
  <c r="M1028" i="4"/>
  <c r="B1028" i="4" s="1"/>
  <c r="M873" i="4"/>
  <c r="B873" i="4" s="1"/>
  <c r="M735" i="4"/>
  <c r="B735" i="4" s="1"/>
  <c r="M634" i="4"/>
  <c r="B634" i="4" s="1"/>
  <c r="M570" i="4"/>
  <c r="B570" i="4" s="1"/>
  <c r="M509" i="4"/>
  <c r="B509" i="4" s="1"/>
  <c r="M436" i="4"/>
  <c r="B436" i="4" s="1"/>
  <c r="M1031" i="4"/>
  <c r="B1031" i="4" s="1"/>
  <c r="M897" i="4"/>
  <c r="B897" i="4" s="1"/>
  <c r="M785" i="4"/>
  <c r="B785" i="4" s="1"/>
  <c r="M676" i="4"/>
  <c r="B676" i="4" s="1"/>
  <c r="M614" i="4"/>
  <c r="B614" i="4" s="1"/>
  <c r="M542" i="4"/>
  <c r="B542" i="4" s="1"/>
  <c r="M1113" i="4"/>
  <c r="B1113" i="4" s="1"/>
  <c r="M1019" i="4"/>
  <c r="B1019" i="4" s="1"/>
  <c r="M923" i="4"/>
  <c r="B923" i="4" s="1"/>
  <c r="M797" i="4"/>
  <c r="B797" i="4" s="1"/>
  <c r="M723" i="4"/>
  <c r="B723" i="4" s="1"/>
  <c r="M646" i="4"/>
  <c r="B646" i="4" s="1"/>
  <c r="M571" i="4"/>
  <c r="B571" i="4" s="1"/>
  <c r="M1107" i="4"/>
  <c r="B1107" i="4" s="1"/>
  <c r="M1011" i="4"/>
  <c r="B1011" i="4" s="1"/>
  <c r="M931" i="4"/>
  <c r="B931" i="4" s="1"/>
  <c r="M845" i="4"/>
  <c r="B845" i="4" s="1"/>
  <c r="M749" i="4"/>
  <c r="B749" i="4" s="1"/>
  <c r="M674" i="4"/>
  <c r="B674" i="4" s="1"/>
  <c r="M596" i="4"/>
  <c r="B596" i="4" s="1"/>
  <c r="M1092" i="4"/>
  <c r="B1092" i="4" s="1"/>
  <c r="M1013" i="4"/>
  <c r="B1013" i="4" s="1"/>
  <c r="M927" i="4"/>
  <c r="B927" i="4" s="1"/>
  <c r="M853" i="4"/>
  <c r="B853" i="4" s="1"/>
  <c r="M767" i="4"/>
  <c r="B767" i="4" s="1"/>
  <c r="M690" i="4"/>
  <c r="B690" i="4" s="1"/>
  <c r="M624" i="4"/>
  <c r="B624" i="4" s="1"/>
  <c r="M1087" i="4"/>
  <c r="B1087" i="4" s="1"/>
  <c r="M1012" i="4"/>
  <c r="B1012" i="4" s="1"/>
  <c r="M943" i="4"/>
  <c r="B943" i="4" s="1"/>
  <c r="M864" i="4"/>
  <c r="B864" i="4" s="1"/>
  <c r="M790" i="4"/>
  <c r="B790" i="4" s="1"/>
  <c r="M708" i="4"/>
  <c r="B708" i="4" s="1"/>
  <c r="M1125" i="4"/>
  <c r="B1125" i="4" s="1"/>
  <c r="M1075" i="4"/>
  <c r="B1075" i="4" s="1"/>
  <c r="M1017" i="4"/>
  <c r="B1017" i="4" s="1"/>
  <c r="M937" i="4"/>
  <c r="B937" i="4" s="1"/>
  <c r="M878" i="4"/>
  <c r="B878" i="4" s="1"/>
  <c r="M804" i="4"/>
  <c r="B804" i="4" s="1"/>
  <c r="M717" i="4"/>
  <c r="B717" i="4" s="1"/>
  <c r="M146" i="4"/>
  <c r="B146" i="4" s="1"/>
  <c r="M53" i="4"/>
  <c r="B53" i="4" s="1"/>
  <c r="M181" i="4"/>
  <c r="B181" i="4" s="1"/>
  <c r="M243" i="4"/>
  <c r="B243" i="4" s="1"/>
  <c r="M699" i="4"/>
  <c r="B699" i="4" s="1"/>
  <c r="M423" i="4"/>
  <c r="B423" i="4" s="1"/>
  <c r="M303" i="4"/>
  <c r="B303" i="4" s="1"/>
  <c r="M133" i="4"/>
  <c r="B133" i="4" s="1"/>
  <c r="M829" i="4"/>
  <c r="B829" i="4" s="1"/>
  <c r="M429" i="4"/>
  <c r="B429" i="4" s="1"/>
  <c r="M198" i="4"/>
  <c r="B198" i="4" s="1"/>
  <c r="M326" i="4"/>
  <c r="B326" i="4" s="1"/>
  <c r="M44" i="4"/>
  <c r="B44" i="4" s="1"/>
  <c r="M228" i="4"/>
  <c r="B228" i="4" s="1"/>
  <c r="M481" i="4"/>
  <c r="B481" i="4" s="1"/>
  <c r="M131" i="4"/>
  <c r="B131" i="4" s="1"/>
  <c r="M36" i="4"/>
  <c r="B36" i="4" s="1"/>
  <c r="M88" i="4"/>
  <c r="B88" i="4" s="1"/>
  <c r="M840" i="4"/>
  <c r="B840" i="4" s="1"/>
  <c r="M503" i="4"/>
  <c r="B503" i="4" s="1"/>
  <c r="M155" i="4"/>
  <c r="B155" i="4" s="1"/>
  <c r="M350" i="4"/>
  <c r="B350" i="4" s="1"/>
  <c r="M246" i="4"/>
  <c r="B246" i="4" s="1"/>
  <c r="M385" i="4"/>
  <c r="B385" i="4" s="1"/>
  <c r="M262" i="4"/>
  <c r="B262" i="4" s="1"/>
  <c r="M48" i="4"/>
  <c r="B48" i="4" s="1"/>
  <c r="M468" i="4"/>
  <c r="B468" i="4" s="1"/>
  <c r="M23" i="4"/>
  <c r="B23" i="4" s="1"/>
  <c r="M224" i="4"/>
  <c r="B224" i="4" s="1"/>
  <c r="M136" i="4"/>
  <c r="B136" i="4" s="1"/>
  <c r="M62" i="4"/>
  <c r="B62" i="4" s="1"/>
  <c r="M373" i="4"/>
  <c r="B373" i="4" s="1"/>
  <c r="M286" i="4"/>
  <c r="B286" i="4" s="1"/>
  <c r="M250" i="4"/>
  <c r="B250" i="4" s="1"/>
  <c r="M203" i="4"/>
  <c r="B203" i="4" s="1"/>
  <c r="M601" i="4"/>
  <c r="B601" i="4" s="1"/>
  <c r="M816" i="4"/>
  <c r="B816" i="4" s="1"/>
  <c r="M537" i="4"/>
  <c r="B537" i="4" s="1"/>
  <c r="M158" i="4"/>
  <c r="B158" i="4" s="1"/>
  <c r="M269" i="4"/>
  <c r="B269" i="4" s="1"/>
  <c r="M159" i="4"/>
  <c r="B159" i="4" s="1"/>
  <c r="M933" i="4"/>
  <c r="B933" i="4" s="1"/>
  <c r="M441" i="4"/>
  <c r="B441" i="4" s="1"/>
  <c r="M427" i="4"/>
  <c r="B427" i="4" s="1"/>
  <c r="M271" i="4"/>
  <c r="B271" i="4" s="1"/>
  <c r="M833" i="4"/>
  <c r="B833" i="4" s="1"/>
  <c r="M459" i="4"/>
  <c r="B459" i="4" s="1"/>
  <c r="M781" i="4"/>
  <c r="B781" i="4" s="1"/>
  <c r="M396" i="4"/>
  <c r="B396" i="4" s="1"/>
  <c r="M569" i="4"/>
  <c r="B569" i="4" s="1"/>
  <c r="M452" i="4"/>
  <c r="B452" i="4" s="1"/>
  <c r="M496" i="4"/>
  <c r="B496" i="4" s="1"/>
  <c r="M3" i="4"/>
  <c r="M68" i="4"/>
  <c r="B68" i="4" s="1"/>
  <c r="M353" i="4"/>
  <c r="B353" i="4" s="1"/>
  <c r="M305" i="4"/>
  <c r="B305" i="4" s="1"/>
  <c r="M261" i="4"/>
  <c r="B261" i="4" s="1"/>
  <c r="M45" i="4"/>
  <c r="B45" i="4" s="1"/>
  <c r="M235" i="4"/>
  <c r="B235" i="4" s="1"/>
  <c r="M974" i="4"/>
  <c r="B974" i="4" s="1"/>
  <c r="M678" i="4"/>
  <c r="B678" i="4" s="1"/>
  <c r="M145" i="4"/>
  <c r="B145" i="4" s="1"/>
  <c r="M151" i="4"/>
  <c r="B151" i="4" s="1"/>
  <c r="M837" i="4"/>
  <c r="B837" i="4" s="1"/>
  <c r="M257" i="4"/>
  <c r="B257" i="4" s="1"/>
  <c r="M172" i="4"/>
  <c r="B172" i="4" s="1"/>
  <c r="M5" i="4"/>
  <c r="B5" i="4" s="1"/>
  <c r="M295" i="4"/>
  <c r="B295" i="4" s="1"/>
  <c r="M171" i="4"/>
  <c r="B171" i="4" s="1"/>
  <c r="M642" i="4"/>
  <c r="B642" i="4" s="1"/>
  <c r="M871" i="4"/>
  <c r="B871" i="4" s="1"/>
  <c r="M530" i="4"/>
  <c r="B530" i="4" s="1"/>
  <c r="M282" i="4"/>
  <c r="B282" i="4" s="1"/>
  <c r="M394" i="4"/>
  <c r="B394" i="4" s="1"/>
  <c r="M223" i="4"/>
  <c r="B223" i="4" s="1"/>
  <c r="M314" i="4"/>
  <c r="B314" i="4" s="1"/>
  <c r="M81" i="4"/>
  <c r="B81" i="4" s="1"/>
  <c r="M60" i="4"/>
  <c r="B60" i="4" s="1"/>
  <c r="M284" i="4"/>
  <c r="B284" i="4" s="1"/>
  <c r="M163" i="4"/>
  <c r="B163" i="4" s="1"/>
  <c r="M30" i="4"/>
  <c r="B30" i="4" s="1"/>
  <c r="M520" i="4"/>
  <c r="B520" i="4" s="1"/>
  <c r="M345" i="4"/>
  <c r="B345" i="4" s="1"/>
  <c r="M78" i="4"/>
  <c r="B78" i="4" s="1"/>
  <c r="M283" i="4"/>
  <c r="B283" i="4" s="1"/>
  <c r="M119" i="4"/>
  <c r="B119" i="4" s="1"/>
  <c r="M352" i="4"/>
  <c r="B352" i="4" s="1"/>
  <c r="M239" i="4"/>
  <c r="B239" i="4" s="1"/>
  <c r="M490" i="4"/>
  <c r="B490" i="4" s="1"/>
  <c r="M82" i="4"/>
  <c r="B82" i="4" s="1"/>
  <c r="M49" i="4"/>
  <c r="B49" i="4" s="1"/>
  <c r="M700" i="4"/>
  <c r="B700" i="4" s="1"/>
  <c r="M252" i="4"/>
  <c r="B252" i="4" s="1"/>
  <c r="M469" i="4"/>
  <c r="B469" i="4" s="1"/>
  <c r="M226" i="4"/>
  <c r="B226" i="4" s="1"/>
  <c r="M42" i="4"/>
  <c r="B42" i="4" s="1"/>
  <c r="M24" i="4"/>
  <c r="B24" i="4" s="1"/>
  <c r="M618" i="4"/>
  <c r="B618" i="4" s="1"/>
  <c r="M285" i="4"/>
  <c r="B285" i="4" s="1"/>
  <c r="M225" i="4"/>
  <c r="B225" i="4" s="1"/>
  <c r="M478" i="4"/>
  <c r="B478" i="4" s="1"/>
  <c r="M164" i="4"/>
  <c r="B164" i="4" s="1"/>
  <c r="M137" i="4"/>
  <c r="B137" i="4" s="1"/>
  <c r="M85" i="4"/>
  <c r="B85" i="4" s="1"/>
  <c r="M31" i="4"/>
  <c r="B31" i="4" s="1"/>
  <c r="M641" i="4"/>
  <c r="B641" i="4" s="1"/>
  <c r="M522" i="4"/>
  <c r="B522" i="4" s="1"/>
  <c r="M433" i="4"/>
  <c r="B433" i="4" s="1"/>
  <c r="M374" i="4"/>
  <c r="B374" i="4" s="1"/>
  <c r="M287" i="4"/>
  <c r="B287" i="4" s="1"/>
  <c r="M356" i="4"/>
  <c r="B356" i="4" s="1"/>
  <c r="M1063" i="4"/>
  <c r="B1063" i="4" s="1"/>
  <c r="M807" i="4"/>
  <c r="B807" i="4" s="1"/>
  <c r="M562" i="4"/>
  <c r="B562" i="4" s="1"/>
  <c r="M368" i="4"/>
  <c r="B368" i="4" s="1"/>
  <c r="M12" i="4"/>
  <c r="B12" i="4" s="1"/>
  <c r="M547" i="4"/>
  <c r="B547" i="4" s="1"/>
  <c r="M357" i="4"/>
  <c r="B357" i="4" s="1"/>
  <c r="M245" i="4"/>
  <c r="B245" i="4" s="1"/>
  <c r="M559" i="4"/>
  <c r="B559" i="4" s="1"/>
  <c r="M831" i="4"/>
  <c r="B831" i="4" s="1"/>
  <c r="M654" i="4"/>
  <c r="B654" i="4" s="1"/>
  <c r="M494" i="4"/>
  <c r="B494" i="4" s="1"/>
  <c r="M665" i="4"/>
  <c r="B665" i="4" s="1"/>
  <c r="M89" i="4"/>
  <c r="B89" i="4" s="1"/>
  <c r="M14" i="4"/>
  <c r="B14" i="4" s="1"/>
  <c r="M17" i="4"/>
  <c r="B17" i="4" s="1"/>
  <c r="M714" i="4"/>
  <c r="B714" i="4" s="1"/>
  <c r="M497" i="4"/>
  <c r="B497" i="4" s="1"/>
  <c r="M1081" i="4"/>
  <c r="B1081" i="4" s="1"/>
  <c r="M896" i="4"/>
  <c r="B896" i="4" s="1"/>
  <c r="M669" i="4"/>
  <c r="B669" i="4" s="1"/>
  <c r="M543" i="4"/>
  <c r="B543" i="4" s="1"/>
  <c r="M1003" i="4"/>
  <c r="B1003" i="4" s="1"/>
  <c r="M794" i="4"/>
  <c r="B794" i="4" s="1"/>
  <c r="M61" i="4"/>
  <c r="B61" i="4" s="1"/>
  <c r="M248" i="4"/>
  <c r="B248" i="4" s="1"/>
  <c r="M414" i="4"/>
  <c r="B414" i="4" s="1"/>
  <c r="M464" i="4"/>
  <c r="B464" i="4" s="1"/>
  <c r="M196" i="4"/>
  <c r="B196" i="4" s="1"/>
  <c r="M281" i="4"/>
  <c r="B281" i="4" s="1"/>
  <c r="M800" i="4"/>
  <c r="B800" i="4" s="1"/>
  <c r="M294" i="4"/>
  <c r="B294" i="4" s="1"/>
  <c r="M222" i="4"/>
  <c r="B222" i="4" s="1"/>
  <c r="M120" i="4"/>
  <c r="B120" i="4" s="1"/>
  <c r="M97" i="4"/>
  <c r="B97" i="4" s="1"/>
  <c r="M72" i="4"/>
  <c r="B72" i="4" s="1"/>
  <c r="M25" i="4"/>
  <c r="B25" i="4" s="1"/>
  <c r="M8" i="4"/>
  <c r="B8" i="4" s="1"/>
  <c r="M819" i="4"/>
  <c r="B819" i="4" s="1"/>
  <c r="M491" i="4"/>
  <c r="B491" i="4" s="1"/>
  <c r="M401" i="4"/>
  <c r="B401" i="4" s="1"/>
  <c r="M174" i="4"/>
  <c r="B174" i="4" s="1"/>
  <c r="M924" i="4"/>
  <c r="B924" i="4" s="1"/>
  <c r="M643" i="4"/>
  <c r="B643" i="4" s="1"/>
  <c r="M473" i="4"/>
  <c r="B473" i="4" s="1"/>
  <c r="M1062" i="4"/>
  <c r="B1062" i="4" s="1"/>
  <c r="M312" i="4"/>
  <c r="B312" i="4" s="1"/>
  <c r="M379" i="4"/>
  <c r="B379" i="4" s="1"/>
  <c r="M737" i="4"/>
  <c r="B737" i="4" s="1"/>
  <c r="M611" i="4"/>
  <c r="B611" i="4" s="1"/>
  <c r="M320" i="4"/>
  <c r="B320" i="4" s="1"/>
  <c r="M535" i="4"/>
  <c r="B535" i="4" s="1"/>
  <c r="M274" i="4"/>
  <c r="B274" i="4" s="1"/>
  <c r="M22" i="4"/>
  <c r="B22" i="4" s="1"/>
  <c r="M41" i="4"/>
  <c r="B41" i="4" s="1"/>
  <c r="M207" i="4"/>
  <c r="B207" i="4" s="1"/>
  <c r="M194" i="4"/>
  <c r="B194" i="4" s="1"/>
  <c r="M99" i="4"/>
  <c r="B99" i="4" s="1"/>
  <c r="M28" i="4"/>
  <c r="B28" i="4" s="1"/>
  <c r="M202" i="4"/>
  <c r="B202" i="4" s="1"/>
  <c r="M328" i="4"/>
  <c r="B328" i="4" s="1"/>
  <c r="M183" i="4"/>
  <c r="B183" i="4" s="1"/>
  <c r="M872" i="4"/>
  <c r="B872" i="4" s="1"/>
  <c r="M576" i="4"/>
  <c r="B576" i="4" s="1"/>
  <c r="M424" i="4"/>
  <c r="B424" i="4" s="1"/>
  <c r="M302" i="4"/>
  <c r="B302" i="4" s="1"/>
  <c r="M160" i="4"/>
  <c r="B160" i="4" s="1"/>
  <c r="M134" i="4"/>
  <c r="B134" i="4" s="1"/>
  <c r="M828" i="4"/>
  <c r="B828" i="4" s="1"/>
  <c r="M619" i="4"/>
  <c r="B619" i="4" s="1"/>
  <c r="M430" i="4"/>
  <c r="B430" i="4" s="1"/>
  <c r="M197" i="4"/>
  <c r="B197" i="4" s="1"/>
  <c r="M479" i="4"/>
  <c r="B479" i="4" s="1"/>
  <c r="M327" i="4"/>
  <c r="B327" i="4" s="1"/>
  <c r="M109" i="4"/>
  <c r="B109" i="4" s="1"/>
  <c r="M86" i="4"/>
  <c r="B86" i="4" s="1"/>
  <c r="M63" i="4"/>
  <c r="B63" i="4" s="1"/>
  <c r="M217" i="4"/>
  <c r="B217" i="4" s="1"/>
  <c r="M74" i="4"/>
  <c r="B74" i="4" s="1"/>
  <c r="M367" i="4"/>
  <c r="B367" i="4" s="1"/>
  <c r="M713" i="4"/>
  <c r="B713" i="4" s="1"/>
  <c r="M462" i="4"/>
  <c r="B462" i="4" s="1"/>
  <c r="M1044" i="4"/>
  <c r="B1044" i="4" s="1"/>
  <c r="M742" i="4"/>
  <c r="B742" i="4" s="1"/>
  <c r="M748" i="4"/>
  <c r="B748" i="4" s="1"/>
  <c r="M527" i="4"/>
  <c r="B527" i="4" s="1"/>
  <c r="M280" i="4"/>
  <c r="B280" i="4" s="1"/>
  <c r="M132" i="4"/>
  <c r="B132" i="4" s="1"/>
  <c r="M639" i="4"/>
  <c r="B639" i="4" s="1"/>
  <c r="M1038" i="4"/>
  <c r="B1038" i="4" s="1"/>
  <c r="M757" i="4"/>
  <c r="B757" i="4" s="1"/>
  <c r="M514" i="4"/>
  <c r="B514" i="4" s="1"/>
  <c r="M407" i="4"/>
  <c r="B407" i="4" s="1"/>
  <c r="M589" i="4"/>
  <c r="B589" i="4" s="1"/>
  <c r="M458" i="4"/>
  <c r="B458" i="4" s="1"/>
  <c r="M445" i="4"/>
  <c r="B445" i="4" s="1"/>
  <c r="M219" i="4"/>
  <c r="B219" i="4" s="1"/>
  <c r="M289" i="4"/>
  <c r="B289" i="4" s="1"/>
  <c r="M875" i="4"/>
  <c r="B875" i="4" s="1"/>
  <c r="M655" i="4"/>
  <c r="B655" i="4" s="1"/>
  <c r="M454" i="4"/>
  <c r="B454" i="4" s="1"/>
  <c r="M377" i="4"/>
  <c r="B377" i="4" s="1"/>
  <c r="M822" i="4"/>
  <c r="B822" i="4" s="1"/>
  <c r="M625" i="4"/>
  <c r="B625" i="4" s="1"/>
  <c r="M515" i="4"/>
  <c r="B515" i="4" s="1"/>
  <c r="M428" i="4"/>
  <c r="B428" i="4" s="1"/>
  <c r="M140" i="4"/>
  <c r="B140" i="4" s="1"/>
  <c r="M38" i="4"/>
  <c r="B38" i="4" s="1"/>
  <c r="M788" i="4"/>
  <c r="B788" i="4" s="1"/>
  <c r="M777" i="4"/>
  <c r="B777" i="4" s="1"/>
  <c r="M465" i="4"/>
  <c r="B465" i="4" s="1"/>
  <c r="M341" i="4"/>
  <c r="B341" i="4" s="1"/>
  <c r="M20" i="4"/>
  <c r="B20" i="4" s="1"/>
  <c r="M801" i="4"/>
  <c r="B801" i="4" s="1"/>
  <c r="M476" i="4"/>
  <c r="B476" i="4" s="1"/>
  <c r="M149" i="4"/>
  <c r="B149" i="4" s="1"/>
  <c r="M121" i="4"/>
  <c r="B121" i="4" s="1"/>
  <c r="M98" i="4"/>
  <c r="B98" i="4" s="1"/>
  <c r="M50" i="4"/>
  <c r="B50" i="4" s="1"/>
  <c r="M26" i="4"/>
  <c r="B26" i="4" s="1"/>
  <c r="M550" i="4"/>
  <c r="B550" i="4" s="1"/>
  <c r="M346" i="4"/>
  <c r="B346" i="4" s="1"/>
  <c r="M976" i="4"/>
  <c r="B976" i="4" s="1"/>
  <c r="M448" i="4"/>
  <c r="B448" i="4" s="1"/>
  <c r="M322" i="4"/>
  <c r="B322" i="4" s="1"/>
  <c r="M812" i="4"/>
  <c r="B812" i="4" s="1"/>
  <c r="M578" i="4"/>
  <c r="B578" i="4" s="1"/>
  <c r="M399" i="4"/>
  <c r="B399" i="4" s="1"/>
  <c r="M275" i="4"/>
  <c r="B275" i="4" s="1"/>
  <c r="M839" i="4"/>
  <c r="B839" i="4" s="1"/>
  <c r="M279" i="4"/>
  <c r="B279" i="4" s="1"/>
  <c r="M11" i="4"/>
  <c r="B11" i="4" s="1"/>
  <c r="M684" i="4"/>
  <c r="B684" i="4" s="1"/>
  <c r="M376" i="4"/>
  <c r="B376" i="4" s="1"/>
  <c r="M103" i="4"/>
  <c r="B103" i="4" s="1"/>
  <c r="M37" i="4"/>
  <c r="B37" i="4" s="1"/>
  <c r="M191" i="4"/>
  <c r="B191" i="4" s="1"/>
  <c r="M1059" i="4"/>
  <c r="B1059" i="4" s="1"/>
  <c r="M841" i="4"/>
  <c r="B841" i="4" s="1"/>
  <c r="M680" i="4"/>
  <c r="B680" i="4" s="1"/>
  <c r="M169" i="4"/>
  <c r="B169" i="4" s="1"/>
  <c r="M184" i="4"/>
  <c r="B184" i="4" s="1"/>
  <c r="M447" i="4"/>
  <c r="B447" i="4" s="1"/>
  <c r="M193" i="4"/>
  <c r="B193" i="4" s="1"/>
  <c r="M255" i="4"/>
  <c r="B255" i="4" s="1"/>
  <c r="M189" i="4"/>
  <c r="B189" i="4" s="1"/>
  <c r="M173" i="4"/>
  <c r="B173" i="4" s="1"/>
  <c r="M152" i="4"/>
  <c r="B152" i="4" s="1"/>
  <c r="M858" i="4"/>
  <c r="B858" i="4" s="1"/>
  <c r="M73" i="4"/>
  <c r="B73" i="4" s="1"/>
  <c r="M10" i="4"/>
  <c r="B10" i="4" s="1"/>
  <c r="M485" i="4"/>
  <c r="B485" i="4" s="1"/>
  <c r="M329" i="4"/>
  <c r="B329" i="4" s="1"/>
  <c r="M147" i="4"/>
  <c r="B147" i="4" s="1"/>
  <c r="M104" i="4"/>
  <c r="B104" i="4" s="1"/>
  <c r="M498" i="4"/>
  <c r="B498" i="4" s="1"/>
  <c r="M384" i="4"/>
  <c r="B384" i="4" s="1"/>
  <c r="M315" i="4"/>
  <c r="B315" i="4" s="1"/>
  <c r="M161" i="4"/>
  <c r="B161" i="4" s="1"/>
  <c r="M106" i="4"/>
  <c r="B106" i="4" s="1"/>
  <c r="M84" i="4"/>
  <c r="B84" i="4" s="1"/>
  <c r="M518" i="4"/>
  <c r="B518" i="4" s="1"/>
  <c r="M370" i="4"/>
  <c r="B370" i="4" s="1"/>
  <c r="M331" i="4"/>
  <c r="B331" i="4" s="1"/>
  <c r="M480" i="4"/>
  <c r="B480" i="4" s="1"/>
  <c r="M229" i="4"/>
  <c r="B229" i="4" s="1"/>
  <c r="M162" i="4"/>
  <c r="B162" i="4" s="1"/>
  <c r="M838" i="4"/>
  <c r="B838" i="4" s="1"/>
  <c r="M431" i="4"/>
  <c r="B431" i="4" s="1"/>
  <c r="M333" i="4"/>
  <c r="B333" i="4" s="1"/>
  <c r="M249" i="4"/>
  <c r="B249" i="4" s="1"/>
  <c r="M227" i="4"/>
  <c r="B227" i="4" s="1"/>
  <c r="M205" i="4"/>
  <c r="B205" i="4" s="1"/>
  <c r="M157" i="4"/>
  <c r="B157" i="4" s="1"/>
  <c r="M56" i="4"/>
  <c r="B56" i="4" s="1"/>
  <c r="M661" i="4"/>
  <c r="B661" i="4" s="1"/>
  <c r="M323" i="4"/>
  <c r="B323" i="4" s="1"/>
  <c r="M417" i="4"/>
  <c r="B417" i="4" s="1"/>
  <c r="M928" i="4"/>
  <c r="B928" i="4" s="1"/>
  <c r="M651" i="4"/>
  <c r="B651" i="4" s="1"/>
  <c r="M482" i="4"/>
  <c r="B482" i="4" s="1"/>
  <c r="M857" i="4"/>
  <c r="B857" i="4" s="1"/>
  <c r="M182" i="4"/>
  <c r="B182" i="4" s="1"/>
  <c r="M971" i="4"/>
  <c r="B971" i="4" s="1"/>
  <c r="M558" i="4"/>
  <c r="B558" i="4" s="1"/>
  <c r="M406" i="4"/>
  <c r="B406" i="4" s="1"/>
  <c r="M685" i="4"/>
  <c r="B685" i="4" s="1"/>
  <c r="M483" i="4"/>
  <c r="B483" i="4" s="1"/>
  <c r="M383" i="4"/>
  <c r="B383" i="4" s="1"/>
  <c r="M981" i="4"/>
  <c r="B981" i="4" s="1"/>
  <c r="M58" i="4"/>
  <c r="B58" i="4" s="1"/>
  <c r="M528" i="4"/>
  <c r="B528" i="4" s="1"/>
  <c r="M369" i="4"/>
  <c r="B369" i="4" s="1"/>
  <c r="M272" i="4"/>
  <c r="B272" i="4" s="1"/>
  <c r="M220" i="4"/>
  <c r="B220" i="4" s="1"/>
  <c r="M575" i="4"/>
  <c r="B575" i="4" s="1"/>
  <c r="M421" i="4"/>
  <c r="B421" i="4" s="1"/>
  <c r="M358" i="4"/>
  <c r="B358" i="4" s="1"/>
  <c r="M310" i="4"/>
  <c r="B310" i="4" s="1"/>
  <c r="M906" i="4"/>
  <c r="B906" i="4" s="1"/>
  <c r="M720" i="4"/>
  <c r="B720" i="4" s="1"/>
  <c r="M422" i="4"/>
  <c r="B422" i="4" s="1"/>
  <c r="M114" i="4"/>
  <c r="B114" i="4" s="1"/>
  <c r="M273" i="4"/>
  <c r="B273" i="4" s="1"/>
  <c r="M21" i="4"/>
  <c r="B21" i="4" s="1"/>
  <c r="M778" i="4"/>
  <c r="B778" i="4" s="1"/>
  <c r="M192" i="4"/>
  <c r="B192" i="4" s="1"/>
  <c r="M40" i="4"/>
  <c r="B40" i="4" s="1"/>
  <c r="M4" i="4"/>
  <c r="B4" i="4" s="1"/>
  <c r="M188" i="4"/>
  <c r="B188" i="4" s="1"/>
  <c r="M206" i="4"/>
  <c r="B206" i="4" s="1"/>
  <c r="M150" i="4"/>
  <c r="B150" i="4" s="1"/>
  <c r="M165" i="4"/>
  <c r="B165" i="4" s="1"/>
  <c r="M95" i="4"/>
  <c r="B95" i="4" s="1"/>
  <c r="M33" i="4"/>
  <c r="B33" i="4" s="1"/>
  <c r="M512" i="4"/>
  <c r="B512" i="4" s="1"/>
  <c r="M321" i="4"/>
  <c r="B321" i="4" s="1"/>
  <c r="M233" i="4"/>
  <c r="B233" i="4" s="1"/>
  <c r="M830" i="4"/>
  <c r="B830" i="4" s="1"/>
  <c r="M404" i="4"/>
  <c r="B404" i="4" s="1"/>
  <c r="M87" i="4"/>
  <c r="B87" i="4" s="1"/>
  <c r="M64" i="4"/>
  <c r="B64" i="4" s="1"/>
  <c r="M29" i="4"/>
  <c r="B29" i="4" s="1"/>
  <c r="M523" i="4"/>
  <c r="B523" i="4" s="1"/>
  <c r="M372" i="4"/>
  <c r="B372" i="4" s="1"/>
  <c r="M332" i="4"/>
  <c r="B332" i="4" s="1"/>
  <c r="M288" i="4"/>
  <c r="B288" i="4" s="1"/>
  <c r="M251" i="4"/>
  <c r="B251" i="4" s="1"/>
  <c r="M204" i="4"/>
  <c r="B204" i="4" s="1"/>
  <c r="M102" i="4"/>
  <c r="B102" i="4" s="1"/>
  <c r="M434" i="4"/>
  <c r="B434" i="4" s="1"/>
  <c r="M244" i="4"/>
  <c r="B244" i="4" s="1"/>
  <c r="M834" i="4"/>
  <c r="B834" i="4" s="1"/>
  <c r="M526" i="4"/>
  <c r="B526" i="4" s="1"/>
  <c r="M574" i="4"/>
  <c r="B574" i="4" s="1"/>
  <c r="M444" i="4"/>
  <c r="B444" i="4" s="1"/>
  <c r="M904" i="4"/>
  <c r="B904" i="4" s="1"/>
  <c r="M213" i="4"/>
  <c r="B213" i="4" s="1"/>
  <c r="M112" i="4"/>
  <c r="B112" i="4" s="1"/>
  <c r="M57" i="4"/>
  <c r="B57" i="4" s="1"/>
  <c r="M313" i="4"/>
  <c r="B313" i="4" s="1"/>
  <c r="M218" i="4"/>
  <c r="B218" i="4" s="1"/>
  <c r="M143" i="4"/>
  <c r="B143" i="4" s="1"/>
  <c r="M349" i="4"/>
  <c r="B349" i="4" s="1"/>
  <c r="M270" i="4"/>
  <c r="B270" i="4" s="1"/>
  <c r="M836" i="4"/>
  <c r="B836" i="4" s="1"/>
  <c r="M362" i="4"/>
  <c r="B362" i="4" s="1"/>
  <c r="M913" i="4"/>
  <c r="B913" i="4" s="1"/>
  <c r="M709" i="4"/>
  <c r="B709" i="4" s="1"/>
  <c r="M342" i="4"/>
  <c r="B342" i="4" s="1"/>
  <c r="M178" i="4"/>
  <c r="B178" i="4" s="1"/>
  <c r="M126" i="4"/>
  <c r="B126" i="4" s="1"/>
  <c r="M968" i="4"/>
  <c r="B968" i="4" s="1"/>
  <c r="M598" i="4"/>
  <c r="B598" i="4" s="1"/>
  <c r="M409" i="4"/>
  <c r="B409" i="4" s="1"/>
  <c r="M179" i="4"/>
  <c r="B179" i="4" s="1"/>
  <c r="M960" i="4"/>
  <c r="B960" i="4" s="1"/>
  <c r="M718" i="4"/>
  <c r="B718" i="4" s="1"/>
  <c r="M338" i="4"/>
  <c r="B338" i="4" s="1"/>
  <c r="M301" i="4"/>
  <c r="B301" i="4" s="1"/>
  <c r="M945" i="4"/>
  <c r="B945" i="4" s="1"/>
  <c r="M484" i="4"/>
  <c r="B484" i="4" s="1"/>
  <c r="M410" i="4"/>
  <c r="B410" i="4" s="1"/>
  <c r="M1090" i="4"/>
  <c r="B1090" i="4" s="1"/>
  <c r="M638" i="4"/>
  <c r="B638" i="4" s="1"/>
  <c r="M544" i="4"/>
  <c r="B544" i="4" s="1"/>
  <c r="M472" i="4"/>
  <c r="B472" i="4" s="1"/>
  <c r="M18" i="4"/>
  <c r="B18" i="4" s="1"/>
  <c r="M582" i="4"/>
  <c r="B582" i="4" s="1"/>
  <c r="M339" i="4"/>
  <c r="B339" i="4" s="1"/>
  <c r="M185" i="4"/>
  <c r="B185" i="4" s="1"/>
  <c r="M116" i="4"/>
  <c r="B116" i="4" s="1"/>
  <c r="M69" i="4"/>
  <c r="B69" i="4" s="1"/>
  <c r="M388" i="4"/>
  <c r="B388" i="4" s="1"/>
  <c r="M296" i="4"/>
  <c r="B296" i="4" s="1"/>
  <c r="M232" i="4"/>
  <c r="B232" i="4" s="1"/>
  <c r="M144" i="4"/>
  <c r="B144" i="4" s="1"/>
  <c r="M118" i="4"/>
  <c r="B118" i="4" s="1"/>
  <c r="M65" i="4"/>
  <c r="B65" i="4" s="1"/>
  <c r="M590" i="4"/>
  <c r="B590" i="4" s="1"/>
  <c r="M477" i="4"/>
  <c r="B477" i="4" s="1"/>
  <c r="M343" i="4"/>
  <c r="B343" i="4" s="1"/>
  <c r="M170" i="4"/>
  <c r="B170" i="4" s="1"/>
  <c r="M456" i="4"/>
  <c r="B456" i="4" s="1"/>
  <c r="M292" i="4"/>
  <c r="B292" i="4" s="1"/>
  <c r="M122" i="4"/>
  <c r="B122" i="4" s="1"/>
  <c r="M70" i="4"/>
  <c r="B70" i="4" s="1"/>
  <c r="M51" i="4"/>
  <c r="B51" i="4" s="1"/>
  <c r="M9" i="4"/>
  <c r="B9" i="4" s="1"/>
  <c r="M604" i="4"/>
  <c r="B604" i="4" s="1"/>
  <c r="M492" i="4"/>
  <c r="B492" i="4" s="1"/>
  <c r="M402" i="4"/>
  <c r="B402" i="4" s="1"/>
  <c r="M355" i="4"/>
  <c r="B355" i="4" s="1"/>
  <c r="M259" i="4"/>
  <c r="B259" i="4" s="1"/>
  <c r="M237" i="4"/>
  <c r="B237" i="4" s="1"/>
  <c r="M200" i="4"/>
  <c r="B200" i="4" s="1"/>
  <c r="M175" i="4"/>
  <c r="B175" i="4" s="1"/>
  <c r="M123" i="4"/>
  <c r="B123" i="4" s="1"/>
  <c r="M54" i="4"/>
  <c r="B54" i="4" s="1"/>
  <c r="M437" i="4"/>
  <c r="B437" i="4" s="1"/>
  <c r="M276" i="4"/>
  <c r="B276" i="4" s="1"/>
  <c r="M209" i="4"/>
  <c r="B209" i="4" s="1"/>
  <c r="M702" i="4"/>
  <c r="B702" i="4" s="1"/>
  <c r="M548" i="4"/>
  <c r="B548" i="4" s="1"/>
  <c r="M381" i="4"/>
  <c r="B381" i="4" s="1"/>
  <c r="M764" i="4"/>
  <c r="B764" i="4" s="1"/>
  <c r="M425" i="4"/>
  <c r="B425" i="4" s="1"/>
  <c r="M978" i="4"/>
  <c r="B978" i="4" s="1"/>
  <c r="M772" i="4"/>
  <c r="B772" i="4" s="1"/>
  <c r="M572" i="4"/>
  <c r="B572" i="4" s="1"/>
  <c r="M442" i="4"/>
  <c r="B442" i="4" s="1"/>
  <c r="M911" i="4"/>
  <c r="B911" i="4" s="1"/>
  <c r="M679" i="4"/>
  <c r="B679" i="4" s="1"/>
  <c r="M531" i="4"/>
  <c r="B531" i="4" s="1"/>
  <c r="M979" i="4"/>
  <c r="B979" i="4" s="1"/>
  <c r="M770" i="4"/>
  <c r="B770" i="4" s="1"/>
  <c r="M607" i="4"/>
  <c r="B607" i="4" s="1"/>
  <c r="M1057" i="4"/>
  <c r="B1057" i="4" s="1"/>
  <c r="M898" i="4"/>
  <c r="B898" i="4" s="1"/>
  <c r="M704" i="4"/>
  <c r="B704" i="4" s="1"/>
  <c r="M1109" i="4"/>
  <c r="B1109" i="4" s="1"/>
  <c r="M957" i="4"/>
  <c r="B957" i="4" s="1"/>
  <c r="M768" i="4"/>
  <c r="B768" i="4" s="1"/>
  <c r="M628" i="4"/>
  <c r="B628" i="4" s="1"/>
  <c r="M1020" i="4"/>
  <c r="B1020" i="4" s="1"/>
  <c r="M866" i="4"/>
  <c r="B866" i="4" s="1"/>
  <c r="M694" i="4"/>
  <c r="B694" i="4" s="1"/>
  <c r="M1052" i="4"/>
  <c r="B1052" i="4" s="1"/>
  <c r="M921" i="4"/>
  <c r="B921" i="4" s="1"/>
  <c r="M761" i="4"/>
  <c r="B761" i="4" s="1"/>
  <c r="M533" i="4"/>
  <c r="B533" i="4" s="1"/>
  <c r="M277" i="4"/>
  <c r="B277" i="4" s="1"/>
  <c r="M166" i="4"/>
  <c r="B166" i="4" s="1"/>
  <c r="M128" i="4"/>
  <c r="B128" i="4" s="1"/>
  <c r="M79" i="4"/>
  <c r="B79" i="4" s="1"/>
  <c r="M688" i="4"/>
  <c r="B688" i="4" s="1"/>
  <c r="M506" i="4"/>
  <c r="B506" i="4" s="1"/>
  <c r="M408" i="4"/>
  <c r="B408" i="4" s="1"/>
  <c r="M316" i="4"/>
  <c r="B316" i="4" s="1"/>
  <c r="M995" i="4"/>
  <c r="B995" i="4" s="1"/>
  <c r="M731" i="4"/>
  <c r="B731" i="4" s="1"/>
  <c r="M585" i="4"/>
  <c r="B585" i="4" s="1"/>
  <c r="M499" i="4"/>
  <c r="B499" i="4" s="1"/>
  <c r="M386" i="4"/>
  <c r="B386" i="4" s="1"/>
  <c r="M946" i="4"/>
  <c r="B946" i="4" s="1"/>
  <c r="M759" i="4"/>
  <c r="B759" i="4" s="1"/>
  <c r="M653" i="4"/>
  <c r="B653" i="4" s="1"/>
  <c r="M536" i="4"/>
  <c r="B536" i="4" s="1"/>
  <c r="M1072" i="4"/>
  <c r="B1072" i="4" s="1"/>
  <c r="M916" i="4"/>
  <c r="B916" i="4" s="1"/>
  <c r="M773" i="4"/>
  <c r="B773" i="4" s="1"/>
  <c r="M670" i="4"/>
  <c r="B670" i="4" s="1"/>
  <c r="M555" i="4"/>
  <c r="B555" i="4" s="1"/>
  <c r="M1030" i="4"/>
  <c r="B1030" i="4" s="1"/>
  <c r="M905" i="4"/>
  <c r="B905" i="4" s="1"/>
  <c r="M798" i="4"/>
  <c r="B798" i="4" s="1"/>
  <c r="M671" i="4"/>
  <c r="B671" i="4" s="1"/>
  <c r="M1098" i="4"/>
  <c r="B1098" i="4" s="1"/>
  <c r="M994" i="4"/>
  <c r="B994" i="4" s="1"/>
  <c r="M894" i="4"/>
  <c r="B894" i="4" s="1"/>
  <c r="M792" i="4"/>
  <c r="B792" i="4" s="1"/>
  <c r="M663" i="4"/>
  <c r="B663" i="4" s="1"/>
  <c r="M1066" i="4"/>
  <c r="B1066" i="4" s="1"/>
  <c r="M970" i="4"/>
  <c r="B970" i="4" s="1"/>
  <c r="M902" i="4"/>
  <c r="B902" i="4" s="1"/>
  <c r="M771" i="4"/>
  <c r="B771" i="4" s="1"/>
  <c r="M1110" i="4"/>
  <c r="B1110" i="4" s="1"/>
  <c r="M1035" i="4"/>
  <c r="B1035" i="4" s="1"/>
  <c r="M517" i="4"/>
  <c r="B517" i="4" s="1"/>
  <c r="M453" i="4"/>
  <c r="B453" i="4" s="1"/>
  <c r="M186" i="4"/>
  <c r="B186" i="4" s="1"/>
  <c r="M470" i="4"/>
  <c r="B470" i="4" s="1"/>
  <c r="M290" i="4"/>
  <c r="B290" i="4" s="1"/>
  <c r="M187" i="4"/>
  <c r="B187" i="4" s="1"/>
  <c r="M94" i="4"/>
  <c r="B94" i="4" s="1"/>
  <c r="M46" i="4"/>
  <c r="B46" i="4" s="1"/>
  <c r="M6" i="4"/>
  <c r="B6" i="4" s="1"/>
  <c r="M256" i="4"/>
  <c r="B256" i="4" s="1"/>
  <c r="M195" i="4"/>
  <c r="B195" i="4" s="1"/>
  <c r="M446" i="4"/>
  <c r="B446" i="4" s="1"/>
  <c r="M92" i="4"/>
  <c r="B92" i="4" s="1"/>
  <c r="M66" i="4"/>
  <c r="B66" i="4" s="1"/>
  <c r="M19" i="4"/>
  <c r="B19" i="4" s="1"/>
  <c r="M393" i="4"/>
  <c r="B393" i="4" s="1"/>
  <c r="M344" i="4"/>
  <c r="B344" i="4" s="1"/>
  <c r="M254" i="4"/>
  <c r="B254" i="4" s="1"/>
  <c r="M457" i="4"/>
  <c r="B457" i="4" s="1"/>
  <c r="M293" i="4"/>
  <c r="B293" i="4" s="1"/>
  <c r="M208" i="4"/>
  <c r="B208" i="4" s="1"/>
  <c r="M96" i="4"/>
  <c r="B96" i="4" s="1"/>
  <c r="M71" i="4"/>
  <c r="B71" i="4" s="1"/>
  <c r="M52" i="4"/>
  <c r="B52" i="4" s="1"/>
  <c r="M817" i="4"/>
  <c r="B817" i="4" s="1"/>
  <c r="M605" i="4"/>
  <c r="B605" i="4" s="1"/>
  <c r="M493" i="4"/>
  <c r="B493" i="4" s="1"/>
  <c r="M304" i="4"/>
  <c r="B304" i="4" s="1"/>
  <c r="M260" i="4"/>
  <c r="B260" i="4" s="1"/>
  <c r="M238" i="4"/>
  <c r="B238" i="4" s="1"/>
  <c r="M201" i="4"/>
  <c r="B201" i="4" s="1"/>
  <c r="M511" i="4"/>
  <c r="B511" i="4" s="1"/>
  <c r="M215" i="4"/>
  <c r="B215" i="4" s="1"/>
  <c r="M113" i="4"/>
  <c r="B113" i="4" s="1"/>
  <c r="M39" i="4"/>
  <c r="B39" i="4" s="1"/>
  <c r="M403" i="4"/>
  <c r="B403" i="4" s="1"/>
  <c r="M176" i="4"/>
  <c r="B176" i="4" s="1"/>
  <c r="M658" i="4"/>
  <c r="B658" i="4" s="1"/>
  <c r="M486" i="4"/>
  <c r="B486" i="4" s="1"/>
  <c r="M347" i="4"/>
  <c r="B347" i="4" s="1"/>
  <c r="M1033" i="4"/>
  <c r="B1033" i="4" s="1"/>
  <c r="M691" i="4"/>
  <c r="B691" i="4" s="1"/>
  <c r="M397" i="4"/>
  <c r="B397" i="4" s="1"/>
  <c r="M729" i="4"/>
  <c r="B729" i="4" s="1"/>
  <c r="M551" i="4"/>
  <c r="B551" i="4" s="1"/>
  <c r="M1080" i="4"/>
  <c r="B1080" i="4" s="1"/>
  <c r="M847" i="4"/>
  <c r="B847" i="4" s="1"/>
  <c r="M630" i="4"/>
  <c r="B630" i="4" s="1"/>
  <c r="M507" i="4"/>
  <c r="B507" i="4" s="1"/>
  <c r="M949" i="4"/>
  <c r="B949" i="4" s="1"/>
  <c r="M736" i="4"/>
  <c r="B736" i="4" s="1"/>
  <c r="M579" i="4"/>
  <c r="B579" i="4" s="1"/>
  <c r="M1009" i="4"/>
  <c r="B1009" i="4" s="1"/>
  <c r="M823" i="4"/>
  <c r="B823" i="4" s="1"/>
  <c r="M648" i="4"/>
  <c r="B648" i="4" s="1"/>
  <c r="M1069" i="4"/>
  <c r="B1069" i="4" s="1"/>
  <c r="M926" i="4"/>
  <c r="B926" i="4" s="1"/>
  <c r="M746" i="4"/>
  <c r="B746" i="4" s="1"/>
  <c r="M1112" i="4"/>
  <c r="B1112" i="4" s="1"/>
  <c r="M982" i="4"/>
  <c r="B982" i="4" s="1"/>
  <c r="M805" i="4"/>
  <c r="B805" i="4" s="1"/>
  <c r="M662" i="4"/>
  <c r="B662" i="4" s="1"/>
  <c r="M1034" i="4"/>
  <c r="B1034" i="4" s="1"/>
  <c r="M891" i="4"/>
  <c r="B891" i="4" s="1"/>
  <c r="M726" i="4"/>
  <c r="B726" i="4" s="1"/>
  <c r="M419" i="4"/>
  <c r="B419" i="4" s="1"/>
  <c r="M264" i="4"/>
  <c r="B264" i="4" s="1"/>
  <c r="M156" i="4"/>
  <c r="B156" i="4" s="1"/>
  <c r="M124" i="4"/>
  <c r="B124" i="4" s="1"/>
  <c r="M1004" i="4"/>
  <c r="B1004" i="4" s="1"/>
  <c r="M640" i="4"/>
  <c r="B640" i="4" s="1"/>
  <c r="M474" i="4"/>
  <c r="B474" i="4" s="1"/>
  <c r="M395" i="4"/>
  <c r="B395" i="4" s="1"/>
  <c r="M297" i="4"/>
  <c r="B297" i="4" s="1"/>
  <c r="M917" i="4"/>
  <c r="B917" i="4" s="1"/>
  <c r="M705" i="4"/>
  <c r="B705" i="4" s="1"/>
  <c r="M568" i="4"/>
  <c r="B568" i="4" s="1"/>
  <c r="M466" i="4"/>
  <c r="B466" i="4" s="1"/>
  <c r="M1096" i="4"/>
  <c r="B1096" i="4" s="1"/>
  <c r="M915" i="4"/>
  <c r="B915" i="4" s="1"/>
  <c r="M732" i="4"/>
  <c r="B732" i="4" s="1"/>
  <c r="M635" i="4"/>
  <c r="B635" i="4" s="1"/>
  <c r="M513" i="4"/>
  <c r="B513" i="4" s="1"/>
  <c r="M1027" i="4"/>
  <c r="B1027" i="4" s="1"/>
  <c r="M893" i="4"/>
  <c r="B893" i="4" s="1"/>
  <c r="M750" i="4"/>
  <c r="B750" i="4" s="1"/>
  <c r="M636" i="4"/>
  <c r="B636" i="4" s="1"/>
  <c r="M1114" i="4"/>
  <c r="B1114" i="4" s="1"/>
  <c r="M1010" i="4"/>
  <c r="B1010" i="4" s="1"/>
  <c r="M876" i="4"/>
  <c r="B876" i="4" s="1"/>
  <c r="M786" i="4"/>
  <c r="B786" i="4" s="1"/>
  <c r="M637" i="4"/>
  <c r="B637" i="4" s="1"/>
  <c r="M1070" i="4"/>
  <c r="B1070" i="4" s="1"/>
  <c r="M975" i="4"/>
  <c r="B975" i="4" s="1"/>
  <c r="M874" i="4"/>
  <c r="B874" i="4" s="1"/>
  <c r="M760" i="4"/>
  <c r="B760" i="4" s="1"/>
  <c r="M1124" i="4"/>
  <c r="B1124" i="4" s="1"/>
  <c r="M1049" i="4"/>
  <c r="B1049" i="4" s="1"/>
  <c r="M954" i="4"/>
  <c r="B954" i="4" s="1"/>
  <c r="M888" i="4"/>
  <c r="B888" i="4" s="1"/>
  <c r="M744" i="4"/>
  <c r="B744" i="4" s="1"/>
  <c r="M1091" i="4"/>
  <c r="B1091" i="4" s="1"/>
  <c r="M1021" i="4"/>
  <c r="B1021" i="4" s="1"/>
  <c r="M1022" i="4"/>
  <c r="B1022" i="4" s="1"/>
  <c r="M870" i="4"/>
  <c r="B870" i="4" s="1"/>
  <c r="M687" i="4"/>
  <c r="B687" i="4" s="1"/>
  <c r="M1079" i="4"/>
  <c r="B1079" i="4" s="1"/>
  <c r="M951" i="4"/>
  <c r="B951" i="4" s="1"/>
  <c r="M780" i="4"/>
  <c r="B780" i="4" s="1"/>
  <c r="M1117" i="4"/>
  <c r="B1117" i="4" s="1"/>
  <c r="M998" i="4"/>
  <c r="B998" i="4" s="1"/>
  <c r="M851" i="4"/>
  <c r="B851" i="4" s="1"/>
  <c r="M698" i="4"/>
  <c r="B698" i="4" s="1"/>
  <c r="M364" i="4"/>
  <c r="B364" i="4" s="1"/>
  <c r="M216" i="4"/>
  <c r="B216" i="4" s="1"/>
  <c r="M153" i="4"/>
  <c r="B153" i="4" s="1"/>
  <c r="M108" i="4"/>
  <c r="B108" i="4" s="1"/>
  <c r="M882" i="4"/>
  <c r="B882" i="4" s="1"/>
  <c r="M573" i="4"/>
  <c r="B573" i="4" s="1"/>
  <c r="M438" i="4"/>
  <c r="B438" i="4" s="1"/>
  <c r="M359" i="4"/>
  <c r="B359" i="4" s="1"/>
  <c r="M266" i="4"/>
  <c r="B266" i="4" s="1"/>
  <c r="M868" i="4"/>
  <c r="B868" i="4" s="1"/>
  <c r="M644" i="4"/>
  <c r="B644" i="4" s="1"/>
  <c r="M554" i="4"/>
  <c r="B554" i="4" s="1"/>
  <c r="M439" i="4"/>
  <c r="B439" i="4" s="1"/>
  <c r="M1045" i="4"/>
  <c r="B1045" i="4" s="1"/>
  <c r="M852" i="4"/>
  <c r="B852" i="4" s="1"/>
  <c r="M692" i="4"/>
  <c r="B692" i="4" s="1"/>
  <c r="M594" i="4"/>
  <c r="B594" i="4" s="1"/>
  <c r="M487" i="4"/>
  <c r="B487" i="4" s="1"/>
  <c r="M1001" i="4"/>
  <c r="B1001" i="4" s="1"/>
  <c r="M848" i="4"/>
  <c r="B848" i="4" s="1"/>
  <c r="M738" i="4"/>
  <c r="B738" i="4" s="1"/>
  <c r="M609" i="4"/>
  <c r="B609" i="4" s="1"/>
  <c r="M1088" i="4"/>
  <c r="B1088" i="4" s="1"/>
  <c r="M961" i="4"/>
  <c r="B961" i="4" s="1"/>
  <c r="M849" i="4"/>
  <c r="B849" i="4" s="1"/>
  <c r="M740" i="4"/>
  <c r="B740" i="4" s="1"/>
  <c r="M612" i="4"/>
  <c r="B612" i="4" s="1"/>
  <c r="M1050" i="4"/>
  <c r="B1050" i="4" s="1"/>
  <c r="M940" i="4"/>
  <c r="B940" i="4" s="1"/>
  <c r="M865" i="4"/>
  <c r="B865" i="4" s="1"/>
  <c r="M725" i="4"/>
  <c r="B725" i="4" s="1"/>
  <c r="M1106" i="4"/>
  <c r="B1106" i="4" s="1"/>
  <c r="M1018" i="4"/>
  <c r="B1018" i="4" s="1"/>
  <c r="M930" i="4"/>
  <c r="B930" i="4" s="1"/>
  <c r="M843" i="4"/>
  <c r="B843" i="4" s="1"/>
  <c r="M711" i="4"/>
  <c r="B711" i="4" s="1"/>
  <c r="M1077" i="4"/>
  <c r="B1077" i="4" s="1"/>
  <c r="M997" i="4"/>
  <c r="B997" i="4" s="1"/>
  <c r="M938" i="4"/>
  <c r="B938" i="4" s="1"/>
  <c r="M856" i="4"/>
  <c r="B856" i="4" s="1"/>
  <c r="M1127" i="4"/>
  <c r="B1127" i="4" s="1"/>
  <c r="M1074" i="4"/>
  <c r="B1074" i="4" s="1"/>
  <c r="M1005" i="4"/>
  <c r="B1005" i="4" s="1"/>
  <c r="M944" i="4"/>
  <c r="B944" i="4" s="1"/>
  <c r="M821" i="4"/>
  <c r="B821" i="4" s="1"/>
  <c r="M1103" i="4"/>
  <c r="B1103" i="4" s="1"/>
  <c r="M1048" i="4"/>
  <c r="B1048" i="4" s="1"/>
  <c r="M988" i="4"/>
  <c r="B988" i="4" s="1"/>
  <c r="M908" i="4"/>
  <c r="B908" i="4" s="1"/>
  <c r="M621" i="4"/>
  <c r="B621" i="4" s="1"/>
  <c r="M317" i="4"/>
  <c r="B317" i="4" s="1"/>
  <c r="M212" i="4"/>
  <c r="B212" i="4" s="1"/>
  <c r="M129" i="4"/>
  <c r="B129" i="4" s="1"/>
  <c r="M105" i="4"/>
  <c r="B105" i="4" s="1"/>
  <c r="M77" i="4"/>
  <c r="B77" i="4" s="1"/>
  <c r="M35" i="4"/>
  <c r="B35" i="4" s="1"/>
  <c r="M883" i="4"/>
  <c r="B883" i="4" s="1"/>
  <c r="M561" i="4"/>
  <c r="B561" i="4" s="1"/>
  <c r="M440" i="4"/>
  <c r="B440" i="4" s="1"/>
  <c r="M360" i="4"/>
  <c r="B360" i="4" s="1"/>
  <c r="M298" i="4"/>
  <c r="B298" i="4" s="1"/>
  <c r="M242" i="4"/>
  <c r="B242" i="4" s="1"/>
  <c r="M177" i="4"/>
  <c r="B177" i="4" s="1"/>
  <c r="M918" i="4"/>
  <c r="B918" i="4" s="1"/>
  <c r="M675" i="4"/>
  <c r="B675" i="4" s="1"/>
  <c r="M553" i="4"/>
  <c r="B553" i="4" s="1"/>
  <c r="M460" i="4"/>
  <c r="B460" i="4" s="1"/>
  <c r="M398" i="4"/>
  <c r="B398" i="4" s="1"/>
  <c r="M348" i="4"/>
  <c r="B348" i="4" s="1"/>
  <c r="M299" i="4"/>
  <c r="B299" i="4" s="1"/>
  <c r="M947" i="4"/>
  <c r="B947" i="4" s="1"/>
  <c r="M747" i="4"/>
  <c r="B747" i="4" s="1"/>
  <c r="M633" i="4"/>
  <c r="B633" i="4" s="1"/>
  <c r="M540" i="4"/>
  <c r="B540" i="4" s="1"/>
  <c r="M488" i="4"/>
  <c r="B488" i="4" s="1"/>
  <c r="M880" i="4"/>
  <c r="B880" i="4" s="1"/>
  <c r="M752" i="4"/>
  <c r="B752" i="4" s="1"/>
  <c r="M1086" i="4"/>
  <c r="B1086" i="4" s="1"/>
  <c r="M1015" i="4"/>
  <c r="B1015" i="4" s="1"/>
  <c r="M955" i="4"/>
  <c r="B955" i="4" s="1"/>
  <c r="M860" i="4"/>
  <c r="B860" i="4" s="1"/>
  <c r="M1119" i="4"/>
  <c r="B1119" i="4" s="1"/>
  <c r="M1060" i="4"/>
  <c r="B1060" i="4" s="1"/>
  <c r="M999" i="4"/>
  <c r="B999" i="4" s="1"/>
  <c r="M934" i="4"/>
  <c r="B934" i="4" s="1"/>
  <c r="M825" i="4"/>
  <c r="B825" i="4" s="1"/>
  <c r="M365" i="4"/>
  <c r="B365" i="4" s="1"/>
  <c r="M211" i="4"/>
  <c r="B211" i="4" s="1"/>
  <c r="M142" i="4"/>
  <c r="B142" i="4" s="1"/>
  <c r="M111" i="4"/>
  <c r="B111" i="4" s="1"/>
  <c r="M80" i="4"/>
  <c r="B80" i="4" s="1"/>
  <c r="M47" i="4"/>
  <c r="B47" i="4" s="1"/>
  <c r="M953" i="4"/>
  <c r="B953" i="4" s="1"/>
  <c r="M616" i="4"/>
  <c r="B616" i="4" s="1"/>
  <c r="M475" i="4"/>
  <c r="B475" i="4" s="1"/>
  <c r="M363" i="4"/>
  <c r="B363" i="4" s="1"/>
  <c r="M311" i="4"/>
  <c r="B311" i="4" s="1"/>
  <c r="M258" i="4"/>
  <c r="B258" i="4" s="1"/>
  <c r="M190" i="4"/>
  <c r="B190" i="4" s="1"/>
  <c r="M996" i="4"/>
  <c r="B996" i="4" s="1"/>
  <c r="M710" i="4"/>
  <c r="B710" i="4" s="1"/>
  <c r="M586" i="4"/>
  <c r="B586" i="4" s="1"/>
  <c r="M500" i="4"/>
  <c r="B500" i="4" s="1"/>
  <c r="M413" i="4"/>
  <c r="B413" i="4" s="1"/>
  <c r="M361" i="4"/>
  <c r="B361" i="4" s="1"/>
  <c r="M309" i="4"/>
  <c r="B309" i="4" s="1"/>
  <c r="M990" i="4"/>
  <c r="B990" i="4" s="1"/>
  <c r="M787" i="4"/>
  <c r="B787" i="4" s="1"/>
  <c r="M649" i="4"/>
  <c r="B649" i="4" s="1"/>
  <c r="M565" i="4"/>
  <c r="B565" i="4" s="1"/>
  <c r="M501" i="4"/>
  <c r="B501" i="4" s="1"/>
  <c r="M426" i="4"/>
  <c r="B426" i="4" s="1"/>
  <c r="M366" i="4"/>
  <c r="B366" i="4" s="1"/>
  <c r="M1002" i="4"/>
  <c r="B1002" i="4" s="1"/>
  <c r="M835" i="4"/>
  <c r="B835" i="4" s="1"/>
  <c r="M716" i="4"/>
  <c r="B716" i="4" s="1"/>
  <c r="M613" i="4"/>
  <c r="B613" i="4" s="1"/>
  <c r="M556" i="4"/>
  <c r="B556" i="4" s="1"/>
  <c r="M489" i="4"/>
  <c r="B489" i="4" s="1"/>
  <c r="M1105" i="4"/>
  <c r="B1105" i="4" s="1"/>
  <c r="M992" i="4"/>
  <c r="B992" i="4" s="1"/>
  <c r="M877" i="4"/>
  <c r="B877" i="4" s="1"/>
  <c r="M745" i="4"/>
  <c r="B745" i="4" s="1"/>
  <c r="M666" i="4"/>
  <c r="B666" i="4" s="1"/>
  <c r="M597" i="4"/>
  <c r="B597" i="4" s="1"/>
  <c r="M525" i="4"/>
  <c r="B525" i="4" s="1"/>
  <c r="M1100" i="4"/>
  <c r="B1100" i="4" s="1"/>
  <c r="M987" i="4"/>
  <c r="B987" i="4" s="1"/>
  <c r="M895" i="4"/>
  <c r="B895" i="4" s="1"/>
  <c r="M793" i="4"/>
  <c r="B793" i="4" s="1"/>
  <c r="M707" i="4"/>
  <c r="B707" i="4" s="1"/>
  <c r="M627" i="4"/>
  <c r="B627" i="4" s="1"/>
  <c r="M557" i="4"/>
  <c r="B557" i="4" s="1"/>
  <c r="M1084" i="4"/>
  <c r="B1084" i="4" s="1"/>
  <c r="M991" i="4"/>
  <c r="B991" i="4" s="1"/>
  <c r="M901" i="4"/>
  <c r="B901" i="4" s="1"/>
  <c r="M799" i="4"/>
  <c r="B799" i="4" s="1"/>
  <c r="M727" i="4"/>
  <c r="B727" i="4" s="1"/>
  <c r="M650" i="4"/>
  <c r="B650" i="4" s="1"/>
  <c r="M583" i="4"/>
  <c r="B583" i="4" s="1"/>
  <c r="M1078" i="4"/>
  <c r="B1078" i="4" s="1"/>
  <c r="M993" i="4"/>
  <c r="B993" i="4" s="1"/>
  <c r="M919" i="4"/>
  <c r="B919" i="4" s="1"/>
  <c r="M820" i="4"/>
  <c r="B820" i="4" s="1"/>
  <c r="M753" i="4"/>
  <c r="B753" i="4" s="1"/>
  <c r="M673" i="4"/>
  <c r="B673" i="4" s="1"/>
  <c r="M1123" i="4"/>
  <c r="B1123" i="4" s="1"/>
  <c r="M1065" i="4"/>
  <c r="B1065" i="4" s="1"/>
  <c r="M1006" i="4"/>
  <c r="B1006" i="4" s="1"/>
  <c r="M914" i="4"/>
  <c r="B914" i="4" s="1"/>
  <c r="M855" i="4"/>
  <c r="B855" i="4" s="1"/>
  <c r="M769" i="4"/>
  <c r="B769" i="4" s="1"/>
  <c r="M683" i="4"/>
  <c r="B683" i="4" s="1"/>
  <c r="M1120" i="4"/>
  <c r="B1120" i="4" s="1"/>
  <c r="M1056" i="4"/>
  <c r="B1056" i="4" s="1"/>
  <c r="M1000" i="4"/>
  <c r="B1000" i="4" s="1"/>
  <c r="M935" i="4"/>
  <c r="B935" i="4" s="1"/>
  <c r="M867" i="4"/>
  <c r="B867" i="4" s="1"/>
  <c r="M783" i="4"/>
  <c r="B783" i="4" s="1"/>
  <c r="M703" i="4"/>
  <c r="B703" i="4" s="1"/>
  <c r="M411" i="4"/>
  <c r="B411" i="4" s="1"/>
  <c r="M1097" i="4"/>
  <c r="B1097" i="4" s="1"/>
  <c r="M950" i="4"/>
  <c r="B950" i="4" s="1"/>
  <c r="M811" i="4"/>
  <c r="B811" i="4" s="1"/>
  <c r="M677" i="4"/>
  <c r="B677" i="4" s="1"/>
  <c r="M603" i="4"/>
  <c r="B603" i="4" s="1"/>
  <c r="M541" i="4"/>
  <c r="B541" i="4" s="1"/>
  <c r="M461" i="4"/>
  <c r="B461" i="4" s="1"/>
  <c r="M1089" i="4"/>
  <c r="B1089" i="4" s="1"/>
  <c r="M948" i="4"/>
  <c r="B948" i="4" s="1"/>
  <c r="M850" i="4"/>
  <c r="B850" i="4" s="1"/>
  <c r="M741" i="4"/>
  <c r="B741" i="4" s="1"/>
  <c r="M645" i="4"/>
  <c r="B645" i="4" s="1"/>
  <c r="M580" i="4"/>
  <c r="B580" i="4" s="1"/>
  <c r="M510" i="4"/>
  <c r="B510" i="4" s="1"/>
  <c r="M1071" i="4"/>
  <c r="B1071" i="4" s="1"/>
  <c r="M962" i="4"/>
  <c r="B962" i="4" s="1"/>
  <c r="M863" i="4"/>
  <c r="B863" i="4" s="1"/>
  <c r="M756" i="4"/>
  <c r="B756" i="4" s="1"/>
  <c r="M681" i="4"/>
  <c r="B681" i="4" s="1"/>
  <c r="M608" i="4"/>
  <c r="B608" i="4" s="1"/>
  <c r="M546" i="4"/>
  <c r="B546" i="4" s="1"/>
  <c r="M1067" i="4"/>
  <c r="B1067" i="4" s="1"/>
  <c r="M966" i="4"/>
  <c r="B966" i="4" s="1"/>
  <c r="M886" i="4"/>
  <c r="B886" i="4" s="1"/>
  <c r="M775" i="4"/>
  <c r="B775" i="4" s="1"/>
  <c r="M712" i="4"/>
  <c r="B712" i="4" s="1"/>
  <c r="M629" i="4"/>
  <c r="B629" i="4" s="1"/>
  <c r="M1122" i="4"/>
  <c r="B1122" i="4" s="1"/>
  <c r="M1053" i="4"/>
  <c r="B1053" i="4" s="1"/>
  <c r="M986" i="4"/>
  <c r="B986" i="4" s="1"/>
  <c r="M887" i="4"/>
  <c r="B887" i="4" s="1"/>
  <c r="M806" i="4"/>
  <c r="B806" i="4" s="1"/>
  <c r="M739" i="4"/>
  <c r="B739" i="4" s="1"/>
  <c r="M647" i="4"/>
  <c r="B647" i="4" s="1"/>
  <c r="M1116" i="4"/>
  <c r="B1116" i="4" s="1"/>
  <c r="M1043" i="4"/>
  <c r="B1043" i="4" s="1"/>
  <c r="M984" i="4"/>
  <c r="B984" i="4" s="1"/>
  <c r="M910" i="4"/>
  <c r="B910" i="4" s="1"/>
  <c r="M832" i="4"/>
  <c r="B832" i="4" s="1"/>
  <c r="M751" i="4"/>
  <c r="B751" i="4" s="1"/>
  <c r="M668" i="4"/>
  <c r="B668" i="4" s="1"/>
  <c r="M1104" i="4"/>
  <c r="B1104" i="4" s="1"/>
  <c r="M1042" i="4"/>
  <c r="B1042" i="4" s="1"/>
  <c r="M972" i="4"/>
  <c r="B972" i="4" s="1"/>
  <c r="M907" i="4"/>
  <c r="B907" i="4" s="1"/>
  <c r="M842" i="4"/>
  <c r="B842" i="4" s="1"/>
  <c r="M762" i="4"/>
  <c r="B762" i="4" s="1"/>
  <c r="M686" i="4"/>
  <c r="B686" i="4" s="1"/>
  <c r="B3" i="4" l="1"/>
  <c r="J418" i="4" l="1"/>
  <c r="L418" i="4"/>
  <c r="M418" i="4" l="1"/>
  <c r="B418" i="4" l="1"/>
  <c r="M1" i="4"/>
  <c r="A66" i="5" l="1"/>
  <c r="A62" i="5"/>
  <c r="A58" i="5"/>
  <c r="A54" i="5"/>
  <c r="A50" i="5"/>
  <c r="A46" i="5"/>
  <c r="A42" i="5"/>
  <c r="A38" i="5"/>
  <c r="A34" i="5"/>
  <c r="A30" i="5"/>
  <c r="A65" i="5"/>
  <c r="A61" i="5"/>
  <c r="A57" i="5"/>
  <c r="A53" i="5"/>
  <c r="A49" i="5"/>
  <c r="A45" i="5"/>
  <c r="A41" i="5"/>
  <c r="A37" i="5"/>
  <c r="A33" i="5"/>
  <c r="A64" i="5"/>
  <c r="A56" i="5"/>
  <c r="A48" i="5"/>
  <c r="A40" i="5"/>
  <c r="A32" i="5"/>
  <c r="A27" i="5"/>
  <c r="A23" i="5"/>
  <c r="A19" i="5"/>
  <c r="A15" i="5"/>
  <c r="A11" i="5"/>
  <c r="A63" i="5"/>
  <c r="A55" i="5"/>
  <c r="A47" i="5"/>
  <c r="A39" i="5"/>
  <c r="A31" i="5"/>
  <c r="A26" i="5"/>
  <c r="A22" i="5"/>
  <c r="A18" i="5"/>
  <c r="A60" i="5"/>
  <c r="A52" i="5"/>
  <c r="A44" i="5"/>
  <c r="A36" i="5"/>
  <c r="A29" i="5"/>
  <c r="A25" i="5"/>
  <c r="A21" i="5"/>
  <c r="A17" i="5"/>
  <c r="A13" i="5"/>
  <c r="A59" i="5"/>
  <c r="A6" i="5"/>
  <c r="A16" i="5"/>
  <c r="A10" i="5"/>
  <c r="A9" i="5"/>
  <c r="A5" i="5"/>
  <c r="A7" i="5"/>
  <c r="A51" i="5"/>
  <c r="A28" i="5"/>
  <c r="A43" i="5"/>
  <c r="A24" i="5"/>
  <c r="A14" i="5"/>
  <c r="A8" i="5"/>
  <c r="A4" i="5"/>
  <c r="A35" i="5"/>
  <c r="A20" i="5"/>
  <c r="A12" i="5"/>
  <c r="A3" i="5"/>
  <c r="H51" i="5" l="1"/>
  <c r="D51" i="5"/>
  <c r="G51" i="5"/>
  <c r="C51" i="5"/>
  <c r="F51" i="5"/>
  <c r="E51" i="5"/>
  <c r="B51" i="5"/>
  <c r="I51" i="5"/>
  <c r="F29" i="5"/>
  <c r="H29" i="5"/>
  <c r="C29" i="5"/>
  <c r="G29" i="5"/>
  <c r="B29" i="5"/>
  <c r="E29" i="5"/>
  <c r="I29" i="5"/>
  <c r="D29" i="5"/>
  <c r="H63" i="5"/>
  <c r="D63" i="5"/>
  <c r="G63" i="5"/>
  <c r="C63" i="5"/>
  <c r="B63" i="5"/>
  <c r="I63" i="5"/>
  <c r="F63" i="5"/>
  <c r="E63" i="5"/>
  <c r="H3" i="5"/>
  <c r="D3" i="5"/>
  <c r="G3" i="5"/>
  <c r="C3" i="5"/>
  <c r="E3" i="5"/>
  <c r="F3" i="5"/>
  <c r="B3" i="5"/>
  <c r="A16" i="1" s="1" a="1"/>
  <c r="A16" i="1" s="1"/>
  <c r="B16" i="1" s="1"/>
  <c r="I3" i="5"/>
  <c r="G4" i="5"/>
  <c r="C4" i="5"/>
  <c r="B4" i="5"/>
  <c r="D4" i="5"/>
  <c r="F4" i="5"/>
  <c r="I4" i="5"/>
  <c r="E4" i="5"/>
  <c r="H4" i="5"/>
  <c r="H43" i="5"/>
  <c r="D43" i="5"/>
  <c r="G43" i="5"/>
  <c r="C43" i="5"/>
  <c r="F43" i="5"/>
  <c r="E43" i="5"/>
  <c r="B43" i="5"/>
  <c r="I43" i="5"/>
  <c r="F5" i="5"/>
  <c r="B5" i="5"/>
  <c r="I5" i="5"/>
  <c r="E5" i="5"/>
  <c r="H5" i="5"/>
  <c r="D5" i="5"/>
  <c r="G5" i="5"/>
  <c r="C5" i="5"/>
  <c r="I6" i="5"/>
  <c r="E6" i="5"/>
  <c r="H6" i="5"/>
  <c r="D6" i="5"/>
  <c r="G6" i="5"/>
  <c r="C6" i="5"/>
  <c r="F6" i="5"/>
  <c r="B6" i="5"/>
  <c r="G21" i="5"/>
  <c r="C21" i="5"/>
  <c r="F21" i="5"/>
  <c r="B21" i="5"/>
  <c r="I21" i="5"/>
  <c r="E21" i="5"/>
  <c r="D21" i="5"/>
  <c r="H21" i="5"/>
  <c r="G44" i="5"/>
  <c r="C44" i="5"/>
  <c r="F44" i="5"/>
  <c r="B44" i="5"/>
  <c r="E44" i="5"/>
  <c r="D44" i="5"/>
  <c r="I44" i="5"/>
  <c r="H44" i="5"/>
  <c r="F22" i="5"/>
  <c r="B22" i="5"/>
  <c r="I22" i="5"/>
  <c r="E22" i="5"/>
  <c r="H22" i="5"/>
  <c r="D22" i="5"/>
  <c r="G22" i="5"/>
  <c r="C22" i="5"/>
  <c r="H47" i="5"/>
  <c r="D47" i="5"/>
  <c r="G47" i="5"/>
  <c r="C47" i="5"/>
  <c r="B47" i="5"/>
  <c r="I47" i="5"/>
  <c r="F47" i="5"/>
  <c r="E47" i="5"/>
  <c r="I15" i="5"/>
  <c r="E15" i="5"/>
  <c r="G15" i="5"/>
  <c r="C15" i="5"/>
  <c r="D15" i="5"/>
  <c r="B15" i="5"/>
  <c r="H15" i="5"/>
  <c r="F15" i="5"/>
  <c r="G32" i="5"/>
  <c r="C32" i="5"/>
  <c r="F32" i="5"/>
  <c r="B32" i="5"/>
  <c r="I32" i="5"/>
  <c r="H32" i="5"/>
  <c r="E32" i="5"/>
  <c r="D32" i="5"/>
  <c r="G64" i="5"/>
  <c r="C64" i="5"/>
  <c r="F64" i="5"/>
  <c r="B64" i="5"/>
  <c r="I64" i="5"/>
  <c r="H64" i="5"/>
  <c r="E64" i="5"/>
  <c r="D64" i="5"/>
  <c r="F45" i="5"/>
  <c r="B45" i="5"/>
  <c r="I45" i="5"/>
  <c r="E45" i="5"/>
  <c r="D45" i="5"/>
  <c r="C45" i="5"/>
  <c r="H45" i="5"/>
  <c r="G45" i="5"/>
  <c r="F61" i="5"/>
  <c r="B61" i="5"/>
  <c r="I61" i="5"/>
  <c r="E61" i="5"/>
  <c r="D61" i="5"/>
  <c r="C61" i="5"/>
  <c r="H61" i="5"/>
  <c r="G61" i="5"/>
  <c r="I38" i="5"/>
  <c r="E38" i="5"/>
  <c r="H38" i="5"/>
  <c r="D38" i="5"/>
  <c r="C38" i="5"/>
  <c r="B38" i="5"/>
  <c r="G38" i="5"/>
  <c r="F38" i="5"/>
  <c r="I54" i="5"/>
  <c r="E54" i="5"/>
  <c r="H54" i="5"/>
  <c r="D54" i="5"/>
  <c r="C54" i="5"/>
  <c r="B54" i="5"/>
  <c r="G54" i="5"/>
  <c r="F54" i="5"/>
  <c r="H12" i="5"/>
  <c r="D12" i="5"/>
  <c r="F12" i="5"/>
  <c r="B12" i="5"/>
  <c r="G12" i="5"/>
  <c r="E12" i="5"/>
  <c r="C12" i="5"/>
  <c r="I12" i="5"/>
  <c r="G8" i="5"/>
  <c r="C8" i="5"/>
  <c r="B8" i="5"/>
  <c r="H8" i="5"/>
  <c r="F8" i="5"/>
  <c r="I8" i="5"/>
  <c r="E8" i="5"/>
  <c r="D8" i="5"/>
  <c r="H28" i="5"/>
  <c r="D28" i="5"/>
  <c r="G28" i="5"/>
  <c r="C28" i="5"/>
  <c r="F28" i="5"/>
  <c r="B28" i="5"/>
  <c r="E28" i="5"/>
  <c r="I28" i="5"/>
  <c r="G9" i="5"/>
  <c r="F9" i="5"/>
  <c r="B9" i="5"/>
  <c r="E9" i="5"/>
  <c r="I9" i="5"/>
  <c r="D9" i="5"/>
  <c r="H9" i="5"/>
  <c r="C9" i="5"/>
  <c r="H59" i="5"/>
  <c r="D59" i="5"/>
  <c r="G59" i="5"/>
  <c r="C59" i="5"/>
  <c r="F59" i="5"/>
  <c r="E59" i="5"/>
  <c r="B59" i="5"/>
  <c r="I59" i="5"/>
  <c r="G25" i="5"/>
  <c r="C25" i="5"/>
  <c r="F25" i="5"/>
  <c r="B25" i="5"/>
  <c r="I25" i="5"/>
  <c r="E25" i="5"/>
  <c r="H25" i="5"/>
  <c r="D25" i="5"/>
  <c r="G52" i="5"/>
  <c r="C52" i="5"/>
  <c r="F52" i="5"/>
  <c r="B52" i="5"/>
  <c r="E52" i="5"/>
  <c r="D52" i="5"/>
  <c r="I52" i="5"/>
  <c r="H52" i="5"/>
  <c r="F26" i="5"/>
  <c r="B26" i="5"/>
  <c r="I26" i="5"/>
  <c r="E26" i="5"/>
  <c r="H26" i="5"/>
  <c r="D26" i="5"/>
  <c r="G26" i="5"/>
  <c r="C26" i="5"/>
  <c r="H55" i="5"/>
  <c r="D55" i="5"/>
  <c r="G55" i="5"/>
  <c r="C55" i="5"/>
  <c r="B55" i="5"/>
  <c r="I55" i="5"/>
  <c r="F55" i="5"/>
  <c r="E55" i="5"/>
  <c r="I19" i="5"/>
  <c r="E19" i="5"/>
  <c r="H19" i="5"/>
  <c r="D19" i="5"/>
  <c r="G19" i="5"/>
  <c r="C19" i="5"/>
  <c r="F19" i="5"/>
  <c r="B19" i="5"/>
  <c r="G40" i="5"/>
  <c r="C40" i="5"/>
  <c r="F40" i="5"/>
  <c r="B40" i="5"/>
  <c r="I40" i="5"/>
  <c r="H40" i="5"/>
  <c r="E40" i="5"/>
  <c r="D40" i="5"/>
  <c r="F33" i="5"/>
  <c r="B33" i="5"/>
  <c r="I33" i="5"/>
  <c r="E33" i="5"/>
  <c r="H33" i="5"/>
  <c r="G33" i="5"/>
  <c r="D33" i="5"/>
  <c r="C33" i="5"/>
  <c r="F49" i="5"/>
  <c r="B49" i="5"/>
  <c r="I49" i="5"/>
  <c r="E49" i="5"/>
  <c r="H49" i="5"/>
  <c r="G49" i="5"/>
  <c r="D49" i="5"/>
  <c r="C49" i="5"/>
  <c r="F65" i="5"/>
  <c r="B65" i="5"/>
  <c r="I65" i="5"/>
  <c r="E65" i="5"/>
  <c r="H65" i="5"/>
  <c r="G65" i="5"/>
  <c r="D65" i="5"/>
  <c r="C65" i="5"/>
  <c r="I42" i="5"/>
  <c r="E42" i="5"/>
  <c r="H42" i="5"/>
  <c r="D42" i="5"/>
  <c r="G42" i="5"/>
  <c r="F42" i="5"/>
  <c r="C42" i="5"/>
  <c r="B42" i="5"/>
  <c r="I58" i="5"/>
  <c r="E58" i="5"/>
  <c r="H58" i="5"/>
  <c r="D58" i="5"/>
  <c r="G58" i="5"/>
  <c r="F58" i="5"/>
  <c r="C58" i="5"/>
  <c r="B58" i="5"/>
  <c r="F14" i="5"/>
  <c r="B14" i="5"/>
  <c r="H14" i="5"/>
  <c r="D14" i="5"/>
  <c r="E14" i="5"/>
  <c r="C14" i="5"/>
  <c r="I14" i="5"/>
  <c r="G14" i="5"/>
  <c r="G13" i="5"/>
  <c r="C13" i="5"/>
  <c r="I13" i="5"/>
  <c r="E13" i="5"/>
  <c r="F13" i="5"/>
  <c r="D13" i="5"/>
  <c r="B13" i="5"/>
  <c r="H13" i="5"/>
  <c r="H31" i="5"/>
  <c r="D31" i="5"/>
  <c r="G31" i="5"/>
  <c r="C31" i="5"/>
  <c r="B31" i="5"/>
  <c r="I31" i="5"/>
  <c r="F31" i="5"/>
  <c r="E31" i="5"/>
  <c r="G48" i="5"/>
  <c r="C48" i="5"/>
  <c r="F48" i="5"/>
  <c r="B48" i="5"/>
  <c r="I48" i="5"/>
  <c r="H48" i="5"/>
  <c r="E48" i="5"/>
  <c r="D48" i="5"/>
  <c r="F37" i="5"/>
  <c r="B37" i="5"/>
  <c r="I37" i="5"/>
  <c r="E37" i="5"/>
  <c r="D37" i="5"/>
  <c r="C37" i="5"/>
  <c r="H37" i="5"/>
  <c r="G37" i="5"/>
  <c r="F53" i="5"/>
  <c r="B53" i="5"/>
  <c r="I53" i="5"/>
  <c r="E53" i="5"/>
  <c r="D53" i="5"/>
  <c r="C53" i="5"/>
  <c r="H53" i="5"/>
  <c r="G53" i="5"/>
  <c r="I30" i="5"/>
  <c r="E30" i="5"/>
  <c r="H30" i="5"/>
  <c r="D30" i="5"/>
  <c r="C30" i="5"/>
  <c r="G30" i="5"/>
  <c r="B30" i="5"/>
  <c r="F30" i="5"/>
  <c r="I46" i="5"/>
  <c r="E46" i="5"/>
  <c r="H46" i="5"/>
  <c r="D46" i="5"/>
  <c r="C46" i="5"/>
  <c r="B46" i="5"/>
  <c r="G46" i="5"/>
  <c r="F46" i="5"/>
  <c r="I62" i="5"/>
  <c r="E62" i="5"/>
  <c r="H62" i="5"/>
  <c r="D62" i="5"/>
  <c r="C62" i="5"/>
  <c r="B62" i="5"/>
  <c r="G62" i="5"/>
  <c r="F62" i="5"/>
  <c r="H20" i="5"/>
  <c r="D20" i="5"/>
  <c r="G20" i="5"/>
  <c r="C20" i="5"/>
  <c r="F20" i="5"/>
  <c r="B20" i="5"/>
  <c r="I20" i="5"/>
  <c r="E20" i="5"/>
  <c r="F10" i="5"/>
  <c r="B10" i="5"/>
  <c r="H10" i="5"/>
  <c r="I10" i="5"/>
  <c r="C10" i="5"/>
  <c r="G10" i="5"/>
  <c r="E10" i="5"/>
  <c r="D10" i="5"/>
  <c r="G60" i="5"/>
  <c r="C60" i="5"/>
  <c r="F60" i="5"/>
  <c r="B60" i="5"/>
  <c r="E60" i="5"/>
  <c r="D60" i="5"/>
  <c r="I60" i="5"/>
  <c r="H60" i="5"/>
  <c r="I23" i="5"/>
  <c r="E23" i="5"/>
  <c r="H23" i="5"/>
  <c r="D23" i="5"/>
  <c r="G23" i="5"/>
  <c r="C23" i="5"/>
  <c r="B23" i="5"/>
  <c r="F23" i="5"/>
  <c r="H35" i="5"/>
  <c r="D35" i="5"/>
  <c r="G35" i="5"/>
  <c r="C35" i="5"/>
  <c r="F35" i="5"/>
  <c r="E35" i="5"/>
  <c r="B35" i="5"/>
  <c r="I35" i="5"/>
  <c r="H24" i="5"/>
  <c r="D24" i="5"/>
  <c r="G24" i="5"/>
  <c r="C24" i="5"/>
  <c r="F24" i="5"/>
  <c r="B24" i="5"/>
  <c r="I24" i="5"/>
  <c r="E24" i="5"/>
  <c r="H7" i="5"/>
  <c r="D7" i="5"/>
  <c r="G7" i="5"/>
  <c r="C7" i="5"/>
  <c r="I7" i="5"/>
  <c r="F7" i="5"/>
  <c r="B7" i="5"/>
  <c r="E7" i="5"/>
  <c r="H16" i="5"/>
  <c r="D16" i="5"/>
  <c r="G16" i="5"/>
  <c r="F16" i="5"/>
  <c r="B16" i="5"/>
  <c r="C16" i="5"/>
  <c r="I16" i="5"/>
  <c r="E16" i="5"/>
  <c r="G17" i="5"/>
  <c r="C17" i="5"/>
  <c r="F17" i="5"/>
  <c r="B17" i="5"/>
  <c r="I17" i="5"/>
  <c r="E17" i="5"/>
  <c r="H17" i="5"/>
  <c r="D17" i="5"/>
  <c r="G36" i="5"/>
  <c r="C36" i="5"/>
  <c r="F36" i="5"/>
  <c r="B36" i="5"/>
  <c r="E36" i="5"/>
  <c r="D36" i="5"/>
  <c r="I36" i="5"/>
  <c r="H36" i="5"/>
  <c r="F18" i="5"/>
  <c r="B18" i="5"/>
  <c r="I18" i="5"/>
  <c r="E18" i="5"/>
  <c r="H18" i="5"/>
  <c r="D18" i="5"/>
  <c r="G18" i="5"/>
  <c r="C18" i="5"/>
  <c r="H39" i="5"/>
  <c r="D39" i="5"/>
  <c r="G39" i="5"/>
  <c r="C39" i="5"/>
  <c r="B39" i="5"/>
  <c r="I39" i="5"/>
  <c r="F39" i="5"/>
  <c r="E39" i="5"/>
  <c r="I11" i="5"/>
  <c r="E11" i="5"/>
  <c r="G11" i="5"/>
  <c r="C11" i="5"/>
  <c r="H11" i="5"/>
  <c r="F11" i="5"/>
  <c r="D11" i="5"/>
  <c r="B11" i="5"/>
  <c r="I27" i="5"/>
  <c r="E27" i="5"/>
  <c r="H27" i="5"/>
  <c r="D27" i="5"/>
  <c r="G27" i="5"/>
  <c r="C27" i="5"/>
  <c r="F27" i="5"/>
  <c r="B27" i="5"/>
  <c r="G56" i="5"/>
  <c r="C56" i="5"/>
  <c r="F56" i="5"/>
  <c r="B56" i="5"/>
  <c r="I56" i="5"/>
  <c r="H56" i="5"/>
  <c r="E56" i="5"/>
  <c r="D56" i="5"/>
  <c r="F41" i="5"/>
  <c r="B41" i="5"/>
  <c r="I41" i="5"/>
  <c r="E41" i="5"/>
  <c r="H41" i="5"/>
  <c r="G41" i="5"/>
  <c r="D41" i="5"/>
  <c r="C41" i="5"/>
  <c r="F57" i="5"/>
  <c r="B57" i="5"/>
  <c r="I57" i="5"/>
  <c r="E57" i="5"/>
  <c r="H57" i="5"/>
  <c r="G57" i="5"/>
  <c r="D57" i="5"/>
  <c r="C57" i="5"/>
  <c r="I34" i="5"/>
  <c r="E34" i="5"/>
  <c r="H34" i="5"/>
  <c r="D34" i="5"/>
  <c r="G34" i="5"/>
  <c r="F34" i="5"/>
  <c r="C34" i="5"/>
  <c r="B34" i="5"/>
  <c r="I50" i="5"/>
  <c r="E50" i="5"/>
  <c r="H50" i="5"/>
  <c r="D50" i="5"/>
  <c r="G50" i="5"/>
  <c r="F50" i="5"/>
  <c r="C50" i="5"/>
  <c r="B50" i="5"/>
  <c r="I66" i="5"/>
  <c r="E66" i="5"/>
  <c r="H66" i="5"/>
  <c r="D66" i="5"/>
  <c r="G66" i="5"/>
  <c r="F66" i="5"/>
  <c r="C66" i="5"/>
  <c r="B66" i="5"/>
  <c r="I98" i="1"/>
  <c r="E98" i="1"/>
  <c r="H98" i="1"/>
  <c r="C98" i="1"/>
  <c r="G98" i="1"/>
  <c r="F98" i="1"/>
  <c r="D98" i="1"/>
  <c r="A98" i="1"/>
  <c r="C16" i="1" l="1"/>
  <c r="A17" i="1" a="1"/>
  <c r="A17" i="1" s="1"/>
  <c r="B17" i="1" s="1"/>
  <c r="H16" i="1"/>
  <c r="F16" i="1"/>
  <c r="E16" i="1"/>
  <c r="D16" i="1" s="1"/>
  <c r="G16" i="1"/>
  <c r="I16" i="1"/>
  <c r="I17" i="1" l="1"/>
  <c r="A18" i="1" a="1"/>
  <c r="A18" i="1" s="1"/>
  <c r="B18" i="1" s="1"/>
  <c r="C17" i="1"/>
  <c r="G17" i="1"/>
  <c r="F17" i="1"/>
  <c r="E17" i="1"/>
  <c r="D17" i="1" s="1"/>
  <c r="H17" i="1"/>
  <c r="H18" i="1" l="1"/>
  <c r="A19" i="1" a="1"/>
  <c r="A19" i="1" s="1"/>
  <c r="B19" i="1" s="1"/>
  <c r="E18" i="1"/>
  <c r="D18" i="1" s="1"/>
  <c r="F18" i="1"/>
  <c r="I18" i="1"/>
  <c r="C18" i="1"/>
  <c r="G18" i="1"/>
  <c r="C19" i="1" l="1"/>
  <c r="A20" i="1" a="1"/>
  <c r="A20" i="1" s="1"/>
  <c r="B20" i="1" s="1"/>
  <c r="F19" i="1"/>
  <c r="G19" i="1"/>
  <c r="H19" i="1"/>
  <c r="E19" i="1"/>
  <c r="D19" i="1" s="1"/>
  <c r="I19" i="1"/>
  <c r="F20" i="1" l="1"/>
  <c r="C20" i="1"/>
  <c r="G20" i="1"/>
  <c r="H20" i="1"/>
  <c r="A21" i="1" a="1"/>
  <c r="A21" i="1" s="1"/>
  <c r="B21" i="1" s="1"/>
  <c r="I20" i="1"/>
  <c r="E20" i="1"/>
  <c r="D20" i="1" s="1"/>
  <c r="I21" i="1" l="1"/>
  <c r="A22" i="1" a="1"/>
  <c r="A22" i="1" s="1"/>
  <c r="B22" i="1" s="1"/>
  <c r="H21" i="1"/>
  <c r="F21" i="1"/>
  <c r="G21" i="1"/>
  <c r="E21" i="1"/>
  <c r="D21" i="1" s="1"/>
  <c r="C21" i="1"/>
  <c r="A23" i="1" l="1" a="1"/>
  <c r="A23" i="1" s="1"/>
  <c r="B23" i="1" s="1"/>
  <c r="H22" i="1"/>
  <c r="E22" i="1"/>
  <c r="D22" i="1" s="1"/>
  <c r="F22" i="1"/>
  <c r="I22" i="1"/>
  <c r="G22" i="1"/>
  <c r="C22" i="1"/>
  <c r="E23" i="1" l="1"/>
  <c r="D23" i="1" s="1"/>
  <c r="A24" i="1" a="1"/>
  <c r="A24" i="1" s="1"/>
  <c r="B24" i="1" s="1"/>
  <c r="G23" i="1"/>
  <c r="H23" i="1"/>
  <c r="I23" i="1"/>
  <c r="F23" i="1"/>
  <c r="C23" i="1"/>
  <c r="G24" i="1" l="1"/>
  <c r="F24" i="1"/>
  <c r="I24" i="1"/>
  <c r="H24" i="1"/>
  <c r="E24" i="1"/>
  <c r="D24" i="1" s="1"/>
  <c r="C24" i="1"/>
  <c r="A25" i="1" a="1"/>
  <c r="A25" i="1" s="1"/>
  <c r="B25" i="1" s="1"/>
  <c r="H25" i="1" l="1"/>
  <c r="A26" i="1" a="1"/>
  <c r="A26" i="1" s="1"/>
  <c r="B26" i="1" s="1"/>
  <c r="C25" i="1"/>
  <c r="F25" i="1"/>
  <c r="E25" i="1"/>
  <c r="D25" i="1" s="1"/>
  <c r="G25" i="1"/>
  <c r="I25" i="1"/>
  <c r="A27" i="1" l="1" a="1"/>
  <c r="A27" i="1" s="1"/>
  <c r="B27" i="1" s="1"/>
  <c r="I26" i="1"/>
  <c r="G26" i="1"/>
  <c r="F26" i="1"/>
  <c r="E26" i="1"/>
  <c r="D26" i="1" s="1"/>
  <c r="H26" i="1"/>
  <c r="C26" i="1"/>
  <c r="G27" i="1" l="1"/>
  <c r="A28" i="1" a="1"/>
  <c r="A28" i="1" s="1"/>
  <c r="B28" i="1" s="1"/>
  <c r="I27" i="1"/>
  <c r="F27" i="1"/>
  <c r="E27" i="1"/>
  <c r="D27" i="1" s="1"/>
  <c r="H27" i="1"/>
  <c r="C27" i="1"/>
  <c r="A29" i="1" l="1" a="1"/>
  <c r="A29" i="1" s="1"/>
  <c r="B29" i="1" s="1"/>
  <c r="I28" i="1"/>
  <c r="C28" i="1"/>
  <c r="H28" i="1"/>
  <c r="E28" i="1"/>
  <c r="D28" i="1" s="1"/>
  <c r="G28" i="1"/>
  <c r="F28" i="1"/>
  <c r="H29" i="1" l="1"/>
  <c r="C29" i="1"/>
  <c r="I29" i="1"/>
  <c r="F29" i="1"/>
  <c r="E29" i="1"/>
  <c r="D29" i="1" s="1"/>
  <c r="G29" i="1"/>
</calcChain>
</file>

<file path=xl/sharedStrings.xml><?xml version="1.0" encoding="utf-8"?>
<sst xmlns="http://schemas.openxmlformats.org/spreadsheetml/2006/main" count="9582" uniqueCount="227">
  <si>
    <t>Watts Drop Down</t>
  </si>
  <si>
    <t>Application</t>
  </si>
  <si>
    <t>Topology</t>
  </si>
  <si>
    <t>Amps</t>
  </si>
  <si>
    <t>100W</t>
  </si>
  <si>
    <t>200W</t>
  </si>
  <si>
    <t>Audio Visual</t>
  </si>
  <si>
    <t>Line Interactive</t>
  </si>
  <si>
    <t>15A</t>
  </si>
  <si>
    <t>300W</t>
  </si>
  <si>
    <t>Online</t>
  </si>
  <si>
    <t>20A</t>
  </si>
  <si>
    <t>400W</t>
  </si>
  <si>
    <t>30A</t>
  </si>
  <si>
    <t>500W</t>
  </si>
  <si>
    <t>600W</t>
  </si>
  <si>
    <t>700W</t>
  </si>
  <si>
    <t>800W</t>
  </si>
  <si>
    <t>900W</t>
  </si>
  <si>
    <t>1000W</t>
  </si>
  <si>
    <t>1100W</t>
  </si>
  <si>
    <t>1200W</t>
  </si>
  <si>
    <t>1300W</t>
  </si>
  <si>
    <t>1400W</t>
  </si>
  <si>
    <t>1500W</t>
  </si>
  <si>
    <t>1600W</t>
  </si>
  <si>
    <t>1700W</t>
  </si>
  <si>
    <t>1800W</t>
  </si>
  <si>
    <t>1900W</t>
  </si>
  <si>
    <t>2000W</t>
  </si>
  <si>
    <t>2100W</t>
  </si>
  <si>
    <t>2200W</t>
  </si>
  <si>
    <t>2300W</t>
  </si>
  <si>
    <t>2400W</t>
  </si>
  <si>
    <t>2500W</t>
  </si>
  <si>
    <t>2600W</t>
  </si>
  <si>
    <t>2700W</t>
  </si>
  <si>
    <t>2800W</t>
  </si>
  <si>
    <t>2900W</t>
  </si>
  <si>
    <t>3000W</t>
  </si>
  <si>
    <t>MAP ONLINE UPS</t>
  </si>
  <si>
    <t>* Runtime is in mins</t>
    <phoneticPr fontId="2" type="noConversion"/>
  </si>
  <si>
    <t>UPS-OLEBPR-2</t>
  </si>
  <si>
    <t>Model / Watts</t>
  </si>
  <si>
    <t>Battery spec.</t>
    <phoneticPr fontId="0" type="noConversion"/>
  </si>
  <si>
    <t xml:space="preserve">Half load </t>
  </si>
  <si>
    <t>Full load</t>
  </si>
  <si>
    <t>100W</t>
    <phoneticPr fontId="2" type="noConversion"/>
  </si>
  <si>
    <t>200W</t>
    <phoneticPr fontId="2" type="noConversion"/>
  </si>
  <si>
    <t>300W</t>
    <phoneticPr fontId="2" type="noConversion"/>
  </si>
  <si>
    <t>400W</t>
    <phoneticPr fontId="2" type="noConversion"/>
  </si>
  <si>
    <t>500W</t>
    <phoneticPr fontId="2" type="noConversion"/>
  </si>
  <si>
    <t>600W</t>
    <phoneticPr fontId="2" type="noConversion"/>
  </si>
  <si>
    <t>700W</t>
    <phoneticPr fontId="2" type="noConversion"/>
  </si>
  <si>
    <t>800W</t>
    <phoneticPr fontId="2" type="noConversion"/>
  </si>
  <si>
    <t>900W</t>
    <phoneticPr fontId="2" type="noConversion"/>
  </si>
  <si>
    <t>1000W</t>
    <phoneticPr fontId="2" type="noConversion"/>
  </si>
  <si>
    <t>1100W</t>
    <phoneticPr fontId="2" type="noConversion"/>
  </si>
  <si>
    <t>1200W</t>
    <phoneticPr fontId="2" type="noConversion"/>
  </si>
  <si>
    <t>1300W</t>
    <phoneticPr fontId="2" type="noConversion"/>
  </si>
  <si>
    <t>1400W</t>
    <phoneticPr fontId="2" type="noConversion"/>
  </si>
  <si>
    <t>1500W</t>
    <phoneticPr fontId="2" type="noConversion"/>
  </si>
  <si>
    <t>1600W</t>
    <phoneticPr fontId="2" type="noConversion"/>
  </si>
  <si>
    <t>1700W</t>
    <phoneticPr fontId="2" type="noConversion"/>
  </si>
  <si>
    <t>1800W</t>
    <phoneticPr fontId="2" type="noConversion"/>
  </si>
  <si>
    <t>1900W</t>
    <phoneticPr fontId="2" type="noConversion"/>
  </si>
  <si>
    <t>2000W</t>
    <phoneticPr fontId="2" type="noConversion"/>
  </si>
  <si>
    <t>2100W</t>
    <phoneticPr fontId="2" type="noConversion"/>
  </si>
  <si>
    <t>2200W</t>
    <phoneticPr fontId="2" type="noConversion"/>
  </si>
  <si>
    <t>2300W</t>
    <phoneticPr fontId="2" type="noConversion"/>
  </si>
  <si>
    <t>2400W</t>
    <phoneticPr fontId="2" type="noConversion"/>
  </si>
  <si>
    <t>2500W</t>
    <phoneticPr fontId="2" type="noConversion"/>
  </si>
  <si>
    <t>2600W</t>
    <phoneticPr fontId="2" type="noConversion"/>
  </si>
  <si>
    <t>2700W</t>
    <phoneticPr fontId="2" type="noConversion"/>
  </si>
  <si>
    <t>UPS-OL1500R</t>
    <phoneticPr fontId="2" type="noConversion"/>
  </si>
  <si>
    <t>12V/9AH x3 x1</t>
    <phoneticPr fontId="2" type="noConversion"/>
  </si>
  <si>
    <t>UPS-OL1500R +1BP</t>
    <phoneticPr fontId="2" type="noConversion"/>
  </si>
  <si>
    <t>12V/9AH x3 x3</t>
    <phoneticPr fontId="2" type="noConversion"/>
  </si>
  <si>
    <t>UPS-OL1500R +2BP</t>
    <phoneticPr fontId="2" type="noConversion"/>
  </si>
  <si>
    <t>12V/9AH x3 x5</t>
  </si>
  <si>
    <t>UPS-OL1500R +3BP</t>
  </si>
  <si>
    <t>12V/9AH x3 x7</t>
  </si>
  <si>
    <t>UPS-OL1500R +4BP</t>
  </si>
  <si>
    <t>12V/9AH x3 x9</t>
  </si>
  <si>
    <t>UPS-OL1500R +5BP</t>
  </si>
  <si>
    <t>12V/9AH x3 x11</t>
  </si>
  <si>
    <t>UPS-OL1500R +6BP</t>
  </si>
  <si>
    <t>12V/9AH x3 x13</t>
  </si>
  <si>
    <t>UPS-OL1500R +7BP</t>
  </si>
  <si>
    <t>12V/9AH x3 x15</t>
  </si>
  <si>
    <t>UPS-OL1500R +8BP</t>
  </si>
  <si>
    <t>12V/9AH x3 x17</t>
  </si>
  <si>
    <t>UPS-OL1500R +9BP</t>
  </si>
  <si>
    <t>12V/9AH x3 x19</t>
  </si>
  <si>
    <t>UPS-OL1500R +10BP</t>
  </si>
  <si>
    <t>12V/9AH x3 x21</t>
  </si>
  <si>
    <t>UPS-OLEBPR-1</t>
  </si>
  <si>
    <t>UPS-OL2200R</t>
    <phoneticPr fontId="2" type="noConversion"/>
  </si>
  <si>
    <t>12V/9AH x6 x1</t>
    <phoneticPr fontId="2" type="noConversion"/>
  </si>
  <si>
    <t>UPS-OL2200R +1BP</t>
    <phoneticPr fontId="2" type="noConversion"/>
  </si>
  <si>
    <t>12V/9AH x6 x3</t>
    <phoneticPr fontId="2" type="noConversion"/>
  </si>
  <si>
    <t>UPS-OL2200R +2BP</t>
    <phoneticPr fontId="2" type="noConversion"/>
  </si>
  <si>
    <t>12V/9AH x6 x5</t>
  </si>
  <si>
    <t>UPS-OL2200R +3BP</t>
  </si>
  <si>
    <t>12V/9AH x6 x7</t>
  </si>
  <si>
    <t>UPS-OL2200R +4BP</t>
  </si>
  <si>
    <t>12V/9AH x6 x9</t>
  </si>
  <si>
    <t>UPS-OL2200R +5BP</t>
  </si>
  <si>
    <t>12V/9AH x6 x11</t>
  </si>
  <si>
    <t>UPS-OL2200R +6BP</t>
  </si>
  <si>
    <t>12V/9AH x6 x13</t>
  </si>
  <si>
    <t>UPS-OL2200R +7BP</t>
  </si>
  <si>
    <t>12V/9AH x6 x15</t>
  </si>
  <si>
    <t>UPS-OL2200R +8BP</t>
  </si>
  <si>
    <t>12V/9AH x6 x17</t>
  </si>
  <si>
    <t>UPS-OL2200R +9BP</t>
  </si>
  <si>
    <t>12V/9AH x6 x19</t>
  </si>
  <si>
    <t>UPS-OL2200R +10BP</t>
  </si>
  <si>
    <t>12V/9AH x6 x21</t>
  </si>
  <si>
    <t>UPS-OL3000R</t>
    <phoneticPr fontId="2" type="noConversion"/>
  </si>
  <si>
    <t>UPS-OL3000R +1BP</t>
    <phoneticPr fontId="2" type="noConversion"/>
  </si>
  <si>
    <t>UPS-OL3000R +2BP</t>
  </si>
  <si>
    <t>UPS-OL3000R +3BP</t>
  </si>
  <si>
    <t>UPS-OL3000R +4BP</t>
  </si>
  <si>
    <t>UPS-OL3000R +5BP</t>
  </si>
  <si>
    <t>UPS-OL3000R +6BP</t>
  </si>
  <si>
    <t>UPS-OL3000R +7BP</t>
  </si>
  <si>
    <t>UPS-OL3000R +8BP</t>
  </si>
  <si>
    <t>UPS-OL3000R +9BP</t>
  </si>
  <si>
    <t>UPS-OL3000R +10BP</t>
  </si>
  <si>
    <t>MAP UPX LINE INTERATIVE UPS</t>
  </si>
  <si>
    <t>NOTE BATTERY BANK "EBC" MODEL# UPX-EXPANRUN-10-15</t>
  </si>
  <si>
    <t xml:space="preserve">Model </t>
  </si>
  <si>
    <t>Half load</t>
  </si>
  <si>
    <t>UPX-1000R-2</t>
  </si>
  <si>
    <t>UPX-1000R-2 +1 EBC</t>
  </si>
  <si>
    <t>UPX-1000R-2 +2 EBC</t>
  </si>
  <si>
    <t>UPX-1000R-2 +3 EBC</t>
  </si>
  <si>
    <t>UPX-1000R-2 +4 EBC</t>
  </si>
  <si>
    <t>UPX-1500R-2</t>
  </si>
  <si>
    <t>UPX-1500R-2 +1 EBC</t>
  </si>
  <si>
    <t>UPX-1500R-2 +2 EBC</t>
  </si>
  <si>
    <t>UPX-1500R-2 +3 EBC</t>
  </si>
  <si>
    <t>UPX-1500R-2 +4 EBC</t>
  </si>
  <si>
    <t>NOTE BATTERY BANK "EBC" MODEL# UPX-EXPANRUN-20</t>
  </si>
  <si>
    <t>UPX-2000R-2</t>
  </si>
  <si>
    <t>UPX-2000R-2 +1 EBC</t>
  </si>
  <si>
    <t>UPX-2000R-2 +2 EBC</t>
  </si>
  <si>
    <t>UPX-2000R-2 +3 EBC</t>
  </si>
  <si>
    <t>UPX-2000R-2 +4 EBC</t>
  </si>
  <si>
    <t>LEGRAND LINE INTERATIVE &amp; ONLINE UPS</t>
  </si>
  <si>
    <t>UPS-LL-1100RT</t>
  </si>
  <si>
    <t>UPS-LL-1100RT +1 EB</t>
  </si>
  <si>
    <t>UPS-LEBATT-1</t>
  </si>
  <si>
    <t>UPS-LL-1500RT</t>
  </si>
  <si>
    <t>UPS-LL-1500RT +1 EB</t>
  </si>
  <si>
    <t>UPS-LEBATT-3</t>
  </si>
  <si>
    <t>UPS-LL-2000RT</t>
  </si>
  <si>
    <t>UPS-LL-2000RT +1 EB</t>
  </si>
  <si>
    <t>UPS-LL-3000RT</t>
  </si>
  <si>
    <t>UPS-LL-3000RT +1 EB</t>
  </si>
  <si>
    <t>UPS-LEBATT-4</t>
  </si>
  <si>
    <t>UPS-LO-1000RT</t>
  </si>
  <si>
    <t>UPS-LO-1000RT +1 EB</t>
  </si>
  <si>
    <t>UPS-LO-1500RT</t>
  </si>
  <si>
    <t>UPS-LO-1500RT +1 EB</t>
  </si>
  <si>
    <t>UPS-LEBATT-2</t>
  </si>
  <si>
    <t>UPS-LO-2000RT</t>
  </si>
  <si>
    <t>UPS-LO-2000RT +1 EB</t>
  </si>
  <si>
    <t>UPS-LO-3000RT</t>
  </si>
  <si>
    <t>UPS-LO-3000RT +1 EB</t>
  </si>
  <si>
    <t>Model / Battery Combo</t>
  </si>
  <si>
    <t>Vlookup</t>
  </si>
  <si>
    <t>UPS Model</t>
  </si>
  <si>
    <t>UPS Model Description</t>
  </si>
  <si>
    <t>Battery Backup Model</t>
  </si>
  <si>
    <t># of Battery Backups</t>
  </si>
  <si>
    <t>Filters</t>
  </si>
  <si>
    <t>Watts</t>
  </si>
  <si>
    <t>Min</t>
  </si>
  <si>
    <t>Watts Lookup</t>
  </si>
  <si>
    <t>Minutes</t>
  </si>
  <si>
    <t>UPS-OL2200R +1BP</t>
  </si>
  <si>
    <t>UPS-OL2200R</t>
  </si>
  <si>
    <t>UPX-EXPANRUN-20</t>
  </si>
  <si>
    <t>UPS-OL3000R +1BP</t>
  </si>
  <si>
    <t>UPS-OL3000R</t>
  </si>
  <si>
    <t>Legrand UPS Line Interactive 1500VA</t>
  </si>
  <si>
    <t>UPX-EXPANRUN-10-15</t>
  </si>
  <si>
    <t>UPS-OL1500R +1BP</t>
  </si>
  <si>
    <t>UPS-OL1500R</t>
  </si>
  <si>
    <t>Legrand UPS Line Interactive 3000VA</t>
  </si>
  <si>
    <t>Legrand UPS Line Interactive 2000VA</t>
  </si>
  <si>
    <t>Legrand UPS Double-Converstion Online 3000VA</t>
  </si>
  <si>
    <t>Legrand UPS Double-Converstion Online 2000VA</t>
  </si>
  <si>
    <t>Legrand UPS Double-Converstion Online 1000VA</t>
  </si>
  <si>
    <t>Legrand UPS Line Interactive 1100VA</t>
  </si>
  <si>
    <t>Legrand UPS Double-Converstion Online 1500VA</t>
  </si>
  <si>
    <t>UPS BACKUP RUN TIME CALCULATOR</t>
  </si>
  <si>
    <t>Choose Your Watts</t>
  </si>
  <si>
    <t>Minimum Run Time</t>
  </si>
  <si>
    <t>minutes</t>
  </si>
  <si>
    <t>Optional Filters:</t>
  </si>
  <si>
    <t>Run Time</t>
  </si>
  <si>
    <t>2 RU Premium Online Series UPS Backup Power, 1500VA</t>
  </si>
  <si>
    <t>UPS-OL1500R +2BP</t>
  </si>
  <si>
    <t>NEXSYS UPS Backup Power System - UPX-1000R-2</t>
  </si>
  <si>
    <t>NEXSYS UPS Backup Power System - UPX-1500R-2</t>
  </si>
  <si>
    <t>2 RU Premium Online Series UPS Backup Power, 2200VA</t>
  </si>
  <si>
    <t>UPS-OL2200R +2BP</t>
  </si>
  <si>
    <t>NEXSYS UPS Backup Power System - UPX-2000R-2</t>
  </si>
  <si>
    <t>2 RU Premium Online Series UPS Backup Power, 3000VA</t>
  </si>
  <si>
    <t>Data Center / IT</t>
  </si>
  <si>
    <t>https://www.legrandav.com/products/power/ups_backup_systems/premium_online_ups_backup_power_systems/ups-ol1500r?utm_source=downloaded_ups_calc&amp;utm_medium=ups_calc&amp;utm_campaign=ups_calc_users</t>
  </si>
  <si>
    <t>https://www.legrandav.com/products/power/ups_backup_systems/premium_online_ups_backup_power_systems/ups-ol2200r?utm_source=downloaded_ups_calc&amp;utm_medium=ups_calc&amp;utm_campaign=ups_calc_users</t>
  </si>
  <si>
    <t>https://www.legrandav.com/products/power/ups_backup_systems/premium_online_ups_backup_power_systems/ups-ol3000r?utm_source=downloaded_ups_calc&amp;utm_medium=ups_calc&amp;utm_campaign=ups_calc_users</t>
  </si>
  <si>
    <t>https://www.legrandav.com/products/power/ups_backup_systems/nexsys_ups_backup_power_system/upx-1000r-2?utm_source=downloaded_ups_calc&amp;utm_medium=ups_calc&amp;utm_campaign=ups_calc_users</t>
  </si>
  <si>
    <t>https://www.legrandav.com/products/power/ups_backup_systems/nexsys_ups_backup_power_system/upx-1500r-2?utm_source=downloaded_ups_calc&amp;utm_medium=ups_calc&amp;utm_campaign=ups_calc_users</t>
  </si>
  <si>
    <t>https://www.legrandav.com/products/power/ups_backup_systems/nexsys_ups_backup_power_system/upx-2000r-2?utm_source=downloaded_ups_calc&amp;utm_medium=ups_calc&amp;utm_campaign=ups_calc_users</t>
  </si>
  <si>
    <t>https://www.legrandav.com/products/power/ups_backup_systems/legrand_ups_backup_power_system/ups-ll-1100rt?utm_source=downloaded_ups_calc&amp;utm_medium=ups_calc&amp;utm_campaign=ups_calc_users</t>
  </si>
  <si>
    <t>https://www.legrandav.com/products/power/ups_backup_systems/legrand_ups_backup_power_system/ups-ll-1500rt?utm_source=downloaded_ups_calc&amp;utm_medium=ups_calc&amp;utm_campaign=ups_calc_users</t>
  </si>
  <si>
    <t>https://www.legrandav.com/products/power/ups_backup_systems/legrand_ups_backup_power_system/ups-ll-2000rt?utm_source=downloaded_ups_calc&amp;utm_medium=ups_calc&amp;utm_campaign=ups_calc_users</t>
  </si>
  <si>
    <t>https://www.legrandav.com/products/power/ups_backup_systems/legrand_ups_backup_power_system/ups-ll-3000rt?utm_source=downloaded_ups_calc&amp;utm_medium=ups_calc&amp;utm_campaign=ups_calc_users</t>
  </si>
  <si>
    <t>https://www.legrandav.com/products/power/ups_backup_systems/legrand_ups_backup_power_system/ups-lo-1500rt?utm_source=downloaded_ups_calc&amp;utm_medium=ups_calc&amp;utm_campaign=ups_calc_users</t>
  </si>
  <si>
    <t>https://www.legrandav.com/products/power/ups_backup_systems/legrand_ups_backup_power_system/ups-lo-2000rt?utm_source=downloaded_ups_calc&amp;utm_medium=ups_calc&amp;utm_campaign=ups_calc_users</t>
  </si>
  <si>
    <t>https://www.legrandav.com/products/power/ups_backup_systems/legrand_ups_backup_power_system/ups-lo-3000rt?utm_source=downloaded_ups_calc&amp;utm_medium=ups_calc&amp;utm_campaign=u</t>
  </si>
  <si>
    <t>https://www.legrandav.com/products/power/ups_backup_systems/legrand_ups_backup_power_system/ups-lo-1000rt?utm_source=downloaded_ups_calc&amp;utm_medium=ups_calc&amp;utm_campaign=u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</si>
</sst>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;;;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Calibri"/>
      <family val="1"/>
      <charset val="136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Calibri"/>
      <family val="1"/>
      <charset val="136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FF0000"/>
      <name val="Calibri"/>
      <family val="1"/>
      <charset val="136"/>
      <scheme val="minor"/>
    </font>
    <font>
      <i/>
      <sz val="12"/>
      <color rgb="FFFF0000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20"/>
      <color theme="0"/>
      <name val="Calibri"/>
      <family val="1"/>
      <charset val="136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i/>
      <sz val="12"/>
      <color theme="2" tint="-0.249977111117893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0"/>
      <name val="Calibri"/>
      <family val="1"/>
      <charset val="136"/>
      <scheme val="minor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sz val="20"/>
      <name val="Calibri"/>
      <family val="1"/>
      <charset val="13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81C2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0" borderId="0">
      <alignment vertical="center"/>
    </xf>
    <xf numFmtId="0" fontId="1" fillId="0" borderId="0"/>
    <xf numFmtId="0" fontId="21" fillId="0" borderId="5" applyNumberFormat="0" applyFill="0" applyAlignment="0" applyProtection="0"/>
    <xf numFmtId="0" fontId="25" fillId="0" borderId="0" applyNumberFormat="0" applyFill="0" applyBorder="0" applyAlignment="0" applyProtection="0"/>
  </cellStyleXfs>
  <cellXfs count="79">
    <xf numFmtId="0" fontId="0" fillId="0" borderId="0" xfId="0"/>
    <xf numFmtId="0" fontId="4" fillId="0" borderId="0" xfId="2" applyFont="1" applyAlignment="1">
      <alignment horizontal="center" vertical="center"/>
    </xf>
    <xf numFmtId="0" fontId="3" fillId="0" borderId="0" xfId="2">
      <alignment vertical="center"/>
    </xf>
    <xf numFmtId="0" fontId="2" fillId="2" borderId="0" xfId="1" applyAlignment="1">
      <alignment vertical="center"/>
    </xf>
    <xf numFmtId="164" fontId="2" fillId="2" borderId="0" xfId="1" applyNumberFormat="1" applyAlignment="1">
      <alignment vertical="center"/>
    </xf>
    <xf numFmtId="0" fontId="5" fillId="0" borderId="0" xfId="2" applyFont="1">
      <alignment vertical="center"/>
    </xf>
    <xf numFmtId="0" fontId="3" fillId="0" borderId="1" xfId="2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8" fillId="4" borderId="1" xfId="2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center" vertical="center"/>
    </xf>
    <xf numFmtId="0" fontId="8" fillId="0" borderId="3" xfId="2" applyFont="1" applyBorder="1" applyAlignment="1">
      <alignment horizontal="left" vertical="center"/>
    </xf>
    <xf numFmtId="0" fontId="8" fillId="4" borderId="3" xfId="2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8" fillId="5" borderId="3" xfId="2" applyFont="1" applyFill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1" fillId="0" borderId="0" xfId="2" applyFont="1">
      <alignment vertical="center"/>
    </xf>
    <xf numFmtId="0" fontId="8" fillId="6" borderId="1" xfId="2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3" fillId="0" borderId="0" xfId="2" applyFont="1">
      <alignment vertical="center"/>
    </xf>
    <xf numFmtId="0" fontId="8" fillId="7" borderId="1" xfId="2" applyFont="1" applyFill="1" applyBorder="1" applyAlignment="1">
      <alignment horizontal="center" vertical="center"/>
    </xf>
    <xf numFmtId="0" fontId="8" fillId="8" borderId="1" xfId="2" applyFont="1" applyFill="1" applyBorder="1" applyAlignment="1">
      <alignment horizontal="center" vertical="center"/>
    </xf>
    <xf numFmtId="0" fontId="8" fillId="8" borderId="2" xfId="2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1" fillId="0" borderId="0" xfId="3"/>
    <xf numFmtId="0" fontId="14" fillId="0" borderId="0" xfId="2" applyFont="1">
      <alignment vertical="center"/>
    </xf>
    <xf numFmtId="0" fontId="15" fillId="9" borderId="1" xfId="2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3" fontId="16" fillId="0" borderId="1" xfId="2" applyNumberFormat="1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3" fontId="16" fillId="0" borderId="1" xfId="2" applyNumberFormat="1" applyFont="1" applyFill="1" applyBorder="1" applyAlignment="1">
      <alignment horizontal="center" vertical="center"/>
    </xf>
    <xf numFmtId="0" fontId="22" fillId="6" borderId="0" xfId="0" applyFont="1" applyFill="1" applyAlignment="1">
      <alignment vertical="center"/>
    </xf>
    <xf numFmtId="0" fontId="4" fillId="6" borderId="0" xfId="0" applyFont="1" applyFill="1" applyBorder="1" applyAlignment="1">
      <alignment vertical="center"/>
    </xf>
    <xf numFmtId="0" fontId="23" fillId="6" borderId="0" xfId="0" applyFont="1" applyFill="1" applyBorder="1" applyAlignment="1">
      <alignment horizontal="center" vertical="center"/>
    </xf>
    <xf numFmtId="0" fontId="4" fillId="0" borderId="0" xfId="0" applyFont="1"/>
    <xf numFmtId="0" fontId="4" fillId="6" borderId="0" xfId="0" applyFont="1" applyFill="1" applyBorder="1" applyAlignment="1">
      <alignment horizontal="center" vertical="center"/>
    </xf>
    <xf numFmtId="3" fontId="4" fillId="6" borderId="0" xfId="0" applyNumberFormat="1" applyFont="1" applyFill="1" applyBorder="1" applyAlignment="1">
      <alignment horizontal="center" vertical="center"/>
    </xf>
    <xf numFmtId="0" fontId="24" fillId="10" borderId="0" xfId="0" applyFont="1" applyFill="1" applyBorder="1" applyAlignment="1">
      <alignment vertical="center"/>
    </xf>
    <xf numFmtId="0" fontId="24" fillId="10" borderId="0" xfId="0" applyFont="1" applyFill="1" applyBorder="1" applyAlignment="1">
      <alignment horizontal="center" vertical="center"/>
    </xf>
    <xf numFmtId="0" fontId="0" fillId="6" borderId="0" xfId="0" applyFill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/>
      <protection hidden="1"/>
    </xf>
    <xf numFmtId="0" fontId="0" fillId="6" borderId="0" xfId="0" applyFill="1" applyBorder="1" applyAlignment="1" applyProtection="1">
      <alignment vertical="center"/>
      <protection hidden="1"/>
    </xf>
    <xf numFmtId="0" fontId="0" fillId="6" borderId="8" xfId="0" applyFill="1" applyBorder="1" applyAlignment="1" applyProtection="1">
      <alignment vertical="center"/>
      <protection hidden="1"/>
    </xf>
    <xf numFmtId="0" fontId="18" fillId="10" borderId="0" xfId="0" applyFont="1" applyFill="1" applyBorder="1" applyAlignment="1" applyProtection="1">
      <alignment horizontal="right" vertical="center"/>
      <protection hidden="1"/>
    </xf>
    <xf numFmtId="0" fontId="20" fillId="6" borderId="0" xfId="0" applyFont="1" applyFill="1" applyBorder="1" applyAlignment="1" applyProtection="1">
      <alignment vertical="center"/>
      <protection hidden="1"/>
    </xf>
    <xf numFmtId="0" fontId="20" fillId="6" borderId="0" xfId="0" applyFont="1" applyFill="1" applyBorder="1" applyAlignment="1" applyProtection="1">
      <alignment horizontal="center" vertical="center"/>
      <protection hidden="1"/>
    </xf>
    <xf numFmtId="0" fontId="19" fillId="6" borderId="0" xfId="0" applyFont="1" applyFill="1" applyBorder="1" applyAlignment="1" applyProtection="1">
      <alignment vertical="center"/>
      <protection hidden="1"/>
    </xf>
    <xf numFmtId="0" fontId="20" fillId="0" borderId="0" xfId="0" applyFont="1" applyBorder="1" applyAlignment="1" applyProtection="1">
      <alignment horizontal="right"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18" fillId="10" borderId="0" xfId="0" applyFont="1" applyFill="1" applyBorder="1" applyAlignment="1" applyProtection="1">
      <alignment horizontal="center" vertical="center"/>
      <protection hidden="1"/>
    </xf>
    <xf numFmtId="0" fontId="18" fillId="10" borderId="8" xfId="0" applyFont="1" applyFill="1" applyBorder="1" applyAlignment="1" applyProtection="1">
      <alignment horizontal="center" vertical="center"/>
      <protection hidden="1"/>
    </xf>
    <xf numFmtId="3" fontId="20" fillId="6" borderId="0" xfId="0" applyNumberFormat="1" applyFont="1" applyFill="1" applyBorder="1" applyAlignment="1" applyProtection="1">
      <alignment horizontal="center" vertical="center"/>
      <protection hidden="1"/>
    </xf>
    <xf numFmtId="0" fontId="20" fillId="6" borderId="8" xfId="0" applyFont="1" applyFill="1" applyBorder="1" applyAlignment="1" applyProtection="1">
      <alignment horizontal="center" vertical="center"/>
      <protection hidden="1"/>
    </xf>
    <xf numFmtId="0" fontId="20" fillId="6" borderId="4" xfId="0" applyFont="1" applyFill="1" applyBorder="1" applyAlignment="1" applyProtection="1">
      <alignment horizontal="center" vertical="center"/>
      <protection hidden="1"/>
    </xf>
    <xf numFmtId="3" fontId="20" fillId="6" borderId="4" xfId="0" applyNumberFormat="1" applyFont="1" applyFill="1" applyBorder="1" applyAlignment="1" applyProtection="1">
      <alignment horizontal="center" vertical="center"/>
      <protection hidden="1"/>
    </xf>
    <xf numFmtId="0" fontId="20" fillId="6" borderId="1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26" fillId="6" borderId="5" xfId="5" applyFont="1" applyFill="1" applyBorder="1" applyAlignment="1" applyProtection="1">
      <alignment horizontal="center" vertical="center"/>
      <protection hidden="1"/>
    </xf>
    <xf numFmtId="0" fontId="26" fillId="6" borderId="9" xfId="5" applyFont="1" applyFill="1" applyBorder="1" applyAlignment="1" applyProtection="1">
      <alignment horizontal="center" vertical="center"/>
      <protection hidden="1"/>
    </xf>
    <xf numFmtId="165" fontId="27" fillId="0" borderId="0" xfId="0" applyNumberFormat="1" applyFont="1" applyFill="1" applyBorder="1" applyAlignment="1" applyProtection="1">
      <alignment vertical="center"/>
      <protection hidden="1"/>
    </xf>
    <xf numFmtId="0" fontId="18" fillId="10" borderId="5" xfId="0" applyFont="1" applyFill="1" applyBorder="1" applyAlignment="1" applyProtection="1">
      <alignment horizontal="center" vertical="center"/>
      <protection hidden="1"/>
    </xf>
    <xf numFmtId="0" fontId="20" fillId="6" borderId="1" xfId="0" applyFont="1" applyFill="1" applyBorder="1" applyAlignment="1" applyProtection="1">
      <alignment horizontal="center" vertical="center"/>
      <protection locked="0"/>
    </xf>
    <xf numFmtId="0" fontId="20" fillId="6" borderId="0" xfId="0" applyFon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vertical="center"/>
      <protection locked="0"/>
    </xf>
    <xf numFmtId="0" fontId="25" fillId="0" borderId="0" xfId="5"/>
    <xf numFmtId="0" fontId="18" fillId="10" borderId="6" xfId="0" applyFont="1" applyFill="1" applyBorder="1" applyAlignment="1" applyProtection="1">
      <alignment horizontal="center" vertical="center"/>
      <protection hidden="1"/>
    </xf>
    <xf numFmtId="0" fontId="18" fillId="10" borderId="3" xfId="0" applyFont="1" applyFill="1" applyBorder="1" applyAlignment="1" applyProtection="1">
      <alignment horizontal="center" vertical="center"/>
      <protection hidden="1"/>
    </xf>
    <xf numFmtId="0" fontId="18" fillId="10" borderId="7" xfId="0" applyFont="1" applyFill="1" applyBorder="1" applyAlignment="1" applyProtection="1">
      <alignment horizontal="center" vertical="center"/>
      <protection hidden="1"/>
    </xf>
  </cellXfs>
  <cellStyles count="6">
    <cellStyle name="Good" xfId="1" builtinId="26"/>
    <cellStyle name="Hyperlink" xfId="5" builtinId="8"/>
    <cellStyle name="Linked Cell" xfId="4" builtinId="24" customBuiltin="1"/>
    <cellStyle name="Normal" xfId="0" builtinId="0"/>
    <cellStyle name="Normal 2" xfId="2" xr:uid="{00000000-0005-0000-0000-000004000000}"/>
    <cellStyle name="Normal 2 2" xfId="3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219076</xdr:colOff>
      <xdr:row>0</xdr:row>
      <xdr:rowOff>114302</xdr:rowOff>
    </xdr:from>
    <xdr:to>
      <xdr:col>1</xdr:col>
      <xdr:colOff>2320503</xdr:colOff>
      <xdr:row>1</xdr:row>
      <xdr:rowOff>1447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EF775B-F547-4D4F-BD7C-7EBFB4064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6732" y="114302"/>
          <a:ext cx="2101427" cy="10720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dolynchuk\Desktop\Middle%20Atlantic%20Runtime%20Calulator%20-%20Paul%20D%208.30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p Dow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egrandav.com/products/power/ups_backup_systems/legrand_ups_backup_power_system/ups-ll-1500rt?utm_source=downloaded_ups_calc&amp;utm_medium=ups_calc&amp;utm_campaign=ups_calc_users" TargetMode="External"/><Relationship Id="rId13" Type="http://schemas.openxmlformats.org/officeDocument/2006/relationships/hyperlink" Target="https://www.legrandav.com/products/power/ups_backup_systems/legrand_ups_backup_power_system/ups-lo-2000rt?utm_source=downloaded_ups_calc&amp;utm_medium=ups_calc&amp;utm_campaign=ups_calc_users" TargetMode="External"/><Relationship Id="rId3" Type="http://schemas.openxmlformats.org/officeDocument/2006/relationships/hyperlink" Target="https://www.legrandav.com/products/power/ups_backup_systems/premium_online_ups_backup_power_systems/ups-ol3000r?utm_source=downloaded_ups_calc&amp;utm_medium=ups_calc&amp;utm_campaign=ups_calc_users" TargetMode="External"/><Relationship Id="rId7" Type="http://schemas.openxmlformats.org/officeDocument/2006/relationships/hyperlink" Target="https://www.legrandav.com/products/power/ups_backup_systems/legrand_ups_backup_power_system/ups-ll-1100rt?utm_source=downloaded_ups_calc&amp;utm_medium=ups_calc&amp;utm_campaign=ups_calc_users" TargetMode="External"/><Relationship Id="rId12" Type="http://schemas.openxmlformats.org/officeDocument/2006/relationships/hyperlink" Target="https://www.legrandav.com/products/power/ups_backup_systems/legrand_ups_backup_power_system/ups-lo-1500rt?utm_source=downloaded_ups_calc&amp;utm_medium=ups_calc&amp;utm_campaign=ups_calc_users" TargetMode="External"/><Relationship Id="rId2" Type="http://schemas.openxmlformats.org/officeDocument/2006/relationships/hyperlink" Target="https://www.legrandav.com/products/power/ups_backup_systems/premium_online_ups_backup_power_systems/ups-ol2200r?utm_source=downloaded_ups_calc&amp;utm_medium=ups_calc&amp;utm_campaign=ups_calc_users" TargetMode="External"/><Relationship Id="rId1" Type="http://schemas.openxmlformats.org/officeDocument/2006/relationships/hyperlink" Target="https://www.legrandav.com/products/power/ups_backup_systems/premium_online_ups_backup_power_systems/ups-ol1500r?utm_source=downloaded_ups_calc&amp;utm_medium=ups_calc&amp;utm_campaign=ups_calc_users" TargetMode="External"/><Relationship Id="rId6" Type="http://schemas.openxmlformats.org/officeDocument/2006/relationships/hyperlink" Target="https://www.legrandav.com/products/power/ups_backup_systems/nexsys_ups_backup_power_system/upx-2000r-2?utm_source=downloaded_ups_calc&amp;utm_medium=ups_calc&amp;utm_campaign=ups_calc_users" TargetMode="External"/><Relationship Id="rId11" Type="http://schemas.openxmlformats.org/officeDocument/2006/relationships/hyperlink" Target="https://www.legrandav.com/products/power/ups_backup_systems/legrand_ups_backup_power_system/ups-lo-1000rt?utm_source=downloaded_ups_calc&amp;utm_medium=ups_calc&amp;utm_campaign=u" TargetMode="External"/><Relationship Id="rId5" Type="http://schemas.openxmlformats.org/officeDocument/2006/relationships/hyperlink" Target="https://www.legrandav.com/products/power/ups_backup_systems/nexsys_ups_backup_power_system/upx-1500r-2?utm_source=downloaded_ups_calc&amp;utm_medium=ups_calc&amp;utm_campaign=ups_calc_users" TargetMode="External"/><Relationship Id="rId10" Type="http://schemas.openxmlformats.org/officeDocument/2006/relationships/hyperlink" Target="https://www.legrandav.com/products/power/ups_backup_systems/legrand_ups_backup_power_system/ups-ll-3000rt?utm_source=downloaded_ups_calc&amp;utm_medium=ups_calc&amp;utm_campaign=ups_calc_users" TargetMode="External"/><Relationship Id="rId4" Type="http://schemas.openxmlformats.org/officeDocument/2006/relationships/hyperlink" Target="https://www.legrandav.com/products/power/ups_backup_systems/nexsys_ups_backup_power_system/upx-1000r-2?utm_source=downloaded_ups_calc&amp;utm_medium=ups_calc&amp;utm_campaign=ups_calc_users" TargetMode="External"/><Relationship Id="rId9" Type="http://schemas.openxmlformats.org/officeDocument/2006/relationships/hyperlink" Target="https://www.legrandav.com/products/power/ups_backup_systems/legrand_ups_backup_power_system/ups-ll-2000rt?utm_source=downloaded_ups_calc&amp;utm_medium=ups_calc&amp;utm_campaign=ups_calc_users" TargetMode="External"/><Relationship Id="rId14" Type="http://schemas.openxmlformats.org/officeDocument/2006/relationships/hyperlink" Target="https://www.legrandav.com/products/power/ups_backup_systems/legrand_ups_backup_power_system/ups-lo-3000rt?utm_source=downloaded_ups_calc&amp;utm_medium=ups_calc&amp;utm_campaign=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D31"/>
  <sheetViews>
    <sheetView workbookViewId="0">
      <selection activeCell="B4" sqref="B4"/>
    </sheetView>
  </sheetViews>
  <sheetFormatPr defaultColWidth="9.28515625" defaultRowHeight="15.75"/>
  <cols>
    <col min="1" max="1" width="17.5703125" style="2" bestFit="1" customWidth="1"/>
    <col min="2" max="2" width="20.42578125" style="2" customWidth="1"/>
    <col min="3" max="3" width="15.42578125" style="2" bestFit="1" customWidth="1"/>
    <col min="4" max="4" width="6.28515625" style="2" bestFit="1" customWidth="1"/>
    <col min="5" max="16384" width="9.28515625" style="2"/>
  </cols>
  <sheetData>
    <row r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1" t="s">
        <v>4</v>
      </c>
    </row>
    <row r="3" spans="1:4">
      <c r="A3" s="1" t="s">
        <v>5</v>
      </c>
      <c r="B3" s="2" t="s">
        <v>6</v>
      </c>
      <c r="C3" s="2" t="s">
        <v>7</v>
      </c>
      <c r="D3" s="2" t="s">
        <v>8</v>
      </c>
    </row>
    <row r="4" spans="1:4">
      <c r="A4" s="1" t="s">
        <v>9</v>
      </c>
      <c r="B4" s="2" t="s">
        <v>212</v>
      </c>
      <c r="C4" s="2" t="s">
        <v>10</v>
      </c>
      <c r="D4" s="2" t="s">
        <v>11</v>
      </c>
    </row>
    <row r="5" spans="1:4">
      <c r="A5" s="1" t="s">
        <v>12</v>
      </c>
      <c r="D5" s="2" t="s">
        <v>13</v>
      </c>
    </row>
    <row r="6" spans="1:4">
      <c r="A6" s="1" t="s">
        <v>14</v>
      </c>
    </row>
    <row r="7" spans="1:4">
      <c r="A7" s="1" t="s">
        <v>15</v>
      </c>
    </row>
    <row r="8" spans="1:4">
      <c r="A8" s="1" t="s">
        <v>16</v>
      </c>
    </row>
    <row r="9" spans="1:4">
      <c r="A9" s="1" t="s">
        <v>17</v>
      </c>
    </row>
    <row r="10" spans="1:4">
      <c r="A10" s="1" t="s">
        <v>18</v>
      </c>
    </row>
    <row r="11" spans="1:4">
      <c r="A11" s="1" t="s">
        <v>19</v>
      </c>
    </row>
    <row r="12" spans="1:4">
      <c r="A12" s="1" t="s">
        <v>20</v>
      </c>
    </row>
    <row r="13" spans="1:4">
      <c r="A13" s="1" t="s">
        <v>21</v>
      </c>
    </row>
    <row r="14" spans="1:4">
      <c r="A14" s="1" t="s">
        <v>22</v>
      </c>
    </row>
    <row r="15" spans="1:4">
      <c r="A15" s="1" t="s">
        <v>23</v>
      </c>
    </row>
    <row r="16" spans="1:4">
      <c r="A16" s="1" t="s">
        <v>24</v>
      </c>
    </row>
    <row r="17" spans="1:1">
      <c r="A17" s="1" t="s">
        <v>25</v>
      </c>
    </row>
    <row r="18" spans="1:1">
      <c r="A18" s="1" t="s">
        <v>26</v>
      </c>
    </row>
    <row r="19" spans="1:1">
      <c r="A19" s="1" t="s">
        <v>27</v>
      </c>
    </row>
    <row r="20" spans="1:1">
      <c r="A20" s="1" t="s">
        <v>28</v>
      </c>
    </row>
    <row r="21" spans="1:1">
      <c r="A21" s="1" t="s">
        <v>29</v>
      </c>
    </row>
    <row r="22" spans="1:1">
      <c r="A22" s="1" t="s">
        <v>30</v>
      </c>
    </row>
    <row r="23" spans="1:1">
      <c r="A23" s="1" t="s">
        <v>31</v>
      </c>
    </row>
    <row r="24" spans="1:1">
      <c r="A24" s="1" t="s">
        <v>32</v>
      </c>
    </row>
    <row r="25" spans="1:1">
      <c r="A25" s="1" t="s">
        <v>33</v>
      </c>
    </row>
    <row r="26" spans="1:1">
      <c r="A26" s="1" t="s">
        <v>34</v>
      </c>
    </row>
    <row r="27" spans="1:1">
      <c r="A27" s="1" t="s">
        <v>35</v>
      </c>
    </row>
    <row r="28" spans="1:1">
      <c r="A28" s="1" t="s">
        <v>36</v>
      </c>
    </row>
    <row r="29" spans="1:1">
      <c r="A29" s="1" t="s">
        <v>37</v>
      </c>
    </row>
    <row r="30" spans="1:1">
      <c r="A30" s="1" t="s">
        <v>38</v>
      </c>
    </row>
    <row r="31" spans="1:1">
      <c r="A31" s="1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B15"/>
  <sheetViews>
    <sheetView workbookViewId="0">
      <selection activeCell="B16" sqref="B16"/>
    </sheetView>
  </sheetViews>
  <sheetFormatPr defaultRowHeight="15"/>
  <cols>
    <col min="1" max="1" width="14.42578125" bestFit="1" customWidth="1"/>
    <col min="2" max="2" width="152.7109375" bestFit="1" customWidth="1"/>
  </cols>
  <sheetData>
    <row r="2" spans="1:2">
      <c r="A2" t="s">
        <v>190</v>
      </c>
      <c r="B2" s="75" t="s">
        <v>213</v>
      </c>
    </row>
    <row r="3" spans="1:2">
      <c r="A3" t="s">
        <v>183</v>
      </c>
      <c r="B3" s="75" t="s">
        <v>214</v>
      </c>
    </row>
    <row r="4" spans="1:2">
      <c r="A4" t="s">
        <v>186</v>
      </c>
      <c r="B4" s="75" t="s">
        <v>215</v>
      </c>
    </row>
    <row r="5" spans="1:2">
      <c r="A5" t="s">
        <v>134</v>
      </c>
      <c r="B5" s="75" t="s">
        <v>216</v>
      </c>
    </row>
    <row r="6" spans="1:2">
      <c r="A6" t="s">
        <v>139</v>
      </c>
      <c r="B6" s="75" t="s">
        <v>217</v>
      </c>
    </row>
    <row r="7" spans="1:2">
      <c r="A7" t="s">
        <v>145</v>
      </c>
      <c r="B7" s="75" t="s">
        <v>218</v>
      </c>
    </row>
    <row r="8" spans="1:2">
      <c r="A8" t="s">
        <v>151</v>
      </c>
      <c r="B8" s="75" t="s">
        <v>219</v>
      </c>
    </row>
    <row r="9" spans="1:2">
      <c r="A9" t="s">
        <v>154</v>
      </c>
      <c r="B9" s="75" t="s">
        <v>220</v>
      </c>
    </row>
    <row r="10" spans="1:2">
      <c r="A10" t="s">
        <v>157</v>
      </c>
      <c r="B10" s="75" t="s">
        <v>221</v>
      </c>
    </row>
    <row r="11" spans="1:2">
      <c r="A11" t="s">
        <v>159</v>
      </c>
      <c r="B11" s="75" t="s">
        <v>222</v>
      </c>
    </row>
    <row r="12" spans="1:2">
      <c r="A12" t="s">
        <v>162</v>
      </c>
      <c r="B12" s="75" t="s">
        <v>226</v>
      </c>
    </row>
    <row r="13" spans="1:2">
      <c r="A13" t="s">
        <v>164</v>
      </c>
      <c r="B13" s="75" t="s">
        <v>223</v>
      </c>
    </row>
    <row r="14" spans="1:2">
      <c r="A14" t="s">
        <v>167</v>
      </c>
      <c r="B14" s="75" t="s">
        <v>224</v>
      </c>
    </row>
    <row r="15" spans="1:2">
      <c r="A15" t="s">
        <v>169</v>
      </c>
      <c r="B15" s="75" t="s">
        <v>225</v>
      </c>
    </row>
  </sheetData>
  <hyperlinks>
    <hyperlink ref="B2" r:id="rId1" xr:uid="{3A934C02-4AF9-4B65-A0D4-E73B412418DD}"/>
    <hyperlink ref="B3" r:id="rId2" xr:uid="{AF571EA7-60C7-4E3E-98BF-FAE568D53F58}"/>
    <hyperlink ref="B4" r:id="rId3" xr:uid="{CFDE5881-B5D0-4247-A37A-8245A94837F3}"/>
    <hyperlink ref="B5" r:id="rId4" xr:uid="{854F3D00-4BE5-4390-B012-0666E26B53BF}"/>
    <hyperlink ref="B6" r:id="rId5" xr:uid="{F383A13A-6CAC-4800-84E2-5C2E62AD4901}"/>
    <hyperlink ref="B7" r:id="rId6" xr:uid="{286706E3-E33A-4132-A595-FE92D627DCCB}"/>
    <hyperlink ref="B8" r:id="rId7" xr:uid="{54E47D3F-F193-4D11-B226-A1532D69FC24}"/>
    <hyperlink ref="B9" r:id="rId8" xr:uid="{042700AE-8EDF-482F-8220-DDAF429D51FF}"/>
    <hyperlink ref="B10" r:id="rId9" xr:uid="{B9154450-C920-4631-BD63-528184C8D99C}"/>
    <hyperlink ref="B11" r:id="rId10" xr:uid="{42E7F807-4C61-40A4-95E5-2EF76C3F5737}"/>
    <hyperlink ref="B12" r:id="rId11" xr:uid="{DCFF44D5-771A-4D18-9AFE-710A81EABB96}"/>
    <hyperlink ref="B13" r:id="rId12" xr:uid="{C46F2DCD-661B-4F0A-88C5-5D3951C4DFD0}"/>
    <hyperlink ref="B14" r:id="rId13" xr:uid="{B85A8F08-FD0D-4DDE-A35D-346A7246FE37}"/>
    <hyperlink ref="B15" r:id="rId14" xr:uid="{A73E29EA-84AA-49D6-A9CC-63E9FF75D1B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0000"/>
  </sheetPr>
  <dimension ref="A1:AJ123"/>
  <sheetViews>
    <sheetView zoomScale="80" zoomScaleNormal="80" workbookViewId="0">
      <pane xSplit="2" ySplit="3" topLeftCell="D97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9.28515625" defaultRowHeight="15.75"/>
  <cols>
    <col min="1" max="1" width="23.42578125" style="2" bestFit="1" customWidth="1"/>
    <col min="2" max="2" width="17.28515625" style="2" bestFit="1" customWidth="1"/>
    <col min="3" max="3" width="9.7109375" style="2" customWidth="1"/>
    <col min="4" max="4" width="9.7109375" style="2" bestFit="1" customWidth="1"/>
    <col min="5" max="31" width="9" style="2" customWidth="1"/>
    <col min="32" max="16384" width="9.28515625" style="2"/>
  </cols>
  <sheetData>
    <row r="1" spans="1:31" s="3" customFormat="1" ht="15">
      <c r="A1" s="3" t="s">
        <v>40</v>
      </c>
      <c r="G1" s="4"/>
    </row>
    <row r="2" spans="1:31">
      <c r="A2" s="5" t="s">
        <v>41</v>
      </c>
      <c r="B2" s="6" t="s">
        <v>42</v>
      </c>
    </row>
    <row r="3" spans="1:31" ht="26.25" customHeight="1">
      <c r="A3" s="7" t="s">
        <v>43</v>
      </c>
      <c r="B3" s="8" t="s">
        <v>44</v>
      </c>
      <c r="C3" s="9" t="s">
        <v>45</v>
      </c>
      <c r="D3" s="9" t="s">
        <v>46</v>
      </c>
      <c r="E3" s="8" t="s">
        <v>47</v>
      </c>
      <c r="F3" s="8" t="s">
        <v>48</v>
      </c>
      <c r="G3" s="8" t="s">
        <v>49</v>
      </c>
      <c r="H3" s="8" t="s">
        <v>50</v>
      </c>
      <c r="I3" s="8" t="s">
        <v>51</v>
      </c>
      <c r="J3" s="8" t="s">
        <v>52</v>
      </c>
      <c r="K3" s="8" t="s">
        <v>53</v>
      </c>
      <c r="L3" s="8" t="s">
        <v>54</v>
      </c>
      <c r="M3" s="8" t="s">
        <v>55</v>
      </c>
      <c r="N3" s="10" t="s">
        <v>56</v>
      </c>
      <c r="O3" s="8" t="s">
        <v>57</v>
      </c>
      <c r="P3" s="8" t="s">
        <v>58</v>
      </c>
      <c r="Q3" s="9" t="s">
        <v>59</v>
      </c>
      <c r="R3" s="9" t="s">
        <v>60</v>
      </c>
      <c r="S3" s="9" t="s">
        <v>61</v>
      </c>
      <c r="T3" s="9" t="s">
        <v>62</v>
      </c>
      <c r="U3" s="9" t="s">
        <v>63</v>
      </c>
      <c r="V3" s="9" t="s">
        <v>64</v>
      </c>
      <c r="W3" s="9" t="s">
        <v>65</v>
      </c>
      <c r="X3" s="9" t="s">
        <v>66</v>
      </c>
      <c r="Y3" s="9" t="s">
        <v>67</v>
      </c>
      <c r="Z3" s="9" t="s">
        <v>68</v>
      </c>
      <c r="AA3" s="9" t="s">
        <v>69</v>
      </c>
      <c r="AB3" s="9" t="s">
        <v>70</v>
      </c>
      <c r="AC3" s="9" t="s">
        <v>71</v>
      </c>
      <c r="AD3" s="9" t="s">
        <v>72</v>
      </c>
      <c r="AE3" s="9" t="s">
        <v>73</v>
      </c>
    </row>
    <row r="4" spans="1:31">
      <c r="A4" s="11" t="s">
        <v>74</v>
      </c>
      <c r="B4" s="11" t="s">
        <v>75</v>
      </c>
      <c r="C4" s="12">
        <v>11</v>
      </c>
      <c r="D4" s="12">
        <v>3.4</v>
      </c>
      <c r="E4" s="13">
        <v>88</v>
      </c>
      <c r="F4" s="13">
        <v>42</v>
      </c>
      <c r="G4" s="13">
        <v>28</v>
      </c>
      <c r="H4" s="13">
        <v>22</v>
      </c>
      <c r="I4" s="13">
        <v>16</v>
      </c>
      <c r="J4" s="13">
        <v>14</v>
      </c>
      <c r="K4" s="13">
        <v>10</v>
      </c>
      <c r="L4" s="13">
        <v>9.1</v>
      </c>
      <c r="M4" s="13">
        <v>7.2</v>
      </c>
      <c r="N4" s="14">
        <v>6.3</v>
      </c>
      <c r="O4" s="13">
        <v>4.9000000000000004</v>
      </c>
      <c r="P4" s="13">
        <v>4.2</v>
      </c>
      <c r="Q4" s="13">
        <v>3.6</v>
      </c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1:31">
      <c r="A5" s="11" t="s">
        <v>76</v>
      </c>
      <c r="B5" s="11" t="s">
        <v>77</v>
      </c>
      <c r="C5" s="12">
        <v>44</v>
      </c>
      <c r="D5" s="12">
        <v>16</v>
      </c>
      <c r="E5" s="13">
        <v>304</v>
      </c>
      <c r="F5" s="13">
        <v>150</v>
      </c>
      <c r="G5" s="13">
        <v>104</v>
      </c>
      <c r="H5" s="13">
        <v>88</v>
      </c>
      <c r="I5" s="13">
        <v>67</v>
      </c>
      <c r="J5" s="13">
        <v>57</v>
      </c>
      <c r="K5" s="13">
        <v>42</v>
      </c>
      <c r="L5" s="13">
        <v>37</v>
      </c>
      <c r="M5" s="13">
        <v>31</v>
      </c>
      <c r="N5" s="14">
        <v>29</v>
      </c>
      <c r="O5" s="13">
        <v>23</v>
      </c>
      <c r="P5" s="13">
        <v>20</v>
      </c>
      <c r="Q5" s="13">
        <v>17</v>
      </c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1">
      <c r="A6" s="11" t="s">
        <v>78</v>
      </c>
      <c r="B6" s="11" t="s">
        <v>79</v>
      </c>
      <c r="C6" s="12">
        <v>83</v>
      </c>
      <c r="D6" s="12">
        <v>32</v>
      </c>
      <c r="E6" s="13">
        <v>560</v>
      </c>
      <c r="F6" s="13">
        <v>275</v>
      </c>
      <c r="G6" s="13">
        <v>170</v>
      </c>
      <c r="H6" s="13">
        <v>150</v>
      </c>
      <c r="I6" s="13">
        <v>121</v>
      </c>
      <c r="J6" s="13">
        <v>103</v>
      </c>
      <c r="K6" s="13">
        <v>79</v>
      </c>
      <c r="L6" s="13">
        <v>69</v>
      </c>
      <c r="M6" s="13">
        <v>57</v>
      </c>
      <c r="N6" s="14">
        <v>51</v>
      </c>
      <c r="O6" s="13">
        <v>42</v>
      </c>
      <c r="P6" s="13">
        <v>37</v>
      </c>
      <c r="Q6" s="13">
        <v>34</v>
      </c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</row>
    <row r="7" spans="1:31">
      <c r="A7" s="11" t="s">
        <v>80</v>
      </c>
      <c r="B7" s="11" t="s">
        <v>81</v>
      </c>
      <c r="C7" s="12">
        <v>122</v>
      </c>
      <c r="D7" s="12">
        <v>47</v>
      </c>
      <c r="E7" s="13">
        <v>810</v>
      </c>
      <c r="F7" s="13">
        <v>416</v>
      </c>
      <c r="G7" s="13">
        <v>264</v>
      </c>
      <c r="H7" s="13">
        <v>218</v>
      </c>
      <c r="I7" s="13">
        <v>166</v>
      </c>
      <c r="J7" s="13">
        <v>146</v>
      </c>
      <c r="K7" s="13">
        <v>117</v>
      </c>
      <c r="L7" s="13">
        <v>102</v>
      </c>
      <c r="M7" s="13">
        <v>85</v>
      </c>
      <c r="N7" s="14">
        <v>77</v>
      </c>
      <c r="O7" s="13">
        <v>64</v>
      </c>
      <c r="P7" s="13">
        <v>56</v>
      </c>
      <c r="Q7" s="13">
        <v>50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1:31">
      <c r="A8" s="11" t="s">
        <v>82</v>
      </c>
      <c r="B8" s="11" t="s">
        <v>83</v>
      </c>
      <c r="C8" s="16">
        <v>153</v>
      </c>
      <c r="D8" s="16">
        <v>65</v>
      </c>
      <c r="E8" s="13">
        <v>1063</v>
      </c>
      <c r="F8" s="13">
        <v>562</v>
      </c>
      <c r="G8" s="13">
        <v>362</v>
      </c>
      <c r="H8" s="13">
        <v>307</v>
      </c>
      <c r="I8" s="13">
        <v>224</v>
      </c>
      <c r="J8" s="13">
        <v>186</v>
      </c>
      <c r="K8" s="13">
        <v>148</v>
      </c>
      <c r="L8" s="13">
        <v>132</v>
      </c>
      <c r="M8" s="13">
        <v>114</v>
      </c>
      <c r="N8" s="14">
        <v>104</v>
      </c>
      <c r="O8" s="13">
        <v>85</v>
      </c>
      <c r="P8" s="13">
        <v>76</v>
      </c>
      <c r="Q8" s="13">
        <v>68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1:31">
      <c r="A9" s="11" t="s">
        <v>84</v>
      </c>
      <c r="B9" s="11" t="s">
        <v>85</v>
      </c>
      <c r="C9" s="16">
        <v>187</v>
      </c>
      <c r="D9" s="16">
        <v>83</v>
      </c>
      <c r="E9" s="13">
        <v>1320</v>
      </c>
      <c r="F9" s="13">
        <v>702</v>
      </c>
      <c r="G9" s="13">
        <v>460</v>
      </c>
      <c r="H9" s="13">
        <v>390</v>
      </c>
      <c r="I9" s="13">
        <v>294</v>
      </c>
      <c r="J9" s="13">
        <v>243</v>
      </c>
      <c r="K9" s="13">
        <v>179</v>
      </c>
      <c r="L9" s="13">
        <v>160</v>
      </c>
      <c r="M9" s="13">
        <v>139</v>
      </c>
      <c r="N9" s="14">
        <v>128</v>
      </c>
      <c r="O9" s="13">
        <v>108</v>
      </c>
      <c r="P9" s="13">
        <v>96</v>
      </c>
      <c r="Q9" s="13">
        <v>86</v>
      </c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1:31">
      <c r="A10" s="11" t="s">
        <v>86</v>
      </c>
      <c r="B10" s="11" t="s">
        <v>87</v>
      </c>
      <c r="C10" s="16">
        <v>235</v>
      </c>
      <c r="D10" s="16">
        <v>100</v>
      </c>
      <c r="E10" s="13">
        <v>1581</v>
      </c>
      <c r="F10" s="13">
        <v>841</v>
      </c>
      <c r="G10" s="13">
        <v>562</v>
      </c>
      <c r="H10" s="13">
        <v>476</v>
      </c>
      <c r="I10" s="13">
        <v>359</v>
      </c>
      <c r="J10" s="13">
        <v>304</v>
      </c>
      <c r="K10" s="13">
        <v>223</v>
      </c>
      <c r="L10" s="13">
        <v>190</v>
      </c>
      <c r="M10" s="13">
        <v>162</v>
      </c>
      <c r="N10" s="14">
        <v>150</v>
      </c>
      <c r="O10" s="13">
        <v>129</v>
      </c>
      <c r="P10" s="13">
        <v>117</v>
      </c>
      <c r="Q10" s="13">
        <v>105</v>
      </c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</row>
    <row r="11" spans="1:31">
      <c r="A11" s="11" t="s">
        <v>88</v>
      </c>
      <c r="B11" s="11" t="s">
        <v>89</v>
      </c>
      <c r="C11" s="16">
        <v>285</v>
      </c>
      <c r="D11" s="16">
        <v>118</v>
      </c>
      <c r="E11" s="13">
        <v>1845</v>
      </c>
      <c r="F11" s="13">
        <v>981</v>
      </c>
      <c r="G11" s="13">
        <v>659</v>
      </c>
      <c r="H11" s="13">
        <v>564</v>
      </c>
      <c r="I11" s="13">
        <v>426</v>
      </c>
      <c r="J11" s="13">
        <v>361</v>
      </c>
      <c r="K11" s="13">
        <v>271</v>
      </c>
      <c r="L11" s="13">
        <v>230</v>
      </c>
      <c r="M11" s="13">
        <v>187</v>
      </c>
      <c r="N11" s="14">
        <v>171</v>
      </c>
      <c r="O11" s="13">
        <v>147</v>
      </c>
      <c r="P11" s="13">
        <v>134</v>
      </c>
      <c r="Q11" s="13">
        <v>123</v>
      </c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1:31">
      <c r="A12" s="11" t="s">
        <v>90</v>
      </c>
      <c r="B12" s="11" t="s">
        <v>91</v>
      </c>
      <c r="C12" s="16">
        <v>332</v>
      </c>
      <c r="D12" s="16">
        <v>133</v>
      </c>
      <c r="E12" s="13">
        <v>2112</v>
      </c>
      <c r="F12" s="13">
        <v>1123</v>
      </c>
      <c r="G12" s="13">
        <v>755</v>
      </c>
      <c r="H12" s="13">
        <v>650</v>
      </c>
      <c r="I12" s="13">
        <v>495</v>
      </c>
      <c r="J12" s="13">
        <v>419</v>
      </c>
      <c r="K12" s="13">
        <v>318</v>
      </c>
      <c r="L12" s="13">
        <v>272</v>
      </c>
      <c r="M12" s="13">
        <v>222</v>
      </c>
      <c r="N12" s="14">
        <v>198</v>
      </c>
      <c r="O12" s="13">
        <v>165</v>
      </c>
      <c r="P12" s="13">
        <v>150</v>
      </c>
      <c r="Q12" s="13">
        <v>138</v>
      </c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1:31">
      <c r="A13" s="11" t="s">
        <v>92</v>
      </c>
      <c r="B13" s="11" t="s">
        <v>93</v>
      </c>
      <c r="C13" s="16">
        <v>379</v>
      </c>
      <c r="D13" s="16">
        <v>148</v>
      </c>
      <c r="E13" s="13">
        <v>2381</v>
      </c>
      <c r="F13" s="13">
        <v>1266</v>
      </c>
      <c r="G13" s="13">
        <v>851</v>
      </c>
      <c r="H13" s="13">
        <v>733</v>
      </c>
      <c r="I13" s="13">
        <v>565</v>
      </c>
      <c r="J13" s="13">
        <v>478</v>
      </c>
      <c r="K13" s="13">
        <v>363</v>
      </c>
      <c r="L13" s="13">
        <v>314</v>
      </c>
      <c r="M13" s="13">
        <v>257</v>
      </c>
      <c r="N13" s="14">
        <v>230</v>
      </c>
      <c r="O13" s="13">
        <v>184</v>
      </c>
      <c r="P13" s="13">
        <v>167</v>
      </c>
      <c r="Q13" s="13">
        <v>153</v>
      </c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1:31">
      <c r="A14" s="11" t="s">
        <v>94</v>
      </c>
      <c r="B14" s="11" t="s">
        <v>95</v>
      </c>
      <c r="C14" s="16">
        <v>428</v>
      </c>
      <c r="D14" s="16">
        <v>162</v>
      </c>
      <c r="E14" s="13">
        <v>2653</v>
      </c>
      <c r="F14" s="13">
        <v>1411</v>
      </c>
      <c r="G14" s="13">
        <v>948</v>
      </c>
      <c r="H14" s="13">
        <v>816</v>
      </c>
      <c r="I14" s="13">
        <v>633</v>
      </c>
      <c r="J14" s="13">
        <v>539</v>
      </c>
      <c r="K14" s="13">
        <v>409</v>
      </c>
      <c r="L14" s="13">
        <v>354</v>
      </c>
      <c r="M14" s="13">
        <v>295</v>
      </c>
      <c r="N14" s="14">
        <v>264</v>
      </c>
      <c r="O14" s="13">
        <v>211</v>
      </c>
      <c r="P14" s="13">
        <v>185</v>
      </c>
      <c r="Q14" s="13">
        <v>168</v>
      </c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1:31">
      <c r="A15" s="17"/>
      <c r="B15" s="17"/>
      <c r="C15" s="18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20"/>
      <c r="O15" s="19"/>
      <c r="P15" s="19"/>
      <c r="Q15" s="19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31">
      <c r="A16" s="19"/>
      <c r="B16" s="6" t="s">
        <v>96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22"/>
      <c r="AB16" s="22"/>
      <c r="AC16" s="22"/>
      <c r="AD16" s="22"/>
      <c r="AE16" s="22"/>
    </row>
    <row r="17" spans="1:33" ht="26.25" customHeight="1">
      <c r="A17" s="7" t="s">
        <v>43</v>
      </c>
      <c r="B17" s="8" t="s">
        <v>44</v>
      </c>
      <c r="C17" s="9" t="s">
        <v>45</v>
      </c>
      <c r="D17" s="9" t="s">
        <v>46</v>
      </c>
      <c r="E17" s="8" t="s">
        <v>47</v>
      </c>
      <c r="F17" s="8" t="s">
        <v>48</v>
      </c>
      <c r="G17" s="8" t="s">
        <v>49</v>
      </c>
      <c r="H17" s="8" t="s">
        <v>50</v>
      </c>
      <c r="I17" s="8" t="s">
        <v>51</v>
      </c>
      <c r="J17" s="8" t="s">
        <v>52</v>
      </c>
      <c r="K17" s="8" t="s">
        <v>53</v>
      </c>
      <c r="L17" s="8" t="s">
        <v>54</v>
      </c>
      <c r="M17" s="8" t="s">
        <v>55</v>
      </c>
      <c r="N17" s="10" t="s">
        <v>56</v>
      </c>
      <c r="O17" s="8" t="s">
        <v>57</v>
      </c>
      <c r="P17" s="8" t="s">
        <v>58</v>
      </c>
      <c r="Q17" s="9" t="s">
        <v>59</v>
      </c>
      <c r="R17" s="9" t="s">
        <v>60</v>
      </c>
      <c r="S17" s="9" t="s">
        <v>61</v>
      </c>
      <c r="T17" s="9" t="s">
        <v>62</v>
      </c>
      <c r="U17" s="9" t="s">
        <v>63</v>
      </c>
      <c r="V17" s="9" t="s">
        <v>64</v>
      </c>
      <c r="W17" s="9" t="s">
        <v>65</v>
      </c>
      <c r="X17" s="9" t="s">
        <v>66</v>
      </c>
      <c r="Y17" s="9" t="s">
        <v>67</v>
      </c>
      <c r="Z17" s="9" t="s">
        <v>68</v>
      </c>
      <c r="AA17" s="9" t="s">
        <v>69</v>
      </c>
      <c r="AB17" s="9" t="s">
        <v>70</v>
      </c>
      <c r="AC17" s="9" t="s">
        <v>71</v>
      </c>
      <c r="AD17" s="9" t="s">
        <v>72</v>
      </c>
      <c r="AE17" s="9" t="s">
        <v>73</v>
      </c>
    </row>
    <row r="18" spans="1:33">
      <c r="A18" s="11" t="s">
        <v>97</v>
      </c>
      <c r="B18" s="11" t="s">
        <v>98</v>
      </c>
      <c r="C18" s="16">
        <v>20</v>
      </c>
      <c r="D18" s="16">
        <v>6.5</v>
      </c>
      <c r="E18" s="13">
        <v>167</v>
      </c>
      <c r="F18" s="13">
        <v>98</v>
      </c>
      <c r="G18" s="13">
        <v>63</v>
      </c>
      <c r="H18" s="13">
        <v>48</v>
      </c>
      <c r="I18" s="13">
        <v>40</v>
      </c>
      <c r="J18" s="13">
        <v>31</v>
      </c>
      <c r="K18" s="13">
        <v>28</v>
      </c>
      <c r="L18" s="13">
        <v>22</v>
      </c>
      <c r="M18" s="13">
        <v>20</v>
      </c>
      <c r="N18" s="14">
        <v>16</v>
      </c>
      <c r="O18" s="13">
        <v>15</v>
      </c>
      <c r="P18" s="13">
        <v>14</v>
      </c>
      <c r="Q18" s="13">
        <v>13</v>
      </c>
      <c r="R18" s="13">
        <v>11</v>
      </c>
      <c r="S18" s="13">
        <v>10</v>
      </c>
      <c r="T18" s="13">
        <v>8.8000000000000007</v>
      </c>
      <c r="U18" s="13">
        <v>7.6</v>
      </c>
      <c r="V18" s="13">
        <v>6.5</v>
      </c>
      <c r="W18" s="15"/>
      <c r="X18" s="15"/>
      <c r="Y18" s="15"/>
      <c r="Z18" s="15"/>
      <c r="AA18" s="15"/>
      <c r="AB18" s="15"/>
      <c r="AC18" s="15"/>
      <c r="AD18" s="15"/>
      <c r="AE18" s="15"/>
      <c r="AF18" s="23"/>
      <c r="AG18" s="23"/>
    </row>
    <row r="19" spans="1:33">
      <c r="A19" s="11" t="s">
        <v>99</v>
      </c>
      <c r="B19" s="11" t="s">
        <v>100</v>
      </c>
      <c r="C19" s="16">
        <v>77</v>
      </c>
      <c r="D19" s="16">
        <v>29</v>
      </c>
      <c r="E19" s="13">
        <v>644</v>
      </c>
      <c r="F19" s="13">
        <v>341</v>
      </c>
      <c r="G19" s="13">
        <v>206</v>
      </c>
      <c r="H19" s="13">
        <v>165</v>
      </c>
      <c r="I19" s="13">
        <v>145</v>
      </c>
      <c r="J19" s="13">
        <v>114</v>
      </c>
      <c r="K19" s="13">
        <v>103</v>
      </c>
      <c r="L19" s="13">
        <v>85</v>
      </c>
      <c r="M19" s="13">
        <v>77</v>
      </c>
      <c r="N19" s="14">
        <v>67</v>
      </c>
      <c r="O19" s="13">
        <v>62</v>
      </c>
      <c r="P19" s="13">
        <v>58</v>
      </c>
      <c r="Q19" s="13">
        <v>55</v>
      </c>
      <c r="R19" s="13">
        <v>45</v>
      </c>
      <c r="S19" s="13">
        <v>40</v>
      </c>
      <c r="T19" s="13">
        <v>36</v>
      </c>
      <c r="U19" s="13">
        <v>33</v>
      </c>
      <c r="V19" s="13">
        <v>29</v>
      </c>
      <c r="W19" s="15"/>
      <c r="X19" s="15"/>
      <c r="Y19" s="15"/>
      <c r="Z19" s="15"/>
      <c r="AA19" s="15"/>
      <c r="AB19" s="15"/>
      <c r="AC19" s="15"/>
      <c r="AD19" s="15"/>
      <c r="AE19" s="15"/>
      <c r="AF19" s="23"/>
      <c r="AG19" s="23"/>
    </row>
    <row r="20" spans="1:33">
      <c r="A20" s="11" t="s">
        <v>101</v>
      </c>
      <c r="B20" s="11" t="s">
        <v>102</v>
      </c>
      <c r="C20" s="16">
        <v>135</v>
      </c>
      <c r="D20" s="16">
        <v>53</v>
      </c>
      <c r="E20" s="13">
        <v>1118</v>
      </c>
      <c r="F20" s="13">
        <v>624</v>
      </c>
      <c r="G20" s="13">
        <v>399</v>
      </c>
      <c r="H20" s="13">
        <v>317</v>
      </c>
      <c r="I20" s="13">
        <v>262</v>
      </c>
      <c r="J20" s="13">
        <v>187</v>
      </c>
      <c r="K20" s="13">
        <v>171</v>
      </c>
      <c r="L20" s="13">
        <v>146</v>
      </c>
      <c r="M20" s="24">
        <v>135</v>
      </c>
      <c r="N20" s="14">
        <v>121</v>
      </c>
      <c r="O20" s="13">
        <v>112</v>
      </c>
      <c r="P20" s="13">
        <v>106</v>
      </c>
      <c r="Q20" s="13">
        <v>100</v>
      </c>
      <c r="R20" s="13">
        <v>84</v>
      </c>
      <c r="S20" s="13">
        <v>75</v>
      </c>
      <c r="T20" s="13">
        <v>67</v>
      </c>
      <c r="U20" s="13">
        <v>60</v>
      </c>
      <c r="V20" s="13">
        <v>53</v>
      </c>
      <c r="W20" s="15"/>
      <c r="X20" s="15"/>
      <c r="Y20" s="15"/>
      <c r="Z20" s="15"/>
      <c r="AA20" s="15"/>
      <c r="AB20" s="15"/>
      <c r="AC20" s="15"/>
      <c r="AD20" s="15"/>
      <c r="AE20" s="15"/>
      <c r="AF20" s="23"/>
      <c r="AG20" s="23"/>
    </row>
    <row r="21" spans="1:33">
      <c r="A21" s="11" t="s">
        <v>103</v>
      </c>
      <c r="B21" s="11" t="s">
        <v>104</v>
      </c>
      <c r="C21" s="16">
        <v>187</v>
      </c>
      <c r="D21" s="16">
        <v>79</v>
      </c>
      <c r="E21" s="13">
        <v>1607</v>
      </c>
      <c r="F21" s="13">
        <v>898</v>
      </c>
      <c r="G21" s="13">
        <v>595</v>
      </c>
      <c r="H21" s="13">
        <v>474</v>
      </c>
      <c r="I21" s="13">
        <v>398</v>
      </c>
      <c r="J21" s="13">
        <v>295</v>
      </c>
      <c r="K21" s="13">
        <v>262</v>
      </c>
      <c r="L21" s="13">
        <v>209</v>
      </c>
      <c r="M21" s="13">
        <v>187</v>
      </c>
      <c r="N21" s="14">
        <v>166</v>
      </c>
      <c r="O21" s="13">
        <v>155</v>
      </c>
      <c r="P21" s="13">
        <v>148</v>
      </c>
      <c r="Q21" s="13">
        <v>142</v>
      </c>
      <c r="R21" s="13">
        <v>124</v>
      </c>
      <c r="S21" s="13">
        <v>111</v>
      </c>
      <c r="T21" s="13">
        <v>99</v>
      </c>
      <c r="U21" s="13">
        <v>88</v>
      </c>
      <c r="V21" s="13">
        <v>79</v>
      </c>
      <c r="W21" s="15"/>
      <c r="X21" s="15"/>
      <c r="Y21" s="15"/>
      <c r="Z21" s="15"/>
      <c r="AA21" s="15"/>
      <c r="AB21" s="15"/>
      <c r="AC21" s="15"/>
      <c r="AD21" s="15"/>
      <c r="AE21" s="15"/>
      <c r="AF21" s="23"/>
      <c r="AG21" s="23"/>
    </row>
    <row r="22" spans="1:33">
      <c r="A22" s="11" t="s">
        <v>105</v>
      </c>
      <c r="B22" s="11" t="s">
        <v>106</v>
      </c>
      <c r="C22" s="16">
        <v>262</v>
      </c>
      <c r="D22" s="16">
        <v>106</v>
      </c>
      <c r="E22" s="13">
        <v>2108</v>
      </c>
      <c r="F22" s="13">
        <v>1178</v>
      </c>
      <c r="G22" s="13">
        <v>782</v>
      </c>
      <c r="H22" s="13">
        <v>636</v>
      </c>
      <c r="I22" s="13">
        <v>538</v>
      </c>
      <c r="J22" s="13">
        <v>398</v>
      </c>
      <c r="K22" s="13">
        <v>359</v>
      </c>
      <c r="L22" s="13">
        <v>294</v>
      </c>
      <c r="M22" s="13">
        <v>262</v>
      </c>
      <c r="N22" s="14">
        <v>224</v>
      </c>
      <c r="O22" s="13">
        <v>203</v>
      </c>
      <c r="P22" s="13">
        <v>191</v>
      </c>
      <c r="Q22" s="13">
        <v>179</v>
      </c>
      <c r="R22" s="13">
        <v>156</v>
      </c>
      <c r="S22" s="13">
        <v>142</v>
      </c>
      <c r="T22" s="13">
        <v>130</v>
      </c>
      <c r="U22" s="13">
        <v>118</v>
      </c>
      <c r="V22" s="13">
        <v>106</v>
      </c>
      <c r="W22" s="15"/>
      <c r="X22" s="15"/>
      <c r="Y22" s="15"/>
      <c r="Z22" s="15"/>
      <c r="AA22" s="15"/>
      <c r="AB22" s="15"/>
      <c r="AC22" s="15"/>
      <c r="AD22" s="15"/>
      <c r="AE22" s="15"/>
      <c r="AF22" s="23"/>
      <c r="AG22" s="23"/>
    </row>
    <row r="23" spans="1:33">
      <c r="A23" s="11" t="s">
        <v>107</v>
      </c>
      <c r="B23" s="11" t="s">
        <v>108</v>
      </c>
      <c r="C23" s="16">
        <v>338</v>
      </c>
      <c r="D23" s="16">
        <v>131</v>
      </c>
      <c r="E23" s="13">
        <v>2618</v>
      </c>
      <c r="F23" s="13">
        <v>1463</v>
      </c>
      <c r="G23" s="13">
        <v>971</v>
      </c>
      <c r="H23" s="13">
        <v>790</v>
      </c>
      <c r="I23" s="13">
        <v>675</v>
      </c>
      <c r="J23" s="13">
        <v>506</v>
      </c>
      <c r="K23" s="13">
        <v>456</v>
      </c>
      <c r="L23" s="13">
        <v>374</v>
      </c>
      <c r="M23" s="13">
        <v>338</v>
      </c>
      <c r="N23" s="14">
        <v>294</v>
      </c>
      <c r="O23" s="13">
        <v>266</v>
      </c>
      <c r="P23" s="13">
        <v>250</v>
      </c>
      <c r="Q23" s="13">
        <v>234</v>
      </c>
      <c r="R23" s="13">
        <v>192</v>
      </c>
      <c r="S23" s="13">
        <v>171</v>
      </c>
      <c r="T23" s="13">
        <v>156</v>
      </c>
      <c r="U23" s="13">
        <v>143</v>
      </c>
      <c r="V23" s="13">
        <v>131</v>
      </c>
      <c r="W23" s="15"/>
      <c r="X23" s="15"/>
      <c r="Y23" s="15"/>
      <c r="Z23" s="15"/>
      <c r="AA23" s="15"/>
      <c r="AB23" s="15"/>
      <c r="AC23" s="15"/>
      <c r="AD23" s="15"/>
      <c r="AE23" s="15"/>
      <c r="AF23" s="23"/>
      <c r="AG23" s="23"/>
    </row>
    <row r="24" spans="1:33">
      <c r="A24" s="11" t="s">
        <v>109</v>
      </c>
      <c r="B24" s="11" t="s">
        <v>110</v>
      </c>
      <c r="C24" s="16">
        <v>413</v>
      </c>
      <c r="D24" s="16">
        <v>153</v>
      </c>
      <c r="E24" s="13">
        <v>3135</v>
      </c>
      <c r="F24" s="13">
        <v>1752</v>
      </c>
      <c r="G24" s="13">
        <v>1163</v>
      </c>
      <c r="H24" s="13">
        <v>946</v>
      </c>
      <c r="I24" s="13">
        <v>808</v>
      </c>
      <c r="J24" s="13">
        <v>616</v>
      </c>
      <c r="K24" s="13">
        <v>557</v>
      </c>
      <c r="L24" s="13">
        <v>457</v>
      </c>
      <c r="M24" s="13">
        <v>413</v>
      </c>
      <c r="N24" s="14">
        <v>359</v>
      </c>
      <c r="O24" s="13">
        <v>329</v>
      </c>
      <c r="P24" s="13">
        <v>312</v>
      </c>
      <c r="Q24" s="13">
        <v>293</v>
      </c>
      <c r="R24" s="13">
        <v>241</v>
      </c>
      <c r="S24" s="13">
        <v>210</v>
      </c>
      <c r="T24" s="13">
        <v>184</v>
      </c>
      <c r="U24" s="13">
        <v>167</v>
      </c>
      <c r="V24" s="13">
        <v>153</v>
      </c>
      <c r="W24" s="15"/>
      <c r="X24" s="15"/>
      <c r="Y24" s="15"/>
      <c r="Z24" s="15"/>
      <c r="AA24" s="15"/>
      <c r="AB24" s="15"/>
      <c r="AC24" s="15"/>
      <c r="AD24" s="15"/>
      <c r="AE24" s="15"/>
      <c r="AF24" s="23"/>
      <c r="AG24" s="23"/>
    </row>
    <row r="25" spans="1:33">
      <c r="A25" s="11" t="s">
        <v>111</v>
      </c>
      <c r="B25" s="11" t="s">
        <v>112</v>
      </c>
      <c r="C25" s="16">
        <v>490</v>
      </c>
      <c r="D25" s="16">
        <v>175</v>
      </c>
      <c r="E25" s="13">
        <v>3659</v>
      </c>
      <c r="F25" s="13">
        <v>2045</v>
      </c>
      <c r="G25" s="13">
        <v>1357</v>
      </c>
      <c r="H25" s="13">
        <v>1104</v>
      </c>
      <c r="I25" s="13">
        <v>943</v>
      </c>
      <c r="J25" s="13">
        <v>719</v>
      </c>
      <c r="K25" s="13">
        <v>654</v>
      </c>
      <c r="L25" s="13">
        <v>541</v>
      </c>
      <c r="M25" s="13">
        <v>490</v>
      </c>
      <c r="N25" s="14">
        <v>426</v>
      </c>
      <c r="O25" s="13">
        <v>390</v>
      </c>
      <c r="P25" s="13">
        <v>370</v>
      </c>
      <c r="Q25" s="13">
        <v>349</v>
      </c>
      <c r="R25" s="13">
        <v>292</v>
      </c>
      <c r="S25" s="13">
        <v>255</v>
      </c>
      <c r="T25" s="13">
        <v>223</v>
      </c>
      <c r="U25" s="13">
        <v>196</v>
      </c>
      <c r="V25" s="13">
        <v>175</v>
      </c>
      <c r="W25" s="15"/>
      <c r="X25" s="15"/>
      <c r="Y25" s="15"/>
      <c r="Z25" s="15"/>
      <c r="AA25" s="15"/>
      <c r="AB25" s="15"/>
      <c r="AC25" s="15"/>
      <c r="AD25" s="15"/>
      <c r="AE25" s="15"/>
      <c r="AF25" s="23"/>
      <c r="AG25" s="23"/>
    </row>
    <row r="26" spans="1:33">
      <c r="A26" s="11" t="s">
        <v>113</v>
      </c>
      <c r="B26" s="11" t="s">
        <v>114</v>
      </c>
      <c r="C26" s="16">
        <v>568</v>
      </c>
      <c r="D26" s="16">
        <v>204</v>
      </c>
      <c r="E26" s="13">
        <v>4188</v>
      </c>
      <c r="F26" s="13">
        <v>2341</v>
      </c>
      <c r="G26" s="13">
        <v>1553</v>
      </c>
      <c r="H26" s="13">
        <v>1264</v>
      </c>
      <c r="I26" s="13">
        <v>1080</v>
      </c>
      <c r="J26" s="13">
        <v>822</v>
      </c>
      <c r="K26" s="13">
        <v>749</v>
      </c>
      <c r="L26" s="13">
        <v>626</v>
      </c>
      <c r="M26" s="13">
        <v>568</v>
      </c>
      <c r="N26" s="14">
        <v>495</v>
      </c>
      <c r="O26" s="13">
        <v>453</v>
      </c>
      <c r="P26" s="13">
        <v>430</v>
      </c>
      <c r="Q26" s="13">
        <v>405</v>
      </c>
      <c r="R26" s="13">
        <v>340</v>
      </c>
      <c r="S26" s="13">
        <v>301</v>
      </c>
      <c r="T26" s="13">
        <v>264</v>
      </c>
      <c r="U26" s="13">
        <v>232</v>
      </c>
      <c r="V26" s="13">
        <v>204</v>
      </c>
      <c r="W26" s="15"/>
      <c r="X26" s="15"/>
      <c r="Y26" s="15"/>
      <c r="Z26" s="15"/>
      <c r="AA26" s="15"/>
      <c r="AB26" s="15"/>
      <c r="AC26" s="15"/>
      <c r="AD26" s="15"/>
      <c r="AE26" s="15"/>
      <c r="AF26" s="23"/>
      <c r="AG26" s="23"/>
    </row>
    <row r="27" spans="1:33">
      <c r="A27" s="11" t="s">
        <v>115</v>
      </c>
      <c r="B27" s="11" t="s">
        <v>116</v>
      </c>
      <c r="C27" s="16">
        <v>644</v>
      </c>
      <c r="D27" s="16">
        <v>238</v>
      </c>
      <c r="E27" s="13">
        <v>4723</v>
      </c>
      <c r="F27" s="13">
        <v>2639</v>
      </c>
      <c r="G27" s="13">
        <v>1752</v>
      </c>
      <c r="H27" s="13">
        <v>1425</v>
      </c>
      <c r="I27" s="13">
        <v>1217</v>
      </c>
      <c r="J27" s="13">
        <v>927</v>
      </c>
      <c r="K27" s="13">
        <v>844</v>
      </c>
      <c r="L27" s="13">
        <v>706</v>
      </c>
      <c r="M27" s="13">
        <v>644</v>
      </c>
      <c r="N27" s="14">
        <v>565</v>
      </c>
      <c r="O27" s="13">
        <v>517</v>
      </c>
      <c r="P27" s="13">
        <v>490</v>
      </c>
      <c r="Q27" s="13">
        <v>462</v>
      </c>
      <c r="R27" s="13">
        <v>388</v>
      </c>
      <c r="S27" s="13">
        <v>344</v>
      </c>
      <c r="T27" s="13">
        <v>306</v>
      </c>
      <c r="U27" s="13">
        <v>269</v>
      </c>
      <c r="V27" s="13">
        <v>238</v>
      </c>
      <c r="W27" s="15"/>
      <c r="X27" s="15"/>
      <c r="Y27" s="15"/>
      <c r="Z27" s="15"/>
      <c r="AA27" s="15"/>
      <c r="AB27" s="15"/>
      <c r="AC27" s="15"/>
      <c r="AD27" s="15"/>
      <c r="AE27" s="15"/>
      <c r="AF27" s="23"/>
      <c r="AG27" s="23"/>
    </row>
    <row r="28" spans="1:33">
      <c r="A28" s="11" t="s">
        <v>117</v>
      </c>
      <c r="B28" s="11" t="s">
        <v>118</v>
      </c>
      <c r="C28" s="16">
        <v>717</v>
      </c>
      <c r="D28" s="16">
        <v>272</v>
      </c>
      <c r="E28" s="13">
        <v>5262</v>
      </c>
      <c r="F28" s="13">
        <v>2941</v>
      </c>
      <c r="G28" s="13">
        <v>1951</v>
      </c>
      <c r="H28" s="13">
        <v>1587</v>
      </c>
      <c r="I28" s="13">
        <v>1356</v>
      </c>
      <c r="J28" s="13">
        <v>1033</v>
      </c>
      <c r="K28" s="13">
        <v>941</v>
      </c>
      <c r="L28" s="13">
        <v>786</v>
      </c>
      <c r="M28" s="13">
        <v>717</v>
      </c>
      <c r="N28" s="14">
        <v>633</v>
      </c>
      <c r="O28" s="13">
        <v>583</v>
      </c>
      <c r="P28" s="13">
        <v>553</v>
      </c>
      <c r="Q28" s="13">
        <v>521</v>
      </c>
      <c r="R28" s="13">
        <v>437</v>
      </c>
      <c r="S28" s="13">
        <v>387</v>
      </c>
      <c r="T28" s="13">
        <v>344</v>
      </c>
      <c r="U28" s="13">
        <v>307</v>
      </c>
      <c r="V28" s="13">
        <v>272</v>
      </c>
      <c r="W28" s="15"/>
      <c r="X28" s="15"/>
      <c r="Y28" s="15"/>
      <c r="Z28" s="15"/>
      <c r="AA28" s="15"/>
      <c r="AB28" s="15"/>
      <c r="AC28" s="15"/>
      <c r="AD28" s="15"/>
      <c r="AE28" s="15"/>
      <c r="AF28" s="23"/>
      <c r="AG28" s="23"/>
    </row>
    <row r="29" spans="1:3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22"/>
      <c r="AB29" s="22"/>
      <c r="AC29" s="22"/>
      <c r="AD29" s="22"/>
      <c r="AE29" s="22"/>
      <c r="AF29" s="23"/>
      <c r="AG29" s="23"/>
    </row>
    <row r="30" spans="1:33">
      <c r="A30" s="19"/>
      <c r="B30" s="6" t="s">
        <v>96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22"/>
      <c r="AB30" s="22"/>
      <c r="AC30" s="22"/>
      <c r="AD30" s="22"/>
      <c r="AE30" s="22"/>
    </row>
    <row r="31" spans="1:33" ht="26.25" customHeight="1">
      <c r="A31" s="7" t="s">
        <v>43</v>
      </c>
      <c r="B31" s="8" t="s">
        <v>44</v>
      </c>
      <c r="C31" s="9" t="s">
        <v>45</v>
      </c>
      <c r="D31" s="9" t="s">
        <v>46</v>
      </c>
      <c r="E31" s="8" t="s">
        <v>47</v>
      </c>
      <c r="F31" s="8" t="s">
        <v>48</v>
      </c>
      <c r="G31" s="8" t="s">
        <v>49</v>
      </c>
      <c r="H31" s="8" t="s">
        <v>50</v>
      </c>
      <c r="I31" s="8" t="s">
        <v>51</v>
      </c>
      <c r="J31" s="8" t="s">
        <v>52</v>
      </c>
      <c r="K31" s="8" t="s">
        <v>53</v>
      </c>
      <c r="L31" s="8" t="s">
        <v>54</v>
      </c>
      <c r="M31" s="8" t="s">
        <v>55</v>
      </c>
      <c r="N31" s="10" t="s">
        <v>56</v>
      </c>
      <c r="O31" s="8" t="s">
        <v>57</v>
      </c>
      <c r="P31" s="8" t="s">
        <v>58</v>
      </c>
      <c r="Q31" s="9" t="s">
        <v>59</v>
      </c>
      <c r="R31" s="9" t="s">
        <v>60</v>
      </c>
      <c r="S31" s="9" t="s">
        <v>61</v>
      </c>
      <c r="T31" s="9" t="s">
        <v>62</v>
      </c>
      <c r="U31" s="9" t="s">
        <v>63</v>
      </c>
      <c r="V31" s="9" t="s">
        <v>64</v>
      </c>
      <c r="W31" s="9" t="s">
        <v>65</v>
      </c>
      <c r="X31" s="9" t="s">
        <v>66</v>
      </c>
      <c r="Y31" s="9" t="s">
        <v>67</v>
      </c>
      <c r="Z31" s="9" t="s">
        <v>68</v>
      </c>
      <c r="AA31" s="9" t="s">
        <v>69</v>
      </c>
      <c r="AB31" s="9" t="s">
        <v>70</v>
      </c>
      <c r="AC31" s="9" t="s">
        <v>71</v>
      </c>
      <c r="AD31" s="9" t="s">
        <v>72</v>
      </c>
      <c r="AE31" s="9" t="s">
        <v>73</v>
      </c>
    </row>
    <row r="32" spans="1:33">
      <c r="A32" s="11" t="s">
        <v>119</v>
      </c>
      <c r="B32" s="11" t="s">
        <v>98</v>
      </c>
      <c r="C32" s="16">
        <v>11</v>
      </c>
      <c r="D32" s="12">
        <v>3.5</v>
      </c>
      <c r="E32" s="13">
        <v>134</v>
      </c>
      <c r="F32" s="13">
        <v>98</v>
      </c>
      <c r="G32" s="13">
        <v>63</v>
      </c>
      <c r="H32" s="13">
        <v>48</v>
      </c>
      <c r="I32" s="13">
        <v>36</v>
      </c>
      <c r="J32" s="13">
        <v>29</v>
      </c>
      <c r="K32" s="13">
        <v>24</v>
      </c>
      <c r="L32" s="13">
        <v>20</v>
      </c>
      <c r="M32" s="13">
        <v>20</v>
      </c>
      <c r="N32" s="14">
        <v>16</v>
      </c>
      <c r="O32" s="13">
        <v>14</v>
      </c>
      <c r="P32" s="13">
        <v>13</v>
      </c>
      <c r="Q32" s="13">
        <v>11</v>
      </c>
      <c r="R32" s="13">
        <v>11</v>
      </c>
      <c r="S32" s="13">
        <v>10</v>
      </c>
      <c r="T32" s="13">
        <v>8.9</v>
      </c>
      <c r="U32" s="13">
        <v>8.6</v>
      </c>
      <c r="V32" s="13">
        <v>7.8</v>
      </c>
      <c r="W32" s="13">
        <v>7.1</v>
      </c>
      <c r="X32" s="13">
        <v>6.5</v>
      </c>
      <c r="Y32" s="13">
        <v>6.1</v>
      </c>
      <c r="Z32" s="13">
        <v>5.5</v>
      </c>
      <c r="AA32" s="13">
        <v>4.9000000000000004</v>
      </c>
      <c r="AB32" s="13">
        <v>4.4000000000000004</v>
      </c>
      <c r="AC32" s="13">
        <v>4</v>
      </c>
      <c r="AD32" s="13">
        <v>3.7</v>
      </c>
      <c r="AE32" s="13">
        <v>3.5</v>
      </c>
      <c r="AF32" s="23"/>
      <c r="AG32" s="23"/>
    </row>
    <row r="33" spans="1:33">
      <c r="A33" s="11" t="s">
        <v>120</v>
      </c>
      <c r="B33" s="11" t="s">
        <v>100</v>
      </c>
      <c r="C33" s="16">
        <v>44</v>
      </c>
      <c r="D33" s="16">
        <v>16</v>
      </c>
      <c r="E33" s="13">
        <v>488</v>
      </c>
      <c r="F33" s="13">
        <v>341</v>
      </c>
      <c r="G33" s="13">
        <v>206</v>
      </c>
      <c r="H33" s="13">
        <v>165</v>
      </c>
      <c r="I33" s="13">
        <v>132</v>
      </c>
      <c r="J33" s="13">
        <v>107</v>
      </c>
      <c r="K33" s="13">
        <v>94</v>
      </c>
      <c r="L33" s="13">
        <v>82</v>
      </c>
      <c r="M33" s="13">
        <v>77</v>
      </c>
      <c r="N33" s="14">
        <v>67</v>
      </c>
      <c r="O33" s="13">
        <v>57</v>
      </c>
      <c r="P33" s="13">
        <v>54</v>
      </c>
      <c r="Q33" s="13">
        <v>46</v>
      </c>
      <c r="R33" s="13">
        <v>45</v>
      </c>
      <c r="S33" s="13">
        <v>39</v>
      </c>
      <c r="T33" s="13">
        <v>36</v>
      </c>
      <c r="U33" s="13">
        <v>35</v>
      </c>
      <c r="V33" s="13">
        <v>33</v>
      </c>
      <c r="W33" s="13">
        <v>31</v>
      </c>
      <c r="X33" s="13">
        <v>29</v>
      </c>
      <c r="Y33" s="13">
        <v>27</v>
      </c>
      <c r="Z33" s="13">
        <v>25</v>
      </c>
      <c r="AA33" s="13">
        <v>23</v>
      </c>
      <c r="AB33" s="13">
        <v>21</v>
      </c>
      <c r="AC33" s="13">
        <v>19</v>
      </c>
      <c r="AD33" s="13">
        <v>17</v>
      </c>
      <c r="AE33" s="13">
        <v>16</v>
      </c>
      <c r="AF33" s="23"/>
      <c r="AG33" s="23"/>
    </row>
    <row r="34" spans="1:33">
      <c r="A34" s="11" t="s">
        <v>121</v>
      </c>
      <c r="B34" s="11" t="s">
        <v>102</v>
      </c>
      <c r="C34" s="16">
        <v>83</v>
      </c>
      <c r="D34" s="16">
        <v>33</v>
      </c>
      <c r="E34" s="13">
        <v>864</v>
      </c>
      <c r="F34" s="13">
        <v>624</v>
      </c>
      <c r="G34" s="13">
        <v>399</v>
      </c>
      <c r="H34" s="13">
        <v>317</v>
      </c>
      <c r="I34" s="13">
        <v>228</v>
      </c>
      <c r="J34" s="13">
        <v>174</v>
      </c>
      <c r="K34" s="13">
        <v>158</v>
      </c>
      <c r="L34" s="13">
        <v>141</v>
      </c>
      <c r="M34" s="24">
        <v>135</v>
      </c>
      <c r="N34" s="14">
        <v>121</v>
      </c>
      <c r="O34" s="13">
        <v>105</v>
      </c>
      <c r="P34" s="13">
        <v>100</v>
      </c>
      <c r="Q34" s="13">
        <v>86</v>
      </c>
      <c r="R34" s="13">
        <v>84</v>
      </c>
      <c r="S34" s="13">
        <v>74</v>
      </c>
      <c r="T34" s="13">
        <v>68</v>
      </c>
      <c r="U34" s="13">
        <v>66</v>
      </c>
      <c r="V34" s="13">
        <v>61</v>
      </c>
      <c r="W34" s="13">
        <v>56</v>
      </c>
      <c r="X34" s="13">
        <v>53</v>
      </c>
      <c r="Y34" s="13">
        <v>49</v>
      </c>
      <c r="Z34" s="13">
        <v>45</v>
      </c>
      <c r="AA34" s="13">
        <v>42</v>
      </c>
      <c r="AB34" s="13">
        <v>39</v>
      </c>
      <c r="AC34" s="13">
        <v>36</v>
      </c>
      <c r="AD34" s="13">
        <v>34</v>
      </c>
      <c r="AE34" s="13">
        <v>33</v>
      </c>
      <c r="AF34" s="23"/>
      <c r="AG34" s="23"/>
    </row>
    <row r="35" spans="1:33">
      <c r="A35" s="11" t="s">
        <v>122</v>
      </c>
      <c r="B35" s="11" t="s">
        <v>104</v>
      </c>
      <c r="C35" s="16">
        <v>122</v>
      </c>
      <c r="D35" s="16">
        <v>48</v>
      </c>
      <c r="E35" s="13">
        <v>1242</v>
      </c>
      <c r="F35" s="13">
        <v>898</v>
      </c>
      <c r="G35" s="13">
        <v>595</v>
      </c>
      <c r="H35" s="13">
        <v>474</v>
      </c>
      <c r="I35" s="13">
        <v>353</v>
      </c>
      <c r="J35" s="13">
        <v>273</v>
      </c>
      <c r="K35" s="13">
        <v>235</v>
      </c>
      <c r="L35" s="13">
        <v>199</v>
      </c>
      <c r="M35" s="13">
        <v>187</v>
      </c>
      <c r="N35" s="14">
        <v>166</v>
      </c>
      <c r="O35" s="13">
        <v>147</v>
      </c>
      <c r="P35" s="13">
        <v>141</v>
      </c>
      <c r="Q35" s="13">
        <v>126</v>
      </c>
      <c r="R35" s="13">
        <v>124</v>
      </c>
      <c r="S35" s="13">
        <v>109</v>
      </c>
      <c r="T35" s="13">
        <v>100</v>
      </c>
      <c r="U35" s="13">
        <v>97</v>
      </c>
      <c r="V35" s="13">
        <v>91</v>
      </c>
      <c r="W35" s="13">
        <v>84</v>
      </c>
      <c r="X35" s="13">
        <v>79</v>
      </c>
      <c r="Y35" s="13">
        <v>75</v>
      </c>
      <c r="Z35" s="13">
        <v>69</v>
      </c>
      <c r="AA35" s="13">
        <v>64</v>
      </c>
      <c r="AB35" s="13">
        <v>59</v>
      </c>
      <c r="AC35" s="13">
        <v>54</v>
      </c>
      <c r="AD35" s="13">
        <v>51</v>
      </c>
      <c r="AE35" s="13">
        <v>48</v>
      </c>
      <c r="AF35" s="23"/>
      <c r="AG35" s="23"/>
    </row>
    <row r="36" spans="1:33">
      <c r="A36" s="11" t="s">
        <v>123</v>
      </c>
      <c r="B36" s="11" t="s">
        <v>106</v>
      </c>
      <c r="C36" s="16">
        <v>153</v>
      </c>
      <c r="D36" s="16">
        <v>66</v>
      </c>
      <c r="E36" s="13">
        <v>1630</v>
      </c>
      <c r="F36" s="13">
        <v>1178</v>
      </c>
      <c r="G36" s="13">
        <v>782</v>
      </c>
      <c r="H36" s="13">
        <v>636</v>
      </c>
      <c r="I36" s="13">
        <v>477</v>
      </c>
      <c r="J36" s="13">
        <v>373</v>
      </c>
      <c r="K36" s="13">
        <v>328</v>
      </c>
      <c r="L36" s="13">
        <v>281</v>
      </c>
      <c r="M36" s="13">
        <v>262</v>
      </c>
      <c r="N36" s="14">
        <v>224</v>
      </c>
      <c r="O36" s="13">
        <v>188</v>
      </c>
      <c r="P36" s="13">
        <v>178</v>
      </c>
      <c r="Q36" s="13">
        <v>159</v>
      </c>
      <c r="R36" s="13">
        <v>156</v>
      </c>
      <c r="S36" s="13">
        <v>141</v>
      </c>
      <c r="T36" s="13">
        <v>131</v>
      </c>
      <c r="U36" s="13">
        <v>128</v>
      </c>
      <c r="V36" s="13">
        <v>121</v>
      </c>
      <c r="W36" s="13">
        <v>113</v>
      </c>
      <c r="X36" s="13">
        <v>106</v>
      </c>
      <c r="Y36" s="13">
        <v>100</v>
      </c>
      <c r="Z36" s="13">
        <v>93</v>
      </c>
      <c r="AA36" s="13">
        <v>86</v>
      </c>
      <c r="AB36" s="13">
        <v>79</v>
      </c>
      <c r="AC36" s="13">
        <v>74</v>
      </c>
      <c r="AD36" s="13">
        <v>69</v>
      </c>
      <c r="AE36" s="13">
        <v>66</v>
      </c>
      <c r="AF36" s="23"/>
      <c r="AG36" s="23"/>
    </row>
    <row r="37" spans="1:33">
      <c r="A37" s="11" t="s">
        <v>124</v>
      </c>
      <c r="B37" s="11" t="s">
        <v>108</v>
      </c>
      <c r="C37" s="16">
        <v>187</v>
      </c>
      <c r="D37" s="16">
        <v>84</v>
      </c>
      <c r="E37" s="13">
        <v>2024</v>
      </c>
      <c r="F37" s="13">
        <v>1463</v>
      </c>
      <c r="G37" s="13">
        <v>971</v>
      </c>
      <c r="H37" s="13">
        <v>790</v>
      </c>
      <c r="I37" s="13">
        <v>605</v>
      </c>
      <c r="J37" s="13">
        <v>474</v>
      </c>
      <c r="K37" s="13">
        <v>417</v>
      </c>
      <c r="L37" s="13">
        <v>360</v>
      </c>
      <c r="M37" s="13">
        <v>338</v>
      </c>
      <c r="N37" s="14">
        <v>294</v>
      </c>
      <c r="O37" s="13">
        <v>247</v>
      </c>
      <c r="P37" s="13">
        <v>233</v>
      </c>
      <c r="Q37" s="13">
        <v>197</v>
      </c>
      <c r="R37" s="13">
        <v>192</v>
      </c>
      <c r="S37" s="13">
        <v>169</v>
      </c>
      <c r="T37" s="13">
        <v>158</v>
      </c>
      <c r="U37" s="13">
        <v>154</v>
      </c>
      <c r="V37" s="13">
        <v>146</v>
      </c>
      <c r="W37" s="13">
        <v>137</v>
      </c>
      <c r="X37" s="13">
        <v>131</v>
      </c>
      <c r="Y37" s="13">
        <v>125</v>
      </c>
      <c r="Z37" s="13">
        <v>117</v>
      </c>
      <c r="AA37" s="13">
        <v>108</v>
      </c>
      <c r="AB37" s="13">
        <v>100</v>
      </c>
      <c r="AC37" s="13">
        <v>93</v>
      </c>
      <c r="AD37" s="13">
        <v>87</v>
      </c>
      <c r="AE37" s="13">
        <v>84</v>
      </c>
      <c r="AF37" s="23"/>
      <c r="AG37" s="23"/>
    </row>
    <row r="38" spans="1:33">
      <c r="A38" s="11" t="s">
        <v>125</v>
      </c>
      <c r="B38" s="11" t="s">
        <v>110</v>
      </c>
      <c r="C38" s="16">
        <v>235</v>
      </c>
      <c r="D38" s="16">
        <v>102</v>
      </c>
      <c r="E38" s="13">
        <v>2424</v>
      </c>
      <c r="F38" s="13">
        <v>1752</v>
      </c>
      <c r="G38" s="13">
        <v>1163</v>
      </c>
      <c r="H38" s="13">
        <v>946</v>
      </c>
      <c r="I38" s="13">
        <v>725</v>
      </c>
      <c r="J38" s="13">
        <v>578</v>
      </c>
      <c r="K38" s="13">
        <v>509</v>
      </c>
      <c r="L38" s="13">
        <v>440</v>
      </c>
      <c r="M38" s="13">
        <v>413</v>
      </c>
      <c r="N38" s="14">
        <v>359</v>
      </c>
      <c r="O38" s="13">
        <v>308</v>
      </c>
      <c r="P38" s="13">
        <v>292</v>
      </c>
      <c r="Q38" s="13">
        <v>247</v>
      </c>
      <c r="R38" s="13">
        <v>241</v>
      </c>
      <c r="S38" s="13">
        <v>207</v>
      </c>
      <c r="T38" s="13">
        <v>187</v>
      </c>
      <c r="U38" s="13">
        <v>180</v>
      </c>
      <c r="V38" s="13">
        <v>171</v>
      </c>
      <c r="W38" s="13">
        <v>161</v>
      </c>
      <c r="X38" s="13">
        <v>153</v>
      </c>
      <c r="Y38" s="13">
        <v>146</v>
      </c>
      <c r="Z38" s="13">
        <v>137</v>
      </c>
      <c r="AA38" s="13">
        <v>129</v>
      </c>
      <c r="AB38" s="13">
        <v>121</v>
      </c>
      <c r="AC38" s="13">
        <v>113</v>
      </c>
      <c r="AD38" s="13">
        <v>106</v>
      </c>
      <c r="AE38" s="13">
        <v>102</v>
      </c>
      <c r="AF38" s="23"/>
      <c r="AG38" s="23"/>
    </row>
    <row r="39" spans="1:33">
      <c r="A39" s="11" t="s">
        <v>126</v>
      </c>
      <c r="B39" s="11" t="s">
        <v>112</v>
      </c>
      <c r="C39" s="16">
        <v>285</v>
      </c>
      <c r="D39" s="16">
        <v>120</v>
      </c>
      <c r="E39" s="13">
        <v>2829</v>
      </c>
      <c r="F39" s="13">
        <v>2045</v>
      </c>
      <c r="G39" s="13">
        <v>1357</v>
      </c>
      <c r="H39" s="13">
        <v>1104</v>
      </c>
      <c r="I39" s="13">
        <v>846</v>
      </c>
      <c r="J39" s="13">
        <v>677</v>
      </c>
      <c r="K39" s="13">
        <v>603</v>
      </c>
      <c r="L39" s="13">
        <v>522</v>
      </c>
      <c r="M39" s="13">
        <v>490</v>
      </c>
      <c r="N39" s="14">
        <v>426</v>
      </c>
      <c r="O39" s="13">
        <v>365</v>
      </c>
      <c r="P39" s="13">
        <v>347</v>
      </c>
      <c r="Q39" s="13">
        <v>299</v>
      </c>
      <c r="R39" s="13">
        <v>292</v>
      </c>
      <c r="S39" s="13">
        <v>251</v>
      </c>
      <c r="T39" s="13">
        <v>226</v>
      </c>
      <c r="U39" s="13">
        <v>218</v>
      </c>
      <c r="V39" s="13">
        <v>202</v>
      </c>
      <c r="W39" s="13">
        <v>185</v>
      </c>
      <c r="X39" s="13">
        <v>175</v>
      </c>
      <c r="Y39" s="13">
        <v>167</v>
      </c>
      <c r="Z39" s="13">
        <v>157</v>
      </c>
      <c r="AA39" s="13">
        <v>147</v>
      </c>
      <c r="AB39" s="13">
        <v>138</v>
      </c>
      <c r="AC39" s="13">
        <v>130</v>
      </c>
      <c r="AD39" s="13">
        <v>124</v>
      </c>
      <c r="AE39" s="13">
        <v>120</v>
      </c>
      <c r="AF39" s="23"/>
      <c r="AG39" s="23"/>
    </row>
    <row r="40" spans="1:33">
      <c r="A40" s="11" t="s">
        <v>127</v>
      </c>
      <c r="B40" s="11" t="s">
        <v>114</v>
      </c>
      <c r="C40" s="16">
        <v>332</v>
      </c>
      <c r="D40" s="16">
        <v>135</v>
      </c>
      <c r="E40" s="13">
        <v>3238</v>
      </c>
      <c r="F40" s="13">
        <v>2341</v>
      </c>
      <c r="G40" s="13">
        <v>1553</v>
      </c>
      <c r="H40" s="13">
        <v>1264</v>
      </c>
      <c r="I40" s="13">
        <v>968</v>
      </c>
      <c r="J40" s="13">
        <v>775</v>
      </c>
      <c r="K40" s="13">
        <v>690</v>
      </c>
      <c r="L40" s="13">
        <v>605</v>
      </c>
      <c r="M40" s="13">
        <v>568</v>
      </c>
      <c r="N40" s="14">
        <v>495</v>
      </c>
      <c r="O40" s="13">
        <v>424</v>
      </c>
      <c r="P40" s="13">
        <v>403</v>
      </c>
      <c r="Q40" s="13">
        <v>348</v>
      </c>
      <c r="R40" s="13">
        <v>340</v>
      </c>
      <c r="S40" s="13">
        <v>297</v>
      </c>
      <c r="T40" s="13">
        <v>268</v>
      </c>
      <c r="U40" s="13">
        <v>258</v>
      </c>
      <c r="V40" s="13">
        <v>239</v>
      </c>
      <c r="W40" s="13">
        <v>219</v>
      </c>
      <c r="X40" s="13">
        <v>204</v>
      </c>
      <c r="Y40" s="13">
        <v>191</v>
      </c>
      <c r="Z40" s="13">
        <v>176</v>
      </c>
      <c r="AA40" s="13">
        <v>165</v>
      </c>
      <c r="AB40" s="13">
        <v>156</v>
      </c>
      <c r="AC40" s="13">
        <v>146</v>
      </c>
      <c r="AD40" s="13">
        <v>140</v>
      </c>
      <c r="AE40" s="13">
        <v>135</v>
      </c>
      <c r="AF40" s="23"/>
      <c r="AG40" s="23"/>
    </row>
    <row r="41" spans="1:33">
      <c r="A41" s="11" t="s">
        <v>128</v>
      </c>
      <c r="B41" s="11" t="s">
        <v>116</v>
      </c>
      <c r="C41" s="16">
        <v>379</v>
      </c>
      <c r="D41" s="16">
        <v>149</v>
      </c>
      <c r="E41" s="13">
        <v>3651</v>
      </c>
      <c r="F41" s="13">
        <v>2639</v>
      </c>
      <c r="G41" s="13">
        <v>1752</v>
      </c>
      <c r="H41" s="13">
        <v>1425</v>
      </c>
      <c r="I41" s="13">
        <v>1092</v>
      </c>
      <c r="J41" s="13">
        <v>874</v>
      </c>
      <c r="K41" s="13">
        <v>779</v>
      </c>
      <c r="L41" s="13">
        <v>682</v>
      </c>
      <c r="M41" s="13">
        <v>644</v>
      </c>
      <c r="N41" s="14">
        <v>565</v>
      </c>
      <c r="O41" s="13">
        <v>484</v>
      </c>
      <c r="P41" s="13">
        <v>460</v>
      </c>
      <c r="Q41" s="13">
        <v>397</v>
      </c>
      <c r="R41" s="13">
        <v>388</v>
      </c>
      <c r="S41" s="13">
        <v>339</v>
      </c>
      <c r="T41" s="13">
        <v>310</v>
      </c>
      <c r="U41" s="13">
        <v>300</v>
      </c>
      <c r="V41" s="13">
        <v>278</v>
      </c>
      <c r="W41" s="13">
        <v>255</v>
      </c>
      <c r="X41" s="13">
        <v>238</v>
      </c>
      <c r="Y41" s="13">
        <v>222</v>
      </c>
      <c r="Z41" s="13">
        <v>203</v>
      </c>
      <c r="AA41" s="13">
        <v>185</v>
      </c>
      <c r="AB41" s="13">
        <v>172</v>
      </c>
      <c r="AC41" s="13">
        <v>162</v>
      </c>
      <c r="AD41" s="13">
        <v>155</v>
      </c>
      <c r="AE41" s="13">
        <v>149</v>
      </c>
      <c r="AF41" s="23"/>
      <c r="AG41" s="23"/>
    </row>
    <row r="42" spans="1:33">
      <c r="A42" s="11" t="s">
        <v>129</v>
      </c>
      <c r="B42" s="11" t="s">
        <v>118</v>
      </c>
      <c r="C42" s="12">
        <v>428</v>
      </c>
      <c r="D42" s="12">
        <v>164</v>
      </c>
      <c r="E42" s="13">
        <v>4068</v>
      </c>
      <c r="F42" s="13">
        <v>2941</v>
      </c>
      <c r="G42" s="13">
        <v>1951</v>
      </c>
      <c r="H42" s="13">
        <v>1587</v>
      </c>
      <c r="I42" s="13">
        <v>1217</v>
      </c>
      <c r="J42" s="13">
        <v>974</v>
      </c>
      <c r="K42" s="13">
        <v>867</v>
      </c>
      <c r="L42" s="13">
        <v>760</v>
      </c>
      <c r="M42" s="13">
        <v>717</v>
      </c>
      <c r="N42" s="14">
        <v>633</v>
      </c>
      <c r="O42" s="13">
        <v>546</v>
      </c>
      <c r="P42" s="13">
        <v>519</v>
      </c>
      <c r="Q42" s="13">
        <v>447</v>
      </c>
      <c r="R42" s="13">
        <v>437</v>
      </c>
      <c r="S42" s="13">
        <v>382</v>
      </c>
      <c r="T42" s="13">
        <v>349</v>
      </c>
      <c r="U42" s="13">
        <v>338</v>
      </c>
      <c r="V42" s="13">
        <v>316</v>
      </c>
      <c r="W42" s="13">
        <v>291</v>
      </c>
      <c r="X42" s="13">
        <v>272</v>
      </c>
      <c r="Y42" s="13">
        <v>255</v>
      </c>
      <c r="Z42" s="13">
        <v>232</v>
      </c>
      <c r="AA42" s="13">
        <v>212</v>
      </c>
      <c r="AB42" s="13">
        <v>194</v>
      </c>
      <c r="AC42" s="13">
        <v>178</v>
      </c>
      <c r="AD42" s="13">
        <v>170</v>
      </c>
      <c r="AE42" s="13">
        <v>164</v>
      </c>
      <c r="AF42" s="23"/>
      <c r="AG42" s="23"/>
    </row>
    <row r="43" spans="1:33">
      <c r="A43" s="25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3"/>
      <c r="AG43" s="23"/>
    </row>
    <row r="44" spans="1:33" s="3" customFormat="1" ht="15">
      <c r="A44" s="3" t="s">
        <v>130</v>
      </c>
      <c r="G44" s="4"/>
    </row>
    <row r="45" spans="1:33">
      <c r="A45" s="5" t="s">
        <v>41</v>
      </c>
      <c r="X45" s="27"/>
      <c r="Y45" s="27"/>
      <c r="Z45" s="27"/>
      <c r="AA45" s="27"/>
      <c r="AB45" s="27"/>
      <c r="AC45" s="27"/>
      <c r="AD45" s="27"/>
      <c r="AE45" s="27"/>
      <c r="AF45" s="23"/>
      <c r="AG45" s="23"/>
    </row>
    <row r="46" spans="1:33">
      <c r="A46" s="28" t="s">
        <v>131</v>
      </c>
      <c r="X46" s="27"/>
      <c r="Y46" s="27"/>
      <c r="Z46" s="27"/>
      <c r="AA46" s="27"/>
      <c r="AB46" s="27"/>
      <c r="AC46" s="27"/>
      <c r="AD46" s="27"/>
      <c r="AE46" s="27"/>
      <c r="AF46" s="23"/>
      <c r="AG46" s="23"/>
    </row>
    <row r="47" spans="1:33">
      <c r="A47" s="7" t="s">
        <v>132</v>
      </c>
      <c r="C47" s="29" t="s">
        <v>46</v>
      </c>
      <c r="D47" s="29" t="s">
        <v>133</v>
      </c>
      <c r="E47" s="8" t="s">
        <v>47</v>
      </c>
      <c r="F47" s="8" t="s">
        <v>48</v>
      </c>
      <c r="G47" s="8" t="s">
        <v>49</v>
      </c>
      <c r="H47" s="8" t="s">
        <v>50</v>
      </c>
      <c r="I47" s="8" t="s">
        <v>51</v>
      </c>
      <c r="J47" s="8" t="s">
        <v>52</v>
      </c>
      <c r="K47" s="8" t="s">
        <v>53</v>
      </c>
      <c r="L47" s="8" t="s">
        <v>54</v>
      </c>
      <c r="M47" s="8" t="s">
        <v>55</v>
      </c>
      <c r="N47" s="8" t="s">
        <v>56</v>
      </c>
      <c r="O47" s="8" t="s">
        <v>57</v>
      </c>
      <c r="P47" s="8" t="s">
        <v>58</v>
      </c>
      <c r="Q47" s="9" t="s">
        <v>59</v>
      </c>
      <c r="R47" s="9" t="s">
        <v>60</v>
      </c>
      <c r="S47" s="9" t="s">
        <v>61</v>
      </c>
      <c r="T47" s="9" t="s">
        <v>62</v>
      </c>
      <c r="U47" s="9" t="s">
        <v>63</v>
      </c>
      <c r="V47" s="9" t="s">
        <v>64</v>
      </c>
      <c r="W47" s="9" t="s">
        <v>65</v>
      </c>
      <c r="X47" s="9" t="s">
        <v>66</v>
      </c>
      <c r="Y47" s="27"/>
      <c r="Z47" s="27"/>
      <c r="AA47" s="27"/>
      <c r="AB47" s="27"/>
      <c r="AC47" s="27"/>
      <c r="AD47" s="27"/>
      <c r="AE47" s="27"/>
      <c r="AF47" s="23"/>
      <c r="AG47" s="23"/>
    </row>
    <row r="48" spans="1:33">
      <c r="A48" s="11" t="s">
        <v>134</v>
      </c>
      <c r="C48" s="30">
        <v>4</v>
      </c>
      <c r="D48" s="30">
        <v>13</v>
      </c>
      <c r="E48" s="13">
        <v>78</v>
      </c>
      <c r="F48" s="13">
        <v>35</v>
      </c>
      <c r="G48" s="13">
        <v>22</v>
      </c>
      <c r="H48" s="13">
        <v>15</v>
      </c>
      <c r="I48" s="13">
        <v>11</v>
      </c>
      <c r="J48" s="13">
        <v>8</v>
      </c>
      <c r="K48" s="13">
        <v>6</v>
      </c>
      <c r="L48" s="13">
        <v>5</v>
      </c>
      <c r="M48" s="13">
        <v>4</v>
      </c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27"/>
      <c r="Z48" s="27"/>
      <c r="AA48" s="27"/>
      <c r="AB48" s="27"/>
      <c r="AC48" s="27"/>
      <c r="AD48" s="27"/>
      <c r="AE48" s="27"/>
      <c r="AF48" s="23"/>
      <c r="AG48" s="23"/>
    </row>
    <row r="49" spans="1:33">
      <c r="A49" s="11" t="s">
        <v>135</v>
      </c>
      <c r="C49" s="30">
        <v>23</v>
      </c>
      <c r="D49" s="30">
        <v>55</v>
      </c>
      <c r="E49" s="13">
        <v>319</v>
      </c>
      <c r="F49" s="13">
        <v>151</v>
      </c>
      <c r="G49" s="13">
        <v>91</v>
      </c>
      <c r="H49" s="13">
        <v>65</v>
      </c>
      <c r="I49" s="13">
        <v>48</v>
      </c>
      <c r="J49" s="13">
        <v>37</v>
      </c>
      <c r="K49" s="13">
        <v>31</v>
      </c>
      <c r="L49" s="13">
        <v>26</v>
      </c>
      <c r="M49" s="13">
        <v>23</v>
      </c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27"/>
      <c r="Z49" s="27"/>
      <c r="AA49" s="27"/>
      <c r="AB49" s="27"/>
      <c r="AC49" s="27"/>
      <c r="AD49" s="27"/>
      <c r="AE49" s="27"/>
      <c r="AF49" s="23"/>
      <c r="AG49" s="23"/>
    </row>
    <row r="50" spans="1:33">
      <c r="A50" s="11" t="s">
        <v>136</v>
      </c>
      <c r="C50" s="30">
        <v>43</v>
      </c>
      <c r="D50" s="30">
        <v>105</v>
      </c>
      <c r="E50" s="13">
        <v>560</v>
      </c>
      <c r="F50" s="13">
        <v>279</v>
      </c>
      <c r="G50" s="13">
        <v>175</v>
      </c>
      <c r="H50" s="13">
        <v>126</v>
      </c>
      <c r="I50" s="13">
        <v>93</v>
      </c>
      <c r="J50" s="13">
        <v>74</v>
      </c>
      <c r="K50" s="13">
        <v>62</v>
      </c>
      <c r="L50" s="13">
        <v>50</v>
      </c>
      <c r="M50" s="13">
        <v>43</v>
      </c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27"/>
      <c r="Z50" s="27"/>
      <c r="AA50" s="27"/>
      <c r="AB50" s="27"/>
      <c r="AC50" s="27"/>
      <c r="AD50" s="27"/>
      <c r="AE50" s="27"/>
      <c r="AF50" s="23"/>
      <c r="AG50" s="23"/>
    </row>
    <row r="51" spans="1:33">
      <c r="A51" s="11" t="s">
        <v>137</v>
      </c>
      <c r="C51" s="30">
        <v>68</v>
      </c>
      <c r="D51" s="30">
        <v>164</v>
      </c>
      <c r="E51" s="13">
        <v>879</v>
      </c>
      <c r="F51" s="13">
        <v>424</v>
      </c>
      <c r="G51" s="13">
        <v>266</v>
      </c>
      <c r="H51" s="13">
        <v>192</v>
      </c>
      <c r="I51" s="13">
        <v>147</v>
      </c>
      <c r="J51" s="13">
        <v>115</v>
      </c>
      <c r="K51" s="13">
        <v>94</v>
      </c>
      <c r="L51" s="13">
        <v>78</v>
      </c>
      <c r="M51" s="13">
        <v>68</v>
      </c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27"/>
      <c r="Z51" s="27"/>
      <c r="AA51" s="27"/>
      <c r="AB51" s="27"/>
      <c r="AC51" s="27"/>
      <c r="AD51" s="27"/>
      <c r="AE51" s="27"/>
      <c r="AF51" s="23"/>
      <c r="AG51" s="23"/>
    </row>
    <row r="52" spans="1:33">
      <c r="A52" s="11" t="s">
        <v>138</v>
      </c>
      <c r="C52" s="31">
        <v>93</v>
      </c>
      <c r="D52" s="31">
        <v>222</v>
      </c>
      <c r="E52" s="13">
        <v>1068</v>
      </c>
      <c r="F52" s="13">
        <v>555</v>
      </c>
      <c r="G52" s="13">
        <v>373</v>
      </c>
      <c r="H52" s="13">
        <v>259</v>
      </c>
      <c r="I52" s="13">
        <v>200</v>
      </c>
      <c r="J52" s="13">
        <v>159</v>
      </c>
      <c r="K52" s="13">
        <v>132</v>
      </c>
      <c r="L52" s="13">
        <v>107</v>
      </c>
      <c r="M52" s="13">
        <v>93</v>
      </c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23"/>
      <c r="Z52" s="23"/>
      <c r="AA52" s="23"/>
      <c r="AB52" s="23"/>
      <c r="AC52" s="23"/>
      <c r="AD52" s="23"/>
      <c r="AE52" s="23"/>
      <c r="AF52" s="23"/>
      <c r="AG52" s="23"/>
    </row>
    <row r="53" spans="1:33">
      <c r="A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23"/>
      <c r="Z53" s="23"/>
      <c r="AA53" s="23"/>
      <c r="AB53" s="23"/>
      <c r="AC53" s="23"/>
      <c r="AD53" s="23"/>
      <c r="AE53" s="23"/>
      <c r="AF53" s="23"/>
      <c r="AG53" s="23"/>
    </row>
    <row r="54" spans="1:33">
      <c r="A54" s="28" t="s">
        <v>131</v>
      </c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23"/>
      <c r="Z54" s="23"/>
      <c r="AA54" s="23"/>
      <c r="AB54" s="23"/>
      <c r="AC54" s="23"/>
      <c r="AD54" s="23"/>
      <c r="AE54" s="23"/>
      <c r="AF54" s="23"/>
      <c r="AG54" s="23"/>
    </row>
    <row r="55" spans="1:33">
      <c r="A55" s="7" t="s">
        <v>132</v>
      </c>
      <c r="C55" s="29" t="s">
        <v>46</v>
      </c>
      <c r="D55" s="29" t="s">
        <v>133</v>
      </c>
      <c r="E55" s="8" t="s">
        <v>47</v>
      </c>
      <c r="F55" s="8" t="s">
        <v>48</v>
      </c>
      <c r="G55" s="8" t="s">
        <v>49</v>
      </c>
      <c r="H55" s="8" t="s">
        <v>50</v>
      </c>
      <c r="I55" s="8" t="s">
        <v>51</v>
      </c>
      <c r="J55" s="8" t="s">
        <v>52</v>
      </c>
      <c r="K55" s="8" t="s">
        <v>53</v>
      </c>
      <c r="L55" s="8" t="s">
        <v>54</v>
      </c>
      <c r="M55" s="8" t="s">
        <v>55</v>
      </c>
      <c r="N55" s="8" t="s">
        <v>56</v>
      </c>
      <c r="O55" s="8" t="s">
        <v>57</v>
      </c>
      <c r="P55" s="8" t="s">
        <v>58</v>
      </c>
      <c r="Q55" s="9" t="s">
        <v>59</v>
      </c>
      <c r="R55" s="9" t="s">
        <v>60</v>
      </c>
      <c r="S55" s="9" t="s">
        <v>61</v>
      </c>
      <c r="T55" s="9" t="s">
        <v>62</v>
      </c>
      <c r="U55" s="9" t="s">
        <v>63</v>
      </c>
      <c r="V55" s="9" t="s">
        <v>64</v>
      </c>
      <c r="W55" s="9" t="s">
        <v>65</v>
      </c>
      <c r="X55" s="9" t="s">
        <v>66</v>
      </c>
      <c r="Y55" s="27"/>
      <c r="Z55" s="27"/>
      <c r="AA55" s="27"/>
      <c r="AB55" s="27"/>
      <c r="AC55" s="27"/>
      <c r="AD55" s="27"/>
      <c r="AE55" s="27"/>
      <c r="AF55" s="23"/>
      <c r="AG55" s="23"/>
    </row>
    <row r="56" spans="1:33">
      <c r="A56" s="11" t="s">
        <v>139</v>
      </c>
      <c r="C56" s="31">
        <v>3</v>
      </c>
      <c r="D56" s="31">
        <v>10</v>
      </c>
      <c r="E56" s="13">
        <v>99</v>
      </c>
      <c r="F56" s="13">
        <v>48</v>
      </c>
      <c r="G56" s="13">
        <v>31</v>
      </c>
      <c r="H56" s="13">
        <v>20</v>
      </c>
      <c r="I56" s="13">
        <v>15</v>
      </c>
      <c r="J56" s="13">
        <v>11</v>
      </c>
      <c r="K56" s="13">
        <v>9</v>
      </c>
      <c r="L56" s="13">
        <v>7</v>
      </c>
      <c r="M56" s="13">
        <v>6</v>
      </c>
      <c r="N56" s="13">
        <v>5</v>
      </c>
      <c r="O56" s="13">
        <v>3</v>
      </c>
      <c r="P56" s="13">
        <v>3</v>
      </c>
      <c r="Q56" s="13">
        <v>3</v>
      </c>
      <c r="R56" s="15"/>
      <c r="S56" s="15"/>
      <c r="T56" s="15"/>
      <c r="U56" s="15"/>
      <c r="V56" s="15"/>
      <c r="W56" s="15"/>
      <c r="X56" s="15"/>
      <c r="Y56" s="23"/>
      <c r="Z56" s="23"/>
      <c r="AA56" s="23"/>
      <c r="AB56" s="23"/>
      <c r="AC56" s="23"/>
      <c r="AD56" s="23"/>
      <c r="AE56" s="23"/>
      <c r="AF56" s="23"/>
      <c r="AG56" s="23"/>
    </row>
    <row r="57" spans="1:33">
      <c r="A57" s="11" t="s">
        <v>140</v>
      </c>
      <c r="C57" s="31">
        <v>12</v>
      </c>
      <c r="D57" s="31">
        <v>27</v>
      </c>
      <c r="E57" s="13">
        <v>303</v>
      </c>
      <c r="F57" s="13">
        <v>162</v>
      </c>
      <c r="G57" s="13">
        <v>102</v>
      </c>
      <c r="H57" s="13">
        <v>74</v>
      </c>
      <c r="I57" s="13">
        <v>54</v>
      </c>
      <c r="J57" s="13">
        <v>43</v>
      </c>
      <c r="K57" s="13">
        <v>35</v>
      </c>
      <c r="L57" s="13">
        <v>29</v>
      </c>
      <c r="M57" s="13">
        <v>26</v>
      </c>
      <c r="N57" s="13">
        <v>22</v>
      </c>
      <c r="O57" s="13">
        <v>18</v>
      </c>
      <c r="P57" s="13">
        <v>15</v>
      </c>
      <c r="Q57" s="13">
        <v>13</v>
      </c>
      <c r="R57" s="15"/>
      <c r="S57" s="15"/>
      <c r="T57" s="15"/>
      <c r="U57" s="15"/>
      <c r="V57" s="15"/>
      <c r="W57" s="15"/>
      <c r="X57" s="15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>
      <c r="A58" s="11" t="s">
        <v>141</v>
      </c>
      <c r="C58" s="31">
        <v>28</v>
      </c>
      <c r="D58" s="31">
        <v>74</v>
      </c>
      <c r="E58" s="13">
        <v>541</v>
      </c>
      <c r="F58" s="13">
        <v>289</v>
      </c>
      <c r="G58" s="13">
        <v>190</v>
      </c>
      <c r="H58" s="13">
        <v>144</v>
      </c>
      <c r="I58" s="13">
        <v>106</v>
      </c>
      <c r="J58" s="13">
        <v>84</v>
      </c>
      <c r="K58" s="13">
        <v>70</v>
      </c>
      <c r="L58" s="13">
        <v>57</v>
      </c>
      <c r="M58" s="13">
        <v>49</v>
      </c>
      <c r="N58" s="13">
        <v>42</v>
      </c>
      <c r="O58" s="13">
        <v>37</v>
      </c>
      <c r="P58" s="13">
        <v>33</v>
      </c>
      <c r="Q58" s="13">
        <v>29</v>
      </c>
      <c r="R58" s="15"/>
      <c r="S58" s="15"/>
      <c r="T58" s="15"/>
      <c r="U58" s="15"/>
      <c r="V58" s="15"/>
      <c r="W58" s="15"/>
      <c r="X58" s="15"/>
      <c r="Y58" s="23"/>
      <c r="Z58" s="23"/>
      <c r="AA58" s="23"/>
      <c r="AB58" s="23"/>
      <c r="AC58" s="23"/>
      <c r="AD58" s="23"/>
      <c r="AE58" s="23"/>
      <c r="AF58" s="23"/>
      <c r="AG58" s="23"/>
    </row>
    <row r="59" spans="1:33">
      <c r="A59" s="11" t="s">
        <v>142</v>
      </c>
      <c r="C59" s="31">
        <v>43</v>
      </c>
      <c r="D59" s="31">
        <v>111</v>
      </c>
      <c r="E59" s="13">
        <v>844</v>
      </c>
      <c r="F59" s="13">
        <v>435</v>
      </c>
      <c r="G59" s="13">
        <v>282</v>
      </c>
      <c r="H59" s="13">
        <v>207</v>
      </c>
      <c r="I59" s="13">
        <v>162</v>
      </c>
      <c r="J59" s="13">
        <v>130</v>
      </c>
      <c r="K59" s="13">
        <v>106</v>
      </c>
      <c r="L59" s="13">
        <v>88</v>
      </c>
      <c r="M59" s="13">
        <v>78</v>
      </c>
      <c r="N59" s="13">
        <v>67</v>
      </c>
      <c r="O59" s="13">
        <v>57</v>
      </c>
      <c r="P59" s="13">
        <v>51</v>
      </c>
      <c r="Q59" s="13">
        <v>45</v>
      </c>
      <c r="R59" s="15"/>
      <c r="S59" s="15"/>
      <c r="T59" s="15"/>
      <c r="U59" s="15"/>
      <c r="V59" s="15"/>
      <c r="W59" s="15"/>
      <c r="X59" s="15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>
      <c r="A60" s="11" t="s">
        <v>143</v>
      </c>
      <c r="C60" s="31">
        <v>60</v>
      </c>
      <c r="D60" s="31">
        <v>154</v>
      </c>
      <c r="E60" s="13">
        <v>1044</v>
      </c>
      <c r="F60" s="13">
        <v>564</v>
      </c>
      <c r="G60" s="13">
        <v>391</v>
      </c>
      <c r="H60" s="13">
        <v>276</v>
      </c>
      <c r="I60" s="13">
        <v>217</v>
      </c>
      <c r="J60" s="13">
        <v>173</v>
      </c>
      <c r="K60" s="13">
        <v>148</v>
      </c>
      <c r="L60" s="13">
        <v>122</v>
      </c>
      <c r="M60" s="13">
        <v>106</v>
      </c>
      <c r="N60" s="13">
        <v>90</v>
      </c>
      <c r="O60" s="13">
        <v>81</v>
      </c>
      <c r="P60" s="13">
        <v>73</v>
      </c>
      <c r="Q60" s="13">
        <v>64</v>
      </c>
      <c r="R60" s="15"/>
      <c r="S60" s="15"/>
      <c r="T60" s="15"/>
      <c r="U60" s="15"/>
      <c r="V60" s="15"/>
      <c r="W60" s="15"/>
      <c r="X60" s="15"/>
      <c r="Y60" s="23"/>
      <c r="Z60" s="23"/>
      <c r="AA60" s="23"/>
      <c r="AB60" s="23"/>
      <c r="AC60" s="23"/>
      <c r="AD60" s="23"/>
      <c r="AE60" s="23"/>
      <c r="AF60" s="23"/>
      <c r="AG60" s="23"/>
    </row>
    <row r="61" spans="1:33">
      <c r="A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23"/>
      <c r="Z61" s="23"/>
      <c r="AA61" s="23"/>
      <c r="AB61" s="23"/>
      <c r="AC61" s="23"/>
      <c r="AD61" s="23"/>
      <c r="AE61" s="23"/>
      <c r="AF61" s="23"/>
      <c r="AG61" s="23"/>
    </row>
    <row r="62" spans="1:33">
      <c r="A62" s="28" t="s">
        <v>144</v>
      </c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23"/>
      <c r="Z62" s="23"/>
      <c r="AA62" s="23"/>
      <c r="AB62" s="23"/>
      <c r="AC62" s="23"/>
      <c r="AD62" s="23"/>
      <c r="AE62" s="23"/>
      <c r="AF62" s="23"/>
      <c r="AG62" s="23"/>
    </row>
    <row r="63" spans="1:33">
      <c r="A63" s="7" t="s">
        <v>132</v>
      </c>
      <c r="C63" s="29" t="s">
        <v>46</v>
      </c>
      <c r="D63" s="29" t="s">
        <v>133</v>
      </c>
      <c r="E63" s="8" t="s">
        <v>47</v>
      </c>
      <c r="F63" s="8" t="s">
        <v>48</v>
      </c>
      <c r="G63" s="8" t="s">
        <v>49</v>
      </c>
      <c r="H63" s="8" t="s">
        <v>50</v>
      </c>
      <c r="I63" s="8" t="s">
        <v>51</v>
      </c>
      <c r="J63" s="8" t="s">
        <v>52</v>
      </c>
      <c r="K63" s="8" t="s">
        <v>53</v>
      </c>
      <c r="L63" s="8" t="s">
        <v>54</v>
      </c>
      <c r="M63" s="8" t="s">
        <v>55</v>
      </c>
      <c r="N63" s="8" t="s">
        <v>56</v>
      </c>
      <c r="O63" s="8" t="s">
        <v>57</v>
      </c>
      <c r="P63" s="8" t="s">
        <v>58</v>
      </c>
      <c r="Q63" s="9" t="s">
        <v>59</v>
      </c>
      <c r="R63" s="9" t="s">
        <v>60</v>
      </c>
      <c r="S63" s="9" t="s">
        <v>61</v>
      </c>
      <c r="T63" s="9" t="s">
        <v>62</v>
      </c>
      <c r="U63" s="9" t="s">
        <v>63</v>
      </c>
      <c r="V63" s="9" t="s">
        <v>64</v>
      </c>
      <c r="W63" s="9" t="s">
        <v>65</v>
      </c>
      <c r="X63" s="9" t="s">
        <v>66</v>
      </c>
      <c r="Y63" s="27"/>
      <c r="Z63" s="27"/>
      <c r="AA63" s="27"/>
      <c r="AB63" s="27"/>
      <c r="AC63" s="27"/>
      <c r="AD63" s="27"/>
      <c r="AE63" s="27"/>
      <c r="AF63" s="23"/>
      <c r="AG63" s="23"/>
    </row>
    <row r="64" spans="1:33">
      <c r="A64" s="11" t="s">
        <v>145</v>
      </c>
      <c r="C64" s="30">
        <v>3</v>
      </c>
      <c r="D64" s="30">
        <v>10</v>
      </c>
      <c r="E64" s="13">
        <v>153</v>
      </c>
      <c r="F64" s="13">
        <v>68</v>
      </c>
      <c r="G64" s="13">
        <v>41</v>
      </c>
      <c r="H64" s="13">
        <v>29</v>
      </c>
      <c r="I64" s="13">
        <v>22</v>
      </c>
      <c r="J64" s="13">
        <v>17</v>
      </c>
      <c r="K64" s="13">
        <v>14</v>
      </c>
      <c r="L64" s="13">
        <v>12</v>
      </c>
      <c r="M64" s="13">
        <v>10</v>
      </c>
      <c r="N64" s="13">
        <v>8</v>
      </c>
      <c r="O64" s="13">
        <v>7</v>
      </c>
      <c r="P64" s="13">
        <v>6</v>
      </c>
      <c r="Q64" s="13">
        <v>5</v>
      </c>
      <c r="R64" s="13">
        <v>4</v>
      </c>
      <c r="S64" s="13">
        <v>3</v>
      </c>
      <c r="T64" s="13">
        <v>3</v>
      </c>
      <c r="U64" s="13">
        <v>3</v>
      </c>
      <c r="V64" s="13">
        <v>3</v>
      </c>
      <c r="W64" s="15"/>
      <c r="X64" s="15"/>
      <c r="Y64" s="23"/>
      <c r="Z64" s="23"/>
      <c r="AA64" s="23"/>
      <c r="AB64" s="23"/>
      <c r="AC64" s="23"/>
      <c r="AD64" s="23"/>
      <c r="AE64" s="23"/>
      <c r="AF64" s="23"/>
      <c r="AG64" s="23"/>
    </row>
    <row r="65" spans="1:33">
      <c r="A65" s="11" t="s">
        <v>146</v>
      </c>
      <c r="C65" s="30">
        <v>17</v>
      </c>
      <c r="D65" s="30">
        <v>42</v>
      </c>
      <c r="E65" s="13">
        <v>538</v>
      </c>
      <c r="F65" s="13">
        <v>278</v>
      </c>
      <c r="G65" s="13">
        <v>175</v>
      </c>
      <c r="H65" s="13">
        <v>125</v>
      </c>
      <c r="I65" s="13">
        <v>93</v>
      </c>
      <c r="J65" s="13">
        <v>73</v>
      </c>
      <c r="K65" s="13">
        <v>58</v>
      </c>
      <c r="L65" s="13">
        <v>48</v>
      </c>
      <c r="M65" s="13">
        <v>42</v>
      </c>
      <c r="N65" s="13">
        <v>36</v>
      </c>
      <c r="O65" s="13">
        <v>32</v>
      </c>
      <c r="P65" s="13">
        <v>29</v>
      </c>
      <c r="Q65" s="13">
        <v>26</v>
      </c>
      <c r="R65" s="13">
        <v>24</v>
      </c>
      <c r="S65" s="13">
        <v>22</v>
      </c>
      <c r="T65" s="13">
        <v>19</v>
      </c>
      <c r="U65" s="13">
        <v>17</v>
      </c>
      <c r="V65" s="13">
        <v>17</v>
      </c>
      <c r="W65" s="15"/>
      <c r="X65" s="15"/>
      <c r="Y65" s="23"/>
      <c r="Z65" s="23"/>
      <c r="AA65" s="23"/>
      <c r="AB65" s="23"/>
      <c r="AC65" s="23"/>
      <c r="AD65" s="23"/>
      <c r="AE65" s="23"/>
      <c r="AF65" s="23"/>
      <c r="AG65" s="23"/>
    </row>
    <row r="66" spans="1:33">
      <c r="A66" s="11" t="s">
        <v>147</v>
      </c>
      <c r="C66" s="30">
        <v>33</v>
      </c>
      <c r="D66" s="30">
        <v>83</v>
      </c>
      <c r="E66" s="13">
        <v>1007</v>
      </c>
      <c r="F66" s="13">
        <v>495</v>
      </c>
      <c r="G66" s="13">
        <v>334</v>
      </c>
      <c r="H66" s="13">
        <v>231</v>
      </c>
      <c r="I66" s="13">
        <v>178</v>
      </c>
      <c r="J66" s="13">
        <v>148</v>
      </c>
      <c r="K66" s="13">
        <v>116</v>
      </c>
      <c r="L66" s="13">
        <v>98</v>
      </c>
      <c r="M66" s="13">
        <v>83</v>
      </c>
      <c r="N66" s="13">
        <v>72</v>
      </c>
      <c r="O66" s="13">
        <v>63</v>
      </c>
      <c r="P66" s="13">
        <v>55</v>
      </c>
      <c r="Q66" s="13">
        <v>49</v>
      </c>
      <c r="R66" s="13">
        <v>44</v>
      </c>
      <c r="S66" s="13">
        <v>40</v>
      </c>
      <c r="T66" s="13">
        <v>37</v>
      </c>
      <c r="U66" s="13">
        <v>34</v>
      </c>
      <c r="V66" s="13">
        <v>33</v>
      </c>
      <c r="W66" s="15"/>
      <c r="X66" s="15"/>
      <c r="Y66" s="23"/>
      <c r="Z66" s="23"/>
      <c r="AA66" s="23"/>
      <c r="AB66" s="23"/>
      <c r="AC66" s="23"/>
      <c r="AD66" s="23"/>
      <c r="AE66" s="23"/>
      <c r="AF66" s="23"/>
      <c r="AG66" s="23"/>
    </row>
    <row r="67" spans="1:33">
      <c r="A67" s="11" t="s">
        <v>148</v>
      </c>
      <c r="C67" s="30">
        <v>50</v>
      </c>
      <c r="D67" s="30">
        <v>135</v>
      </c>
      <c r="E67" s="13">
        <v>1333</v>
      </c>
      <c r="F67" s="13">
        <v>781</v>
      </c>
      <c r="G67" s="13">
        <v>470</v>
      </c>
      <c r="H67" s="13">
        <v>359</v>
      </c>
      <c r="I67" s="13">
        <v>269</v>
      </c>
      <c r="J67" s="13">
        <v>218</v>
      </c>
      <c r="K67" s="13">
        <v>178</v>
      </c>
      <c r="L67" s="13">
        <v>155</v>
      </c>
      <c r="M67" s="13">
        <v>135</v>
      </c>
      <c r="N67" s="13">
        <v>112</v>
      </c>
      <c r="O67" s="13">
        <v>100</v>
      </c>
      <c r="P67" s="13">
        <v>88</v>
      </c>
      <c r="Q67" s="13">
        <v>78</v>
      </c>
      <c r="R67" s="13">
        <v>71</v>
      </c>
      <c r="S67" s="13">
        <v>64</v>
      </c>
      <c r="T67" s="13">
        <v>58</v>
      </c>
      <c r="U67" s="13">
        <v>52</v>
      </c>
      <c r="V67" s="13">
        <v>50</v>
      </c>
      <c r="W67" s="15"/>
      <c r="X67" s="15"/>
      <c r="Y67" s="23"/>
      <c r="Z67" s="23"/>
      <c r="AA67" s="23"/>
      <c r="AB67" s="23"/>
      <c r="AC67" s="23"/>
      <c r="AD67" s="23"/>
      <c r="AE67" s="23"/>
      <c r="AF67" s="23"/>
      <c r="AG67" s="23"/>
    </row>
    <row r="68" spans="1:33">
      <c r="A68" s="11" t="s">
        <v>149</v>
      </c>
      <c r="C68" s="30">
        <v>71</v>
      </c>
      <c r="D68" s="30">
        <v>178</v>
      </c>
      <c r="E68" s="13">
        <v>1541</v>
      </c>
      <c r="F68" s="13">
        <v>1009</v>
      </c>
      <c r="G68" s="13">
        <v>643</v>
      </c>
      <c r="H68" s="13">
        <v>459</v>
      </c>
      <c r="I68" s="13">
        <v>374</v>
      </c>
      <c r="J68" s="13">
        <v>290</v>
      </c>
      <c r="K68" s="13">
        <v>241</v>
      </c>
      <c r="L68" s="13">
        <v>207</v>
      </c>
      <c r="M68" s="13">
        <v>178</v>
      </c>
      <c r="N68" s="13">
        <v>160</v>
      </c>
      <c r="O68" s="13">
        <v>143</v>
      </c>
      <c r="P68" s="13">
        <v>125</v>
      </c>
      <c r="Q68" s="13">
        <v>110</v>
      </c>
      <c r="R68" s="13">
        <v>100</v>
      </c>
      <c r="S68" s="13">
        <v>90</v>
      </c>
      <c r="T68" s="13">
        <v>82</v>
      </c>
      <c r="U68" s="13">
        <v>76</v>
      </c>
      <c r="V68" s="13">
        <v>71</v>
      </c>
      <c r="W68" s="15"/>
      <c r="X68" s="15"/>
      <c r="Y68" s="23"/>
      <c r="Z68" s="23"/>
      <c r="AA68" s="23"/>
      <c r="AB68" s="23"/>
      <c r="AC68" s="33"/>
      <c r="AD68" s="33"/>
      <c r="AE68" s="33"/>
      <c r="AF68" s="23"/>
      <c r="AG68" s="23"/>
    </row>
    <row r="69" spans="1:33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33"/>
      <c r="AD69" s="33"/>
      <c r="AE69" s="33"/>
      <c r="AF69" s="23"/>
      <c r="AG69" s="23"/>
    </row>
    <row r="70" spans="1:33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33"/>
      <c r="AD70" s="33"/>
      <c r="AE70" s="33"/>
      <c r="AF70" s="23"/>
      <c r="AG70" s="23"/>
    </row>
    <row r="71" spans="1:33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33"/>
      <c r="AD71" s="33"/>
      <c r="AE71" s="33"/>
      <c r="AF71" s="23"/>
      <c r="AG71" s="23"/>
    </row>
    <row r="72" spans="1:33" s="3" customFormat="1" ht="15">
      <c r="A72" s="3" t="s">
        <v>150</v>
      </c>
      <c r="G72" s="4"/>
    </row>
    <row r="73" spans="1:33">
      <c r="E73" s="34">
        <v>99</v>
      </c>
      <c r="F73" s="34">
        <v>198</v>
      </c>
      <c r="G73" s="34">
        <v>297</v>
      </c>
      <c r="H73" s="34">
        <v>396</v>
      </c>
      <c r="I73" s="34">
        <v>495</v>
      </c>
      <c r="J73" s="34">
        <v>594</v>
      </c>
      <c r="K73" s="34">
        <v>693</v>
      </c>
      <c r="L73" s="34">
        <v>792</v>
      </c>
      <c r="M73" s="34">
        <v>891</v>
      </c>
      <c r="N73" s="34">
        <v>990</v>
      </c>
      <c r="AC73" s="33"/>
      <c r="AD73" s="33"/>
      <c r="AE73" s="33"/>
    </row>
    <row r="74" spans="1:33">
      <c r="E74" s="8" t="s">
        <v>47</v>
      </c>
      <c r="F74" s="8" t="s">
        <v>48</v>
      </c>
      <c r="G74" s="8" t="s">
        <v>49</v>
      </c>
      <c r="H74" s="8" t="s">
        <v>50</v>
      </c>
      <c r="I74" s="8" t="s">
        <v>51</v>
      </c>
      <c r="J74" s="8" t="s">
        <v>52</v>
      </c>
      <c r="K74" s="8" t="s">
        <v>53</v>
      </c>
      <c r="L74" s="8" t="s">
        <v>54</v>
      </c>
      <c r="M74" s="8" t="s">
        <v>55</v>
      </c>
      <c r="N74" s="8" t="s">
        <v>56</v>
      </c>
      <c r="O74" s="8" t="s">
        <v>57</v>
      </c>
      <c r="P74" s="8" t="s">
        <v>58</v>
      </c>
      <c r="Q74" s="9" t="s">
        <v>59</v>
      </c>
      <c r="R74" s="9" t="s">
        <v>60</v>
      </c>
      <c r="S74" s="9" t="s">
        <v>61</v>
      </c>
      <c r="T74" s="9" t="s">
        <v>62</v>
      </c>
      <c r="U74" s="9" t="s">
        <v>63</v>
      </c>
      <c r="V74" s="9" t="s">
        <v>64</v>
      </c>
      <c r="W74" s="9" t="s">
        <v>65</v>
      </c>
      <c r="X74" s="9" t="s">
        <v>66</v>
      </c>
      <c r="AC74" s="33"/>
      <c r="AD74" s="33"/>
      <c r="AE74" s="33"/>
    </row>
    <row r="75" spans="1:33">
      <c r="A75" s="2" t="s">
        <v>151</v>
      </c>
      <c r="E75" s="2">
        <v>62.233964058732532</v>
      </c>
      <c r="F75" s="2">
        <v>31.325500715562963</v>
      </c>
      <c r="G75" s="2">
        <v>19.493388561220705</v>
      </c>
      <c r="H75" s="2">
        <v>13.546293104424006</v>
      </c>
      <c r="I75" s="2">
        <v>9.9014419839697574</v>
      </c>
      <c r="J75" s="2">
        <v>7.4424679661771505</v>
      </c>
      <c r="K75" s="2">
        <v>5.7090292869225712</v>
      </c>
      <c r="L75" s="2">
        <v>4.4525817386440885</v>
      </c>
      <c r="M75" s="2">
        <v>3.4891850005640705</v>
      </c>
      <c r="N75" s="2">
        <v>2.7186894610743604</v>
      </c>
      <c r="O75" s="15"/>
      <c r="P75" s="15"/>
      <c r="Q75" s="15"/>
      <c r="R75" s="15"/>
      <c r="S75" s="15"/>
      <c r="T75" s="15"/>
      <c r="U75" s="15"/>
      <c r="V75" s="15"/>
      <c r="W75" s="15"/>
      <c r="X75" s="15"/>
      <c r="AC75" s="33"/>
      <c r="AD75" s="33"/>
      <c r="AE75" s="33"/>
    </row>
    <row r="76" spans="1:33">
      <c r="A76" s="2" t="s">
        <v>152</v>
      </c>
      <c r="B76" s="2" t="s">
        <v>153</v>
      </c>
      <c r="E76" s="2">
        <v>232.04318253795472</v>
      </c>
      <c r="F76" s="2">
        <v>123.9569633348621</v>
      </c>
      <c r="G76" s="2">
        <v>78.957306764542665</v>
      </c>
      <c r="H76" s="2">
        <v>56.002123722635311</v>
      </c>
      <c r="I76" s="2">
        <v>42.460872372851078</v>
      </c>
      <c r="J76" s="2">
        <v>33.703751529575683</v>
      </c>
      <c r="K76" s="2">
        <v>27.613080493033845</v>
      </c>
      <c r="L76" s="2">
        <v>23.142143841814558</v>
      </c>
      <c r="M76" s="2">
        <v>19.703751441272555</v>
      </c>
      <c r="N76" s="2">
        <v>17.024707915325923</v>
      </c>
      <c r="O76" s="15"/>
      <c r="P76" s="15"/>
      <c r="Q76" s="15"/>
      <c r="R76" s="15"/>
      <c r="S76" s="15"/>
      <c r="T76" s="15"/>
      <c r="U76" s="15"/>
      <c r="V76" s="15"/>
      <c r="W76" s="15"/>
      <c r="X76" s="15"/>
      <c r="AC76" s="33"/>
      <c r="AD76" s="33"/>
      <c r="AE76" s="33"/>
    </row>
    <row r="77" spans="1:33">
      <c r="AC77" s="33"/>
      <c r="AD77" s="33"/>
      <c r="AE77" s="33"/>
    </row>
    <row r="78" spans="1:33">
      <c r="AA78" s="33"/>
      <c r="AB78" s="33"/>
      <c r="AC78" s="33"/>
      <c r="AD78" s="33"/>
      <c r="AE78" s="33"/>
    </row>
    <row r="79" spans="1:33">
      <c r="E79" s="34">
        <v>135</v>
      </c>
      <c r="F79" s="34"/>
      <c r="G79" s="34">
        <v>270</v>
      </c>
      <c r="H79" s="34">
        <v>405</v>
      </c>
      <c r="I79" s="34">
        <v>540</v>
      </c>
      <c r="J79" s="34"/>
      <c r="K79" s="34">
        <v>675</v>
      </c>
      <c r="L79" s="34">
        <v>810</v>
      </c>
      <c r="M79" s="34">
        <v>944.99999999999989</v>
      </c>
      <c r="N79" s="34"/>
      <c r="O79" s="34">
        <v>1080</v>
      </c>
      <c r="P79" s="34">
        <v>1215</v>
      </c>
      <c r="Q79" s="34"/>
      <c r="R79" s="34">
        <v>1350</v>
      </c>
      <c r="AA79" s="33"/>
      <c r="AB79" s="33"/>
      <c r="AC79" s="33"/>
      <c r="AD79" s="33"/>
      <c r="AE79" s="33"/>
    </row>
    <row r="80" spans="1:33">
      <c r="E80" s="8" t="s">
        <v>47</v>
      </c>
      <c r="F80" s="8" t="s">
        <v>48</v>
      </c>
      <c r="G80" s="8" t="s">
        <v>49</v>
      </c>
      <c r="H80" s="8" t="s">
        <v>50</v>
      </c>
      <c r="I80" s="8" t="s">
        <v>51</v>
      </c>
      <c r="J80" s="8" t="s">
        <v>52</v>
      </c>
      <c r="K80" s="8" t="s">
        <v>53</v>
      </c>
      <c r="L80" s="8" t="s">
        <v>54</v>
      </c>
      <c r="M80" s="8" t="s">
        <v>55</v>
      </c>
      <c r="N80" s="8" t="s">
        <v>56</v>
      </c>
      <c r="O80" s="8" t="s">
        <v>57</v>
      </c>
      <c r="P80" s="8" t="s">
        <v>58</v>
      </c>
      <c r="Q80" s="9" t="s">
        <v>59</v>
      </c>
      <c r="R80" s="9" t="s">
        <v>60</v>
      </c>
      <c r="S80" s="9" t="s">
        <v>61</v>
      </c>
      <c r="T80" s="9" t="s">
        <v>62</v>
      </c>
      <c r="U80" s="9" t="s">
        <v>63</v>
      </c>
      <c r="V80" s="9" t="s">
        <v>64</v>
      </c>
      <c r="W80" s="9" t="s">
        <v>65</v>
      </c>
      <c r="X80" s="9" t="s">
        <v>66</v>
      </c>
      <c r="AA80" s="33"/>
      <c r="AB80" s="33"/>
      <c r="AC80" s="33"/>
      <c r="AD80" s="33"/>
      <c r="AE80" s="33"/>
    </row>
    <row r="81" spans="1:31">
      <c r="A81" s="2" t="s">
        <v>154</v>
      </c>
      <c r="E81" s="2">
        <v>80.3140851314825</v>
      </c>
      <c r="F81" s="2">
        <v>37.437988334524427</v>
      </c>
      <c r="G81" s="2">
        <v>37.437988334524427</v>
      </c>
      <c r="H81" s="2">
        <v>25.385445884644707</v>
      </c>
      <c r="I81" s="2">
        <v>18.135186967444159</v>
      </c>
      <c r="J81" s="2">
        <v>13.592528021764583</v>
      </c>
      <c r="K81" s="2">
        <v>13.592528021764583</v>
      </c>
      <c r="L81" s="2">
        <v>10.409239844466592</v>
      </c>
      <c r="M81" s="2">
        <v>8.1428569611712032</v>
      </c>
      <c r="N81" s="2">
        <v>6.5299613656845716</v>
      </c>
      <c r="O81" s="2">
        <v>6.5299613656845716</v>
      </c>
      <c r="P81" s="2">
        <v>5.3491453869655254</v>
      </c>
      <c r="Q81" s="2">
        <v>4.4057639566743685</v>
      </c>
      <c r="R81" s="2">
        <v>4.4057639566743685</v>
      </c>
      <c r="S81" s="15"/>
      <c r="T81" s="15"/>
      <c r="U81" s="15"/>
      <c r="V81" s="15"/>
      <c r="W81" s="15"/>
      <c r="X81" s="15"/>
      <c r="AA81" s="33"/>
      <c r="AB81" s="33"/>
      <c r="AC81" s="33"/>
    </row>
    <row r="82" spans="1:31">
      <c r="A82" s="2" t="s">
        <v>155</v>
      </c>
      <c r="B82" s="2" t="s">
        <v>156</v>
      </c>
      <c r="E82" s="2">
        <v>324.70088351698001</v>
      </c>
      <c r="F82" s="2">
        <v>168.01002383747058</v>
      </c>
      <c r="G82" s="2">
        <v>168.01002383747058</v>
      </c>
      <c r="H82" s="2">
        <v>116.19713007812697</v>
      </c>
      <c r="I82" s="2">
        <v>83.566896631365083</v>
      </c>
      <c r="J82" s="2">
        <v>63.95631956788975</v>
      </c>
      <c r="K82" s="2">
        <v>63.95631956788975</v>
      </c>
      <c r="L82" s="2">
        <v>51.040833189705396</v>
      </c>
      <c r="M82" s="2">
        <v>42.053031526485078</v>
      </c>
      <c r="N82" s="2">
        <v>35.473503380997663</v>
      </c>
      <c r="O82" s="2">
        <v>35.473503380997663</v>
      </c>
      <c r="P82" s="2">
        <v>30.462099970009277</v>
      </c>
      <c r="Q82" s="2">
        <v>26.552260591294342</v>
      </c>
      <c r="R82" s="2">
        <v>26.552260591294342</v>
      </c>
      <c r="S82" s="15"/>
      <c r="T82" s="15"/>
      <c r="U82" s="15"/>
      <c r="V82" s="15"/>
      <c r="W82" s="15"/>
      <c r="X82" s="15"/>
      <c r="AA82" s="33"/>
      <c r="AB82" s="33"/>
      <c r="AC82" s="33"/>
    </row>
    <row r="83" spans="1:31">
      <c r="AC83" s="33"/>
    </row>
    <row r="84" spans="1:31">
      <c r="AC84" s="33"/>
    </row>
    <row r="85" spans="1:31">
      <c r="E85" s="34"/>
      <c r="F85" s="34">
        <v>180</v>
      </c>
      <c r="G85" s="34"/>
      <c r="H85" s="34">
        <v>360</v>
      </c>
      <c r="I85" s="34">
        <v>540</v>
      </c>
      <c r="J85" s="34"/>
      <c r="K85" s="34">
        <v>720</v>
      </c>
      <c r="L85" s="34"/>
      <c r="M85" s="34">
        <v>900</v>
      </c>
      <c r="N85" s="34"/>
      <c r="O85" s="34">
        <v>1080</v>
      </c>
      <c r="P85" s="34"/>
      <c r="Q85" s="34">
        <v>1260</v>
      </c>
      <c r="R85" s="34">
        <v>1440</v>
      </c>
      <c r="S85" s="34"/>
      <c r="T85" s="34">
        <v>1620</v>
      </c>
      <c r="U85" s="34"/>
      <c r="V85" s="34">
        <v>1800</v>
      </c>
      <c r="AC85" s="33"/>
    </row>
    <row r="86" spans="1:31">
      <c r="E86" s="8" t="s">
        <v>47</v>
      </c>
      <c r="F86" s="8" t="s">
        <v>48</v>
      </c>
      <c r="G86" s="8" t="s">
        <v>49</v>
      </c>
      <c r="H86" s="8" t="s">
        <v>50</v>
      </c>
      <c r="I86" s="8" t="s">
        <v>51</v>
      </c>
      <c r="J86" s="8" t="s">
        <v>52</v>
      </c>
      <c r="K86" s="8" t="s">
        <v>53</v>
      </c>
      <c r="L86" s="8" t="s">
        <v>54</v>
      </c>
      <c r="M86" s="8" t="s">
        <v>55</v>
      </c>
      <c r="N86" s="8" t="s">
        <v>56</v>
      </c>
      <c r="O86" s="8" t="s">
        <v>57</v>
      </c>
      <c r="P86" s="8" t="s">
        <v>58</v>
      </c>
      <c r="Q86" s="9" t="s">
        <v>59</v>
      </c>
      <c r="R86" s="9" t="s">
        <v>60</v>
      </c>
      <c r="S86" s="9" t="s">
        <v>61</v>
      </c>
      <c r="T86" s="9" t="s">
        <v>62</v>
      </c>
      <c r="U86" s="9" t="s">
        <v>63</v>
      </c>
      <c r="V86" s="9" t="s">
        <v>64</v>
      </c>
      <c r="W86" s="9" t="s">
        <v>65</v>
      </c>
      <c r="X86" s="9" t="s">
        <v>66</v>
      </c>
      <c r="AC86" s="33"/>
    </row>
    <row r="87" spans="1:31">
      <c r="A87" s="2" t="s">
        <v>157</v>
      </c>
      <c r="E87" s="2">
        <v>75.12424978</v>
      </c>
      <c r="F87" s="2">
        <v>75.12424978</v>
      </c>
      <c r="G87" s="2">
        <v>33.513635120000004</v>
      </c>
      <c r="H87" s="2">
        <v>33.513635120000004</v>
      </c>
      <c r="I87" s="2">
        <v>22.593503340000002</v>
      </c>
      <c r="J87" s="2">
        <v>15.67226148</v>
      </c>
      <c r="K87" s="2">
        <v>15.67226148</v>
      </c>
      <c r="L87" s="2">
        <v>11.54542481</v>
      </c>
      <c r="M87" s="2">
        <v>11.54542481</v>
      </c>
      <c r="N87" s="2">
        <v>8.7691667550000005</v>
      </c>
      <c r="O87" s="2">
        <v>8.7691667550000005</v>
      </c>
      <c r="P87" s="2">
        <v>6.7857637119999996</v>
      </c>
      <c r="Q87" s="2">
        <v>6.7857637119999996</v>
      </c>
      <c r="R87" s="2">
        <v>5.3515122230000003</v>
      </c>
      <c r="S87" s="2">
        <v>4.2787654750000002</v>
      </c>
      <c r="T87" s="2">
        <v>4.2787654750000002</v>
      </c>
      <c r="U87" s="2">
        <v>3.4389224270000001</v>
      </c>
      <c r="V87" s="2">
        <v>3.4389224270000001</v>
      </c>
      <c r="W87" s="15"/>
      <c r="X87" s="15"/>
      <c r="AC87" s="33"/>
    </row>
    <row r="88" spans="1:31">
      <c r="A88" s="2" t="s">
        <v>158</v>
      </c>
      <c r="B88" s="2" t="s">
        <v>156</v>
      </c>
      <c r="E88" s="2">
        <v>274.70450110000002</v>
      </c>
      <c r="F88" s="2">
        <v>274.70450110000002</v>
      </c>
      <c r="G88" s="2">
        <v>132.0191586</v>
      </c>
      <c r="H88" s="2">
        <v>132.0191586</v>
      </c>
      <c r="I88" s="2">
        <v>90.949885469999998</v>
      </c>
      <c r="J88" s="2">
        <v>64.146090060000006</v>
      </c>
      <c r="K88" s="2">
        <v>64.146090060000006</v>
      </c>
      <c r="L88" s="2">
        <v>48.486631959999997</v>
      </c>
      <c r="M88" s="2">
        <v>48.486631959999997</v>
      </c>
      <c r="N88" s="2">
        <v>38.395088250000001</v>
      </c>
      <c r="O88" s="2">
        <v>38.395088250000001</v>
      </c>
      <c r="P88" s="2">
        <v>31.398261089999998</v>
      </c>
      <c r="Q88" s="2">
        <v>31.398261089999998</v>
      </c>
      <c r="R88" s="2">
        <v>26.34836275</v>
      </c>
      <c r="S88" s="2">
        <v>22.51912068</v>
      </c>
      <c r="T88" s="2">
        <v>22.51912068</v>
      </c>
      <c r="U88" s="2">
        <v>19.52664605</v>
      </c>
      <c r="V88" s="2">
        <v>19.52664605</v>
      </c>
      <c r="W88" s="15"/>
      <c r="X88" s="15"/>
      <c r="AA88" s="33"/>
      <c r="AB88" s="33"/>
    </row>
    <row r="89" spans="1:31">
      <c r="AA89" s="33"/>
      <c r="AB89" s="33"/>
    </row>
    <row r="91" spans="1:31">
      <c r="E91" s="34"/>
      <c r="F91" s="34"/>
      <c r="G91" s="34">
        <v>270</v>
      </c>
      <c r="H91" s="34"/>
      <c r="I91" s="34">
        <v>540</v>
      </c>
      <c r="J91" s="34"/>
      <c r="K91" s="34"/>
      <c r="L91" s="34">
        <v>810</v>
      </c>
      <c r="M91" s="34"/>
      <c r="N91" s="34"/>
      <c r="O91" s="34">
        <v>1080</v>
      </c>
      <c r="P91" s="34"/>
      <c r="Q91" s="34"/>
      <c r="R91" s="34">
        <v>1350</v>
      </c>
      <c r="S91" s="34"/>
      <c r="T91" s="34">
        <v>1620</v>
      </c>
      <c r="U91" s="34"/>
      <c r="V91" s="34"/>
      <c r="W91" s="34">
        <v>1890</v>
      </c>
      <c r="X91" s="34"/>
      <c r="Y91" s="34"/>
      <c r="Z91" s="34">
        <v>2160</v>
      </c>
      <c r="AA91" s="34"/>
      <c r="AB91" s="34">
        <v>2430</v>
      </c>
      <c r="AC91" s="34"/>
      <c r="AD91" s="34"/>
      <c r="AE91" s="34">
        <v>2700</v>
      </c>
    </row>
    <row r="92" spans="1:31">
      <c r="E92" s="8" t="s">
        <v>47</v>
      </c>
      <c r="F92" s="8" t="s">
        <v>48</v>
      </c>
      <c r="G92" s="8" t="s">
        <v>49</v>
      </c>
      <c r="H92" s="8" t="s">
        <v>50</v>
      </c>
      <c r="I92" s="8" t="s">
        <v>51</v>
      </c>
      <c r="J92" s="8" t="s">
        <v>52</v>
      </c>
      <c r="K92" s="8" t="s">
        <v>53</v>
      </c>
      <c r="L92" s="8" t="s">
        <v>54</v>
      </c>
      <c r="M92" s="8" t="s">
        <v>55</v>
      </c>
      <c r="N92" s="8" t="s">
        <v>56</v>
      </c>
      <c r="O92" s="8" t="s">
        <v>57</v>
      </c>
      <c r="P92" s="8" t="s">
        <v>58</v>
      </c>
      <c r="Q92" s="9" t="s">
        <v>59</v>
      </c>
      <c r="R92" s="9" t="s">
        <v>60</v>
      </c>
      <c r="S92" s="9" t="s">
        <v>61</v>
      </c>
      <c r="T92" s="9" t="s">
        <v>62</v>
      </c>
      <c r="U92" s="9" t="s">
        <v>63</v>
      </c>
      <c r="V92" s="9" t="s">
        <v>64</v>
      </c>
      <c r="W92" s="9" t="s">
        <v>65</v>
      </c>
      <c r="X92" s="9" t="s">
        <v>66</v>
      </c>
      <c r="Y92" s="9" t="s">
        <v>67</v>
      </c>
      <c r="Z92" s="9" t="s">
        <v>68</v>
      </c>
      <c r="AA92" s="9" t="s">
        <v>69</v>
      </c>
      <c r="AB92" s="9" t="s">
        <v>70</v>
      </c>
      <c r="AC92" s="9" t="s">
        <v>71</v>
      </c>
      <c r="AD92" s="9" t="s">
        <v>72</v>
      </c>
      <c r="AE92" s="9" t="s">
        <v>73</v>
      </c>
    </row>
    <row r="93" spans="1:31">
      <c r="A93" s="2" t="s">
        <v>159</v>
      </c>
      <c r="E93" s="2">
        <v>77.657183880000005</v>
      </c>
      <c r="F93" s="2">
        <v>77.657183880000005</v>
      </c>
      <c r="G93" s="2">
        <v>77.657183880000005</v>
      </c>
      <c r="H93" s="2">
        <v>37.288906570000002</v>
      </c>
      <c r="I93" s="2">
        <v>37.288906570000002</v>
      </c>
      <c r="J93" s="2">
        <v>22.731714029999999</v>
      </c>
      <c r="K93" s="2">
        <v>22.731714029999999</v>
      </c>
      <c r="L93" s="2">
        <v>22.731714029999999</v>
      </c>
      <c r="M93" s="2">
        <v>15.75451696</v>
      </c>
      <c r="N93" s="2">
        <v>15.75451696</v>
      </c>
      <c r="O93" s="2">
        <v>15.75451696</v>
      </c>
      <c r="P93" s="2">
        <v>11.60351225</v>
      </c>
      <c r="Q93" s="2">
        <v>11.60351225</v>
      </c>
      <c r="R93" s="2">
        <v>11.60351225</v>
      </c>
      <c r="S93" s="2">
        <v>8.8136249339999999</v>
      </c>
      <c r="T93" s="2">
        <v>8.8136249339999999</v>
      </c>
      <c r="U93" s="2">
        <v>6.8390828680000002</v>
      </c>
      <c r="V93" s="2">
        <v>6.8390828680000002</v>
      </c>
      <c r="W93" s="2">
        <v>6.8390828680000002</v>
      </c>
      <c r="X93" s="2">
        <v>5.3955567130000004</v>
      </c>
      <c r="Y93" s="2">
        <v>5.3955567130000004</v>
      </c>
      <c r="Z93" s="2">
        <v>5.3955567130000004</v>
      </c>
      <c r="AA93" s="2">
        <v>4.325966341</v>
      </c>
      <c r="AB93" s="2">
        <v>4.325966341</v>
      </c>
      <c r="AC93" s="2">
        <v>3.4904422770000001</v>
      </c>
      <c r="AD93" s="2">
        <v>3.4904422770000001</v>
      </c>
      <c r="AE93" s="2">
        <v>3.4904422770000001</v>
      </c>
    </row>
    <row r="94" spans="1:31">
      <c r="A94" s="2" t="s">
        <v>160</v>
      </c>
      <c r="B94" s="2" t="s">
        <v>161</v>
      </c>
      <c r="E94" s="2">
        <v>282.98630839999998</v>
      </c>
      <c r="F94" s="2">
        <v>282.98630839999998</v>
      </c>
      <c r="G94" s="2">
        <v>282.98630839999998</v>
      </c>
      <c r="H94" s="2">
        <v>145.7434442</v>
      </c>
      <c r="I94" s="2">
        <v>145.7434442</v>
      </c>
      <c r="J94" s="2">
        <v>91.482080870000004</v>
      </c>
      <c r="K94" s="2">
        <v>91.482080870000004</v>
      </c>
      <c r="L94" s="2">
        <v>91.482080870000004</v>
      </c>
      <c r="M94" s="2">
        <v>64.463409830000003</v>
      </c>
      <c r="N94" s="2">
        <v>64.463409830000003</v>
      </c>
      <c r="O94" s="2">
        <v>64.463409830000003</v>
      </c>
      <c r="P94" s="2">
        <v>48.702174339999999</v>
      </c>
      <c r="Q94" s="2">
        <v>48.702174339999999</v>
      </c>
      <c r="R94" s="2">
        <v>48.702174339999999</v>
      </c>
      <c r="S94" s="2">
        <v>38.553514829999997</v>
      </c>
      <c r="T94" s="2">
        <v>38.553514829999997</v>
      </c>
      <c r="U94" s="2">
        <v>31.585319850000001</v>
      </c>
      <c r="V94" s="2">
        <v>31.585319850000001</v>
      </c>
      <c r="W94" s="2">
        <v>31.585319850000001</v>
      </c>
      <c r="X94" s="2">
        <v>26.504484909999999</v>
      </c>
      <c r="Y94" s="2">
        <v>26.504484909999999</v>
      </c>
      <c r="Z94" s="2">
        <v>26.504484909999999</v>
      </c>
      <c r="AA94" s="2">
        <v>22.68832463</v>
      </c>
      <c r="AB94" s="2">
        <v>22.68832463</v>
      </c>
      <c r="AC94" s="2">
        <v>19.708186300000001</v>
      </c>
      <c r="AD94" s="2">
        <v>19.708186300000001</v>
      </c>
      <c r="AE94" s="2">
        <v>19.708186300000001</v>
      </c>
    </row>
    <row r="97" spans="1:35">
      <c r="AA97" s="33"/>
      <c r="AB97" s="33"/>
      <c r="AG97" s="33"/>
      <c r="AH97" s="33"/>
      <c r="AI97" s="33"/>
    </row>
    <row r="98" spans="1:35">
      <c r="E98" s="34">
        <v>100</v>
      </c>
      <c r="F98" s="34">
        <v>200</v>
      </c>
      <c r="G98" s="34">
        <v>300</v>
      </c>
      <c r="H98" s="34">
        <v>400</v>
      </c>
      <c r="I98" s="34">
        <v>500</v>
      </c>
      <c r="J98" s="34">
        <v>600</v>
      </c>
      <c r="K98" s="34">
        <v>700</v>
      </c>
      <c r="L98" s="34">
        <v>800</v>
      </c>
      <c r="M98" s="34">
        <v>900</v>
      </c>
      <c r="N98" s="34">
        <v>1000</v>
      </c>
      <c r="AA98" s="33"/>
      <c r="AB98" s="33"/>
      <c r="AG98" s="33"/>
      <c r="AH98" s="33"/>
      <c r="AI98" s="33"/>
    </row>
    <row r="99" spans="1:35">
      <c r="E99" s="8" t="s">
        <v>47</v>
      </c>
      <c r="F99" s="8" t="s">
        <v>48</v>
      </c>
      <c r="G99" s="8" t="s">
        <v>49</v>
      </c>
      <c r="H99" s="8" t="s">
        <v>50</v>
      </c>
      <c r="I99" s="8" t="s">
        <v>51</v>
      </c>
      <c r="J99" s="8" t="s">
        <v>52</v>
      </c>
      <c r="K99" s="8" t="s">
        <v>53</v>
      </c>
      <c r="L99" s="8" t="s">
        <v>54</v>
      </c>
      <c r="M99" s="8" t="s">
        <v>55</v>
      </c>
      <c r="N99" s="8" t="s">
        <v>56</v>
      </c>
      <c r="O99" s="8" t="s">
        <v>57</v>
      </c>
      <c r="P99" s="8" t="s">
        <v>58</v>
      </c>
      <c r="Q99" s="9" t="s">
        <v>59</v>
      </c>
      <c r="R99" s="9" t="s">
        <v>60</v>
      </c>
      <c r="S99" s="9" t="s">
        <v>61</v>
      </c>
      <c r="T99" s="9" t="s">
        <v>62</v>
      </c>
      <c r="U99" s="9" t="s">
        <v>63</v>
      </c>
      <c r="V99" s="9" t="s">
        <v>64</v>
      </c>
      <c r="W99" s="9" t="s">
        <v>65</v>
      </c>
      <c r="X99" s="9" t="s">
        <v>66</v>
      </c>
      <c r="AA99" s="33"/>
      <c r="AB99" s="33"/>
      <c r="AG99" s="33"/>
      <c r="AH99" s="33"/>
      <c r="AI99" s="33"/>
    </row>
    <row r="100" spans="1:35">
      <c r="A100" s="2" t="s">
        <v>162</v>
      </c>
      <c r="E100" s="2">
        <v>63.66546658295978</v>
      </c>
      <c r="F100" s="2">
        <v>29.90020829119938</v>
      </c>
      <c r="G100" s="2">
        <v>18.522420290158486</v>
      </c>
      <c r="H100" s="2">
        <v>12.918473588315413</v>
      </c>
      <c r="I100" s="2">
        <v>9.4381404349431044</v>
      </c>
      <c r="J100" s="2">
        <v>7.0356675070478376</v>
      </c>
      <c r="K100" s="2">
        <v>5.3633140633674827</v>
      </c>
      <c r="L100" s="2">
        <v>4.1430073632026874</v>
      </c>
      <c r="M100" s="2">
        <v>3.2354309688393794</v>
      </c>
      <c r="N100" s="2">
        <v>2.4957785880784344</v>
      </c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AC100" s="33"/>
      <c r="AD100" s="33"/>
      <c r="AE100" s="33"/>
      <c r="AG100" s="33"/>
      <c r="AH100" s="33"/>
      <c r="AI100" s="33"/>
    </row>
    <row r="101" spans="1:35">
      <c r="A101" s="2" t="s">
        <v>163</v>
      </c>
      <c r="B101" s="2" t="s">
        <v>153</v>
      </c>
      <c r="E101" s="2">
        <v>236.82916339552528</v>
      </c>
      <c r="F101" s="2">
        <v>118.66065664543403</v>
      </c>
      <c r="G101" s="2">
        <v>75.188080385282973</v>
      </c>
      <c r="H101" s="2">
        <v>53.625146749199509</v>
      </c>
      <c r="I101" s="2">
        <v>40.789216045980197</v>
      </c>
      <c r="J101" s="2">
        <v>32.275081976559051</v>
      </c>
      <c r="K101" s="2">
        <v>26.390205234981565</v>
      </c>
      <c r="L101" s="2">
        <v>22.032557142156705</v>
      </c>
      <c r="M101" s="2">
        <v>18.813565441569775</v>
      </c>
      <c r="N101" s="2">
        <v>16.24445589606923</v>
      </c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AC101" s="33"/>
      <c r="AD101" s="33"/>
      <c r="AE101" s="33"/>
      <c r="AG101" s="33"/>
      <c r="AH101" s="33"/>
      <c r="AI101" s="33"/>
    </row>
    <row r="102" spans="1:35">
      <c r="AC102" s="33"/>
      <c r="AD102" s="33"/>
      <c r="AE102" s="33"/>
      <c r="AG102" s="33"/>
      <c r="AH102" s="33"/>
      <c r="AI102" s="33"/>
    </row>
    <row r="103" spans="1:35">
      <c r="AC103" s="33"/>
      <c r="AD103" s="33"/>
      <c r="AE103" s="33"/>
      <c r="AG103" s="33"/>
      <c r="AH103" s="33"/>
      <c r="AI103" s="33"/>
    </row>
    <row r="104" spans="1:35">
      <c r="E104" s="34"/>
      <c r="F104" s="34">
        <v>150</v>
      </c>
      <c r="G104" s="34">
        <v>300</v>
      </c>
      <c r="H104" s="34"/>
      <c r="I104" s="34">
        <v>450</v>
      </c>
      <c r="J104" s="34">
        <v>600</v>
      </c>
      <c r="K104" s="34"/>
      <c r="L104" s="34">
        <v>750</v>
      </c>
      <c r="M104" s="34">
        <v>900</v>
      </c>
      <c r="N104" s="34"/>
      <c r="O104" s="34">
        <v>1050</v>
      </c>
      <c r="P104" s="34">
        <v>1200</v>
      </c>
      <c r="Q104" s="34"/>
      <c r="R104" s="34">
        <v>1350</v>
      </c>
      <c r="S104" s="34">
        <v>1500</v>
      </c>
      <c r="T104" s="34"/>
      <c r="AC104" s="33"/>
      <c r="AD104" s="33"/>
      <c r="AE104" s="33"/>
      <c r="AG104" s="33"/>
      <c r="AH104" s="33"/>
      <c r="AI104" s="33"/>
    </row>
    <row r="105" spans="1:35">
      <c r="E105" s="8" t="s">
        <v>47</v>
      </c>
      <c r="F105" s="8" t="s">
        <v>48</v>
      </c>
      <c r="G105" s="8" t="s">
        <v>49</v>
      </c>
      <c r="H105" s="8" t="s">
        <v>50</v>
      </c>
      <c r="I105" s="8" t="s">
        <v>51</v>
      </c>
      <c r="J105" s="8" t="s">
        <v>52</v>
      </c>
      <c r="K105" s="8" t="s">
        <v>53</v>
      </c>
      <c r="L105" s="8" t="s">
        <v>54</v>
      </c>
      <c r="M105" s="8" t="s">
        <v>55</v>
      </c>
      <c r="N105" s="8" t="s">
        <v>56</v>
      </c>
      <c r="O105" s="8" t="s">
        <v>57</v>
      </c>
      <c r="P105" s="8" t="s">
        <v>58</v>
      </c>
      <c r="Q105" s="9" t="s">
        <v>59</v>
      </c>
      <c r="R105" s="9" t="s">
        <v>60</v>
      </c>
      <c r="S105" s="9" t="s">
        <v>61</v>
      </c>
      <c r="T105" s="9" t="s">
        <v>62</v>
      </c>
      <c r="U105" s="9" t="s">
        <v>63</v>
      </c>
      <c r="V105" s="9" t="s">
        <v>64</v>
      </c>
      <c r="W105" s="9" t="s">
        <v>65</v>
      </c>
      <c r="X105" s="9" t="s">
        <v>66</v>
      </c>
      <c r="AC105" s="33"/>
      <c r="AD105" s="33"/>
      <c r="AE105" s="33"/>
      <c r="AG105" s="33"/>
      <c r="AH105" s="33"/>
      <c r="AI105" s="33"/>
    </row>
    <row r="106" spans="1:35">
      <c r="A106" s="2" t="s">
        <v>164</v>
      </c>
      <c r="E106" s="2">
        <v>61.157348058006654</v>
      </c>
      <c r="F106" s="2">
        <v>61.157348058006654</v>
      </c>
      <c r="G106" s="2">
        <v>29.441822545016098</v>
      </c>
      <c r="H106" s="2">
        <v>18.42982469232641</v>
      </c>
      <c r="I106" s="2">
        <v>18.42982469232641</v>
      </c>
      <c r="J106" s="2">
        <v>12.89425482983761</v>
      </c>
      <c r="K106" s="2">
        <v>9.4635439023754255</v>
      </c>
      <c r="L106" s="2">
        <v>9.4635439023754255</v>
      </c>
      <c r="M106" s="2">
        <v>7.1627087444027726</v>
      </c>
      <c r="N106" s="2">
        <v>5.5348197604869362</v>
      </c>
      <c r="O106" s="2">
        <v>5.5348197604869362</v>
      </c>
      <c r="P106" s="2">
        <v>4.3535182999360824</v>
      </c>
      <c r="Q106" s="2">
        <v>3.4385184930695831</v>
      </c>
      <c r="R106" s="2">
        <v>3.4385184930695831</v>
      </c>
      <c r="S106" s="2">
        <v>2.6937981792713317</v>
      </c>
      <c r="T106" s="15"/>
      <c r="U106" s="15"/>
      <c r="V106" s="15"/>
      <c r="W106" s="15"/>
      <c r="X106" s="15"/>
      <c r="AC106" s="33"/>
      <c r="AD106" s="33"/>
      <c r="AE106" s="33"/>
      <c r="AG106" s="33"/>
      <c r="AH106" s="33"/>
      <c r="AI106" s="33"/>
    </row>
    <row r="107" spans="1:35">
      <c r="A107" s="2" t="s">
        <v>165</v>
      </c>
      <c r="B107" s="2" t="s">
        <v>166</v>
      </c>
      <c r="E107" s="2">
        <v>228.43462435545595</v>
      </c>
      <c r="F107" s="2">
        <v>228.43462435545595</v>
      </c>
      <c r="G107" s="2">
        <v>116.94965674399519</v>
      </c>
      <c r="H107" s="2">
        <v>74.828577374349607</v>
      </c>
      <c r="I107" s="2">
        <v>74.828577374349607</v>
      </c>
      <c r="J107" s="2">
        <v>53.53376986687946</v>
      </c>
      <c r="K107" s="2">
        <v>40.88057901874118</v>
      </c>
      <c r="L107" s="2">
        <v>40.88057901874118</v>
      </c>
      <c r="M107" s="2">
        <v>32.720995105476874</v>
      </c>
      <c r="N107" s="2">
        <v>26.997524318528438</v>
      </c>
      <c r="O107" s="2">
        <v>26.997524318528438</v>
      </c>
      <c r="P107" s="2">
        <v>22.787089840607859</v>
      </c>
      <c r="Q107" s="2">
        <v>19.525224258584139</v>
      </c>
      <c r="R107" s="2">
        <v>19.525224258584139</v>
      </c>
      <c r="S107" s="2">
        <v>16.938465706144871</v>
      </c>
      <c r="T107" s="15"/>
      <c r="U107" s="15"/>
      <c r="V107" s="15"/>
      <c r="W107" s="15"/>
      <c r="X107" s="15"/>
      <c r="AC107" s="33"/>
      <c r="AD107" s="33"/>
      <c r="AE107" s="33"/>
    </row>
    <row r="108" spans="1:35">
      <c r="Z108" s="33"/>
      <c r="AC108" s="33"/>
      <c r="AD108" s="33"/>
      <c r="AE108" s="33"/>
    </row>
    <row r="109" spans="1:35">
      <c r="Z109" s="33"/>
      <c r="AA109" s="33"/>
      <c r="AB109" s="33"/>
      <c r="AC109" s="33"/>
      <c r="AD109" s="33"/>
      <c r="AE109" s="33"/>
    </row>
    <row r="110" spans="1:35">
      <c r="E110" s="34"/>
      <c r="F110" s="34">
        <v>200</v>
      </c>
      <c r="G110" s="34"/>
      <c r="H110" s="34">
        <v>400</v>
      </c>
      <c r="I110" s="34"/>
      <c r="J110" s="34">
        <v>600</v>
      </c>
      <c r="K110" s="34"/>
      <c r="L110" s="34">
        <v>800</v>
      </c>
      <c r="M110" s="34"/>
      <c r="N110" s="34">
        <v>1000</v>
      </c>
      <c r="O110" s="34"/>
      <c r="P110" s="34">
        <v>1200</v>
      </c>
      <c r="Q110" s="34"/>
      <c r="R110" s="34">
        <v>1400</v>
      </c>
      <c r="S110" s="34"/>
      <c r="T110" s="34">
        <v>1600</v>
      </c>
      <c r="U110" s="34"/>
      <c r="V110" s="34">
        <v>1800</v>
      </c>
      <c r="W110" s="34"/>
      <c r="X110" s="34">
        <v>2000</v>
      </c>
      <c r="Z110" s="33"/>
      <c r="AA110" s="33"/>
      <c r="AB110" s="33"/>
    </row>
    <row r="111" spans="1:35">
      <c r="E111" s="8" t="s">
        <v>47</v>
      </c>
      <c r="F111" s="8" t="s">
        <v>48</v>
      </c>
      <c r="G111" s="8" t="s">
        <v>49</v>
      </c>
      <c r="H111" s="8" t="s">
        <v>50</v>
      </c>
      <c r="I111" s="8" t="s">
        <v>51</v>
      </c>
      <c r="J111" s="8" t="s">
        <v>52</v>
      </c>
      <c r="K111" s="8" t="s">
        <v>53</v>
      </c>
      <c r="L111" s="8" t="s">
        <v>54</v>
      </c>
      <c r="M111" s="8" t="s">
        <v>55</v>
      </c>
      <c r="N111" s="8" t="s">
        <v>56</v>
      </c>
      <c r="O111" s="8" t="s">
        <v>57</v>
      </c>
      <c r="P111" s="8" t="s">
        <v>58</v>
      </c>
      <c r="Q111" s="9" t="s">
        <v>59</v>
      </c>
      <c r="R111" s="9" t="s">
        <v>60</v>
      </c>
      <c r="S111" s="9" t="s">
        <v>61</v>
      </c>
      <c r="T111" s="9" t="s">
        <v>62</v>
      </c>
      <c r="U111" s="9" t="s">
        <v>63</v>
      </c>
      <c r="V111" s="9" t="s">
        <v>64</v>
      </c>
      <c r="W111" s="9" t="s">
        <v>65</v>
      </c>
      <c r="X111" s="9" t="s">
        <v>66</v>
      </c>
      <c r="Y111" s="9" t="s">
        <v>67</v>
      </c>
      <c r="Z111" s="9" t="s">
        <v>68</v>
      </c>
      <c r="AA111" s="9" t="s">
        <v>69</v>
      </c>
      <c r="AB111" s="9" t="s">
        <v>70</v>
      </c>
      <c r="AC111" s="9" t="s">
        <v>71</v>
      </c>
      <c r="AD111" s="9" t="s">
        <v>72</v>
      </c>
      <c r="AE111" s="9" t="s">
        <v>73</v>
      </c>
      <c r="AF111" s="9" t="s">
        <v>37</v>
      </c>
      <c r="AG111" s="9" t="s">
        <v>38</v>
      </c>
      <c r="AH111" s="9" t="s">
        <v>39</v>
      </c>
    </row>
    <row r="112" spans="1:35">
      <c r="A112" s="2" t="s">
        <v>167</v>
      </c>
      <c r="E112" s="2">
        <v>68.375240094381255</v>
      </c>
      <c r="F112" s="2">
        <v>68.375240094381255</v>
      </c>
      <c r="G112" s="2">
        <v>31.060081244567996</v>
      </c>
      <c r="H112" s="2">
        <v>31.060081244567996</v>
      </c>
      <c r="I112" s="2">
        <v>19.119748585342453</v>
      </c>
      <c r="J112" s="2">
        <v>19.119748585342453</v>
      </c>
      <c r="K112" s="2">
        <v>13.203564672605113</v>
      </c>
      <c r="L112" s="2">
        <v>13.203564672605113</v>
      </c>
      <c r="M112" s="2">
        <v>9.559073793741101</v>
      </c>
      <c r="N112" s="2">
        <v>9.559073793741101</v>
      </c>
      <c r="O112" s="2">
        <v>7.1319578736159626</v>
      </c>
      <c r="P112" s="2">
        <v>7.1319578736159626</v>
      </c>
      <c r="Q112" s="2">
        <v>5.4187849542110138</v>
      </c>
      <c r="R112" s="2">
        <v>5.4187849542110138</v>
      </c>
      <c r="S112" s="2">
        <v>4.2141441115484328</v>
      </c>
      <c r="T112" s="2">
        <v>4.2141441115484328</v>
      </c>
      <c r="U112" s="2">
        <v>3.2874757015591016</v>
      </c>
      <c r="V112" s="2">
        <v>3.2874757015591016</v>
      </c>
      <c r="W112" s="2">
        <v>2.53476484286475</v>
      </c>
      <c r="X112" s="2">
        <v>2.53476484286475</v>
      </c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</row>
    <row r="113" spans="1:36">
      <c r="A113" s="2" t="s">
        <v>168</v>
      </c>
      <c r="B113" s="2" t="s">
        <v>156</v>
      </c>
      <c r="E113" s="2">
        <v>252.48484526918747</v>
      </c>
      <c r="F113" s="2">
        <v>252.48484526918747</v>
      </c>
      <c r="G113" s="2">
        <v>122.97339440630078</v>
      </c>
      <c r="H113" s="2">
        <v>122.97339440630078</v>
      </c>
      <c r="I113" s="2">
        <v>77.507108310510588</v>
      </c>
      <c r="J113" s="2">
        <v>77.507108310510588</v>
      </c>
      <c r="K113" s="2">
        <v>54.702602949045861</v>
      </c>
      <c r="L113" s="2">
        <v>54.702602949045861</v>
      </c>
      <c r="M113" s="2">
        <v>41.224454605641633</v>
      </c>
      <c r="N113" s="2">
        <v>41.224454605641633</v>
      </c>
      <c r="O113" s="2">
        <v>32.613043708119037</v>
      </c>
      <c r="P113" s="2">
        <v>32.613043708119037</v>
      </c>
      <c r="Q113" s="2">
        <v>26.586783570688233</v>
      </c>
      <c r="R113" s="2">
        <v>26.586783570688233</v>
      </c>
      <c r="S113" s="2">
        <v>22.287484076550061</v>
      </c>
      <c r="T113" s="2">
        <v>22.287484076550061</v>
      </c>
      <c r="U113" s="2">
        <v>18.995327914740365</v>
      </c>
      <c r="V113" s="2">
        <v>18.995327914740365</v>
      </c>
      <c r="W113" s="2">
        <v>16.382713103201759</v>
      </c>
      <c r="X113" s="2">
        <v>16.382713103201759</v>
      </c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</row>
    <row r="114" spans="1:36">
      <c r="Z114" s="33"/>
      <c r="AA114" s="33"/>
      <c r="AB114" s="33"/>
      <c r="AH114" s="33"/>
      <c r="AI114" s="33"/>
      <c r="AJ114" s="33"/>
    </row>
    <row r="115" spans="1:36">
      <c r="Z115" s="33"/>
      <c r="AA115" s="33"/>
      <c r="AB115" s="33"/>
      <c r="AH115" s="33"/>
      <c r="AI115" s="33"/>
      <c r="AJ115" s="33"/>
    </row>
    <row r="116" spans="1:36">
      <c r="E116" s="34"/>
      <c r="F116" s="34"/>
      <c r="G116" s="34">
        <v>300</v>
      </c>
      <c r="H116" s="34"/>
      <c r="I116" s="34"/>
      <c r="J116" s="34">
        <v>600</v>
      </c>
      <c r="K116" s="34"/>
      <c r="L116" s="34"/>
      <c r="M116" s="34">
        <v>900</v>
      </c>
      <c r="N116" s="34"/>
      <c r="O116" s="34"/>
      <c r="P116" s="34">
        <v>1200</v>
      </c>
      <c r="Q116" s="34"/>
      <c r="R116" s="34"/>
      <c r="S116" s="34">
        <v>1500</v>
      </c>
      <c r="T116" s="34"/>
      <c r="U116" s="34"/>
      <c r="V116" s="34">
        <v>1800</v>
      </c>
      <c r="W116" s="34"/>
      <c r="X116" s="34"/>
      <c r="Y116" s="34">
        <v>2100</v>
      </c>
      <c r="Z116" s="34"/>
      <c r="AA116" s="34"/>
      <c r="AB116" s="34">
        <v>2400</v>
      </c>
      <c r="AC116" s="34"/>
      <c r="AD116" s="34"/>
      <c r="AE116" s="34">
        <v>2700</v>
      </c>
      <c r="AF116" s="34"/>
      <c r="AG116" s="34"/>
      <c r="AH116" s="34">
        <v>3000</v>
      </c>
      <c r="AI116" s="33"/>
      <c r="AJ116" s="33"/>
    </row>
    <row r="117" spans="1:36">
      <c r="E117" s="8" t="s">
        <v>47</v>
      </c>
      <c r="F117" s="8" t="s">
        <v>48</v>
      </c>
      <c r="G117" s="8" t="s">
        <v>49</v>
      </c>
      <c r="H117" s="8" t="s">
        <v>50</v>
      </c>
      <c r="I117" s="8" t="s">
        <v>51</v>
      </c>
      <c r="J117" s="8" t="s">
        <v>52</v>
      </c>
      <c r="K117" s="8" t="s">
        <v>53</v>
      </c>
      <c r="L117" s="8" t="s">
        <v>54</v>
      </c>
      <c r="M117" s="8" t="s">
        <v>55</v>
      </c>
      <c r="N117" s="8" t="s">
        <v>56</v>
      </c>
      <c r="O117" s="8" t="s">
        <v>57</v>
      </c>
      <c r="P117" s="8" t="s">
        <v>58</v>
      </c>
      <c r="Q117" s="9" t="s">
        <v>59</v>
      </c>
      <c r="R117" s="9" t="s">
        <v>60</v>
      </c>
      <c r="S117" s="9" t="s">
        <v>61</v>
      </c>
      <c r="T117" s="9" t="s">
        <v>62</v>
      </c>
      <c r="U117" s="9" t="s">
        <v>63</v>
      </c>
      <c r="V117" s="9" t="s">
        <v>64</v>
      </c>
      <c r="W117" s="9" t="s">
        <v>65</v>
      </c>
      <c r="X117" s="9" t="s">
        <v>66</v>
      </c>
      <c r="Y117" s="9" t="s">
        <v>67</v>
      </c>
      <c r="Z117" s="9" t="s">
        <v>68</v>
      </c>
      <c r="AA117" s="9" t="s">
        <v>69</v>
      </c>
      <c r="AB117" s="9" t="s">
        <v>70</v>
      </c>
      <c r="AC117" s="9" t="s">
        <v>71</v>
      </c>
      <c r="AD117" s="9" t="s">
        <v>72</v>
      </c>
      <c r="AE117" s="9" t="s">
        <v>73</v>
      </c>
      <c r="AF117" s="9" t="s">
        <v>37</v>
      </c>
      <c r="AG117" s="9" t="s">
        <v>38</v>
      </c>
      <c r="AH117" s="9" t="s">
        <v>39</v>
      </c>
      <c r="AI117" s="33"/>
      <c r="AJ117" s="33"/>
    </row>
    <row r="118" spans="1:36">
      <c r="A118" s="2" t="s">
        <v>169</v>
      </c>
      <c r="E118" s="2">
        <v>72.533397647105389</v>
      </c>
      <c r="F118" s="2">
        <v>72.533397647105389</v>
      </c>
      <c r="G118" s="2">
        <v>72.533397647105389</v>
      </c>
      <c r="H118" s="2">
        <v>32.606917798996982</v>
      </c>
      <c r="I118" s="2">
        <v>32.606917798996982</v>
      </c>
      <c r="J118" s="2">
        <v>32.606917798996982</v>
      </c>
      <c r="K118" s="2">
        <v>19.899945667604932</v>
      </c>
      <c r="L118" s="2">
        <v>19.899945667604932</v>
      </c>
      <c r="M118" s="2">
        <v>19.899945667604932</v>
      </c>
      <c r="N118" s="2">
        <v>13.723131178566394</v>
      </c>
      <c r="O118" s="2">
        <v>13.723131178566394</v>
      </c>
      <c r="P118" s="2">
        <v>13.723131178566394</v>
      </c>
      <c r="Q118" s="2">
        <v>9.9806029607139841</v>
      </c>
      <c r="R118" s="2">
        <v>9.9806029607139841</v>
      </c>
      <c r="S118" s="2">
        <v>9.9806029607139841</v>
      </c>
      <c r="T118" s="2">
        <v>7.4337936965952691</v>
      </c>
      <c r="U118" s="2">
        <v>7.4337936965952691</v>
      </c>
      <c r="V118" s="2">
        <v>7.4337936965952691</v>
      </c>
      <c r="W118" s="2">
        <v>5.6660490150274772</v>
      </c>
      <c r="X118" s="2">
        <v>5.6660490150274772</v>
      </c>
      <c r="Y118" s="2">
        <v>5.6660490150274772</v>
      </c>
      <c r="Z118" s="2">
        <v>4.4171856895632544</v>
      </c>
      <c r="AA118" s="2">
        <v>4.4171856895632544</v>
      </c>
      <c r="AB118" s="2">
        <v>4.4171856895632544</v>
      </c>
      <c r="AC118" s="2">
        <v>3.4728430965146253</v>
      </c>
      <c r="AD118" s="2">
        <v>3.4728430965146253</v>
      </c>
      <c r="AE118" s="2">
        <v>3.4728430965146253</v>
      </c>
      <c r="AF118" s="2">
        <v>2.6998253116136208</v>
      </c>
      <c r="AG118" s="2">
        <v>2.6998253116136208</v>
      </c>
      <c r="AH118" s="2">
        <v>2.6998253116136208</v>
      </c>
      <c r="AI118" s="33"/>
      <c r="AJ118" s="33"/>
    </row>
    <row r="119" spans="1:36">
      <c r="A119" s="2" t="s">
        <v>170</v>
      </c>
      <c r="B119" s="2" t="s">
        <v>161</v>
      </c>
      <c r="E119" s="2">
        <v>266.20217126262241</v>
      </c>
      <c r="F119" s="2">
        <v>266.20217126262241</v>
      </c>
      <c r="G119" s="2">
        <v>266.20217126262241</v>
      </c>
      <c r="H119" s="2">
        <v>128.68829635813083</v>
      </c>
      <c r="I119" s="2">
        <v>128.68829635813083</v>
      </c>
      <c r="J119" s="2">
        <v>128.68829635813083</v>
      </c>
      <c r="K119" s="2">
        <v>80.534597325796142</v>
      </c>
      <c r="L119" s="2">
        <v>80.534597325796142</v>
      </c>
      <c r="M119" s="2">
        <v>80.534597325796142</v>
      </c>
      <c r="N119" s="2">
        <v>56.674344401661614</v>
      </c>
      <c r="O119" s="2">
        <v>56.674344401661614</v>
      </c>
      <c r="P119" s="2">
        <v>56.674344401661614</v>
      </c>
      <c r="Q119" s="2">
        <v>42.747654374115548</v>
      </c>
      <c r="R119" s="2">
        <v>42.747654374115548</v>
      </c>
      <c r="S119" s="2">
        <v>42.747654374115548</v>
      </c>
      <c r="T119" s="2">
        <v>33.673258701890646</v>
      </c>
      <c r="U119" s="2">
        <v>33.673258701890646</v>
      </c>
      <c r="V119" s="2">
        <v>33.673258701890646</v>
      </c>
      <c r="W119" s="2">
        <v>27.46133071352055</v>
      </c>
      <c r="X119" s="2">
        <v>27.46133071352055</v>
      </c>
      <c r="Y119" s="2">
        <v>27.46133071352055</v>
      </c>
      <c r="Z119" s="2">
        <v>23.01529498248976</v>
      </c>
      <c r="AA119" s="2">
        <v>23.01529498248976</v>
      </c>
      <c r="AB119" s="2">
        <v>23.01529498248976</v>
      </c>
      <c r="AC119" s="2">
        <v>19.64612849741318</v>
      </c>
      <c r="AD119" s="2">
        <v>19.64612849741318</v>
      </c>
      <c r="AE119" s="2">
        <v>19.64612849741318</v>
      </c>
      <c r="AF119" s="2">
        <v>16.9593600200214</v>
      </c>
      <c r="AG119" s="2">
        <v>16.9593600200214</v>
      </c>
      <c r="AH119" s="2">
        <v>16.9593600200214</v>
      </c>
      <c r="AI119" s="33"/>
      <c r="AJ119" s="33"/>
    </row>
    <row r="120" spans="1:36">
      <c r="AH120" s="33"/>
      <c r="AI120" s="33"/>
      <c r="AJ120" s="33"/>
    </row>
    <row r="121" spans="1:36">
      <c r="AH121" s="33"/>
      <c r="AI121" s="33"/>
      <c r="AJ121" s="33"/>
    </row>
    <row r="122" spans="1:36">
      <c r="AH122" s="33"/>
      <c r="AI122" s="33"/>
      <c r="AJ122" s="33"/>
    </row>
    <row r="123" spans="1:36">
      <c r="AH123" s="33"/>
      <c r="AI123" s="33"/>
      <c r="AJ123" s="33"/>
    </row>
  </sheetData>
  <pageMargins left="0.15748031496062992" right="0.15748031496062992" top="0.27559055118110237" bottom="0.74803149606299213" header="0.31496062992125984" footer="0.31496062992125984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N1128"/>
  <sheetViews>
    <sheetView zoomScale="90" zoomScaleNormal="90" workbookViewId="0">
      <pane ySplit="2" topLeftCell="A3" activePane="bottomLeft" state="frozen"/>
      <selection activeCell="B4" sqref="B4"/>
      <selection pane="bottomLeft" activeCell="B4" sqref="B4"/>
    </sheetView>
  </sheetViews>
  <sheetFormatPr defaultColWidth="30.42578125" defaultRowHeight="15.75"/>
  <cols>
    <col min="1" max="1" width="30.7109375" style="1" bestFit="1" customWidth="1"/>
    <col min="2" max="2" width="31" style="1" bestFit="1" customWidth="1"/>
    <col min="3" max="3" width="17.42578125" style="1" bestFit="1" customWidth="1"/>
    <col min="4" max="4" width="57.42578125" style="1" bestFit="1" customWidth="1"/>
    <col min="5" max="5" width="28.7109375" style="1" bestFit="1" customWidth="1"/>
    <col min="6" max="6" width="27" style="1" bestFit="1" customWidth="1"/>
    <col min="7" max="7" width="16.7109375" style="1" bestFit="1" customWidth="1"/>
    <col min="8" max="8" width="16.42578125" style="1" bestFit="1" customWidth="1"/>
    <col min="9" max="9" width="12.42578125" style="1" bestFit="1" customWidth="1"/>
    <col min="10" max="10" width="13" style="1" bestFit="1" customWidth="1"/>
    <col min="11" max="11" width="12.7109375" style="1" bestFit="1" customWidth="1"/>
    <col min="12" max="12" width="10.7109375" style="1" bestFit="1" customWidth="1"/>
    <col min="13" max="13" width="20.7109375" style="1" bestFit="1" customWidth="1"/>
    <col min="14" max="14" width="15" style="1" bestFit="1" customWidth="1"/>
    <col min="15" max="16384" width="30.42578125" style="1"/>
  </cols>
  <sheetData>
    <row r="1" spans="1:14">
      <c r="A1" s="38"/>
      <c r="B1" s="38">
        <v>1</v>
      </c>
      <c r="C1" s="38">
        <v>2</v>
      </c>
      <c r="D1" s="38">
        <v>3</v>
      </c>
      <c r="E1" s="38">
        <v>4</v>
      </c>
      <c r="F1" s="38">
        <v>5</v>
      </c>
      <c r="G1" s="38">
        <v>6</v>
      </c>
      <c r="H1" s="38">
        <v>7</v>
      </c>
      <c r="I1" s="38">
        <v>8</v>
      </c>
      <c r="M1" s="1">
        <f>COUNTIF($M$3:$M$1128,'UPS CALCULATOR'!$D$4&amp;0)</f>
        <v>24</v>
      </c>
      <c r="N1" s="38">
        <v>13</v>
      </c>
    </row>
    <row r="2" spans="1:14">
      <c r="A2" s="35" t="s">
        <v>171</v>
      </c>
      <c r="B2" s="35" t="s">
        <v>172</v>
      </c>
      <c r="C2" s="35" t="s">
        <v>173</v>
      </c>
      <c r="D2" s="35" t="s">
        <v>174</v>
      </c>
      <c r="E2" s="35" t="s">
        <v>175</v>
      </c>
      <c r="F2" s="35" t="s">
        <v>176</v>
      </c>
      <c r="G2" s="35" t="s">
        <v>1</v>
      </c>
      <c r="H2" s="35" t="s">
        <v>2</v>
      </c>
      <c r="I2" s="35" t="s">
        <v>3</v>
      </c>
      <c r="J2" s="35" t="s">
        <v>177</v>
      </c>
      <c r="K2" s="35" t="s">
        <v>178</v>
      </c>
      <c r="L2" s="35" t="s">
        <v>179</v>
      </c>
      <c r="M2" s="35" t="s">
        <v>180</v>
      </c>
      <c r="N2" s="35" t="s">
        <v>181</v>
      </c>
    </row>
    <row r="3" spans="1:14">
      <c r="A3" s="39" t="s">
        <v>162</v>
      </c>
      <c r="B3" s="39" t="str">
        <f t="shared" ref="B3:B66" si="0">A3&amp;M3</f>
        <v>UPS-LO-1000RT1000W1</v>
      </c>
      <c r="C3" s="39" t="s">
        <v>162</v>
      </c>
      <c r="D3" s="39" t="s">
        <v>195</v>
      </c>
      <c r="E3" s="36" t="s">
        <v>153</v>
      </c>
      <c r="F3" s="36">
        <v>0</v>
      </c>
      <c r="G3" s="36" t="s">
        <v>212</v>
      </c>
      <c r="H3" s="36" t="s">
        <v>10</v>
      </c>
      <c r="I3" s="36" t="s">
        <v>8</v>
      </c>
      <c r="J3" s="36">
        <f>IF('UPS CALCULATOR'!$D$9=0,0,IF(G3='UPS CALCULATOR'!$D$9,0,1))+IF('UPS CALCULATOR'!$D$11=0,0,IF(H3='UPS CALCULATOR'!$D$11,0,1))+IF('UPS CALCULATOR'!$D$13=0,0,IF(I3='UPS CALCULATOR'!$D$13,0,1))</f>
        <v>0</v>
      </c>
      <c r="K3" s="39" t="s">
        <v>19</v>
      </c>
      <c r="L3" s="37">
        <f>IF(N3&lt;='UPS CALCULATOR'!$D$6,1,0)</f>
        <v>1</v>
      </c>
      <c r="M3" s="37" t="str">
        <f t="shared" ref="M3:M66" si="1">K3&amp;J3+L3</f>
        <v>1000W1</v>
      </c>
      <c r="N3" s="40">
        <v>2.4957785880784344</v>
      </c>
    </row>
    <row r="4" spans="1:14">
      <c r="A4" s="39" t="s">
        <v>167</v>
      </c>
      <c r="B4" s="39" t="str">
        <f t="shared" si="0"/>
        <v>UPS-LO-2000RT1900W1</v>
      </c>
      <c r="C4" s="39" t="s">
        <v>167</v>
      </c>
      <c r="D4" s="39" t="s">
        <v>194</v>
      </c>
      <c r="E4" s="36" t="s">
        <v>156</v>
      </c>
      <c r="F4" s="36">
        <v>0</v>
      </c>
      <c r="G4" s="36" t="s">
        <v>212</v>
      </c>
      <c r="H4" s="36" t="s">
        <v>10</v>
      </c>
      <c r="I4" s="36" t="s">
        <v>11</v>
      </c>
      <c r="J4" s="36">
        <f>IF('UPS CALCULATOR'!$D$9=0,0,IF(G4='UPS CALCULATOR'!$D$9,0,1))+IF('UPS CALCULATOR'!$D$11=0,0,IF(H4='UPS CALCULATOR'!$D$11,0,1))+IF('UPS CALCULATOR'!$D$13=0,0,IF(I4='UPS CALCULATOR'!$D$13,0,1))</f>
        <v>0</v>
      </c>
      <c r="K4" s="39" t="s">
        <v>28</v>
      </c>
      <c r="L4" s="37">
        <f>IF(N4&lt;='UPS CALCULATOR'!$D$6,1,0)</f>
        <v>1</v>
      </c>
      <c r="M4" s="37" t="str">
        <f t="shared" si="1"/>
        <v>1900W1</v>
      </c>
      <c r="N4" s="40">
        <v>2.53476484286475</v>
      </c>
    </row>
    <row r="5" spans="1:14">
      <c r="A5" s="39" t="s">
        <v>167</v>
      </c>
      <c r="B5" s="39" t="str">
        <f t="shared" si="0"/>
        <v>UPS-LO-2000RT2000W1</v>
      </c>
      <c r="C5" s="39" t="s">
        <v>167</v>
      </c>
      <c r="D5" s="39" t="s">
        <v>194</v>
      </c>
      <c r="E5" s="36" t="s">
        <v>156</v>
      </c>
      <c r="F5" s="36">
        <v>0</v>
      </c>
      <c r="G5" s="36" t="s">
        <v>212</v>
      </c>
      <c r="H5" s="36" t="s">
        <v>10</v>
      </c>
      <c r="I5" s="36" t="s">
        <v>11</v>
      </c>
      <c r="J5" s="36">
        <f>IF('UPS CALCULATOR'!$D$9=0,0,IF(G5='UPS CALCULATOR'!$D$9,0,1))+IF('UPS CALCULATOR'!$D$11=0,0,IF(H5='UPS CALCULATOR'!$D$11,0,1))+IF('UPS CALCULATOR'!$D$13=0,0,IF(I5='UPS CALCULATOR'!$D$13,0,1))</f>
        <v>0</v>
      </c>
      <c r="K5" s="39" t="s">
        <v>29</v>
      </c>
      <c r="L5" s="37">
        <f>IF(N5&lt;='UPS CALCULATOR'!$D$6,1,0)</f>
        <v>1</v>
      </c>
      <c r="M5" s="37" t="str">
        <f t="shared" si="1"/>
        <v>2000W1</v>
      </c>
      <c r="N5" s="40">
        <v>2.53476484286475</v>
      </c>
    </row>
    <row r="6" spans="1:14">
      <c r="A6" s="39" t="s">
        <v>164</v>
      </c>
      <c r="B6" s="39" t="str">
        <f t="shared" si="0"/>
        <v>UPS-LO-1500RT1500W1</v>
      </c>
      <c r="C6" s="39" t="s">
        <v>164</v>
      </c>
      <c r="D6" s="39" t="s">
        <v>197</v>
      </c>
      <c r="E6" s="36" t="s">
        <v>166</v>
      </c>
      <c r="F6" s="36">
        <v>0</v>
      </c>
      <c r="G6" s="36" t="s">
        <v>212</v>
      </c>
      <c r="H6" s="36" t="s">
        <v>10</v>
      </c>
      <c r="I6" s="36" t="s">
        <v>8</v>
      </c>
      <c r="J6" s="36">
        <f>IF('UPS CALCULATOR'!$D$9=0,0,IF(G6='UPS CALCULATOR'!$D$9,0,1))+IF('UPS CALCULATOR'!$D$11=0,0,IF(H6='UPS CALCULATOR'!$D$11,0,1))+IF('UPS CALCULATOR'!$D$13=0,0,IF(I6='UPS CALCULATOR'!$D$13,0,1))</f>
        <v>0</v>
      </c>
      <c r="K6" s="39" t="s">
        <v>24</v>
      </c>
      <c r="L6" s="37">
        <f>IF(N6&lt;='UPS CALCULATOR'!$D$6,1,0)</f>
        <v>1</v>
      </c>
      <c r="M6" s="37" t="str">
        <f t="shared" si="1"/>
        <v>1500W1</v>
      </c>
      <c r="N6" s="40">
        <v>2.6937981792713317</v>
      </c>
    </row>
    <row r="7" spans="1:14">
      <c r="A7" s="39" t="s">
        <v>169</v>
      </c>
      <c r="B7" s="39" t="str">
        <f t="shared" si="0"/>
        <v>UPS-LO-3000RT2800W1</v>
      </c>
      <c r="C7" s="39" t="s">
        <v>169</v>
      </c>
      <c r="D7" s="39" t="s">
        <v>193</v>
      </c>
      <c r="E7" s="36" t="s">
        <v>161</v>
      </c>
      <c r="F7" s="36">
        <v>0</v>
      </c>
      <c r="G7" s="36" t="s">
        <v>212</v>
      </c>
      <c r="H7" s="36" t="s">
        <v>10</v>
      </c>
      <c r="I7" s="36" t="s">
        <v>13</v>
      </c>
      <c r="J7" s="36">
        <f>IF('UPS CALCULATOR'!$D$9=0,0,IF(G7='UPS CALCULATOR'!$D$9,0,1))+IF('UPS CALCULATOR'!$D$11=0,0,IF(H7='UPS CALCULATOR'!$D$11,0,1))+IF('UPS CALCULATOR'!$D$13=0,0,IF(I7='UPS CALCULATOR'!$D$13,0,1))</f>
        <v>0</v>
      </c>
      <c r="K7" s="39" t="s">
        <v>37</v>
      </c>
      <c r="L7" s="37">
        <f>IF(N7&lt;='UPS CALCULATOR'!$D$6,1,0)</f>
        <v>1</v>
      </c>
      <c r="M7" s="37" t="str">
        <f t="shared" si="1"/>
        <v>2800W1</v>
      </c>
      <c r="N7" s="40">
        <v>2.6998253116136208</v>
      </c>
    </row>
    <row r="8" spans="1:14">
      <c r="A8" s="39" t="s">
        <v>169</v>
      </c>
      <c r="B8" s="39" t="str">
        <f t="shared" si="0"/>
        <v>UPS-LO-3000RT2900W1</v>
      </c>
      <c r="C8" s="39" t="s">
        <v>169</v>
      </c>
      <c r="D8" s="39" t="s">
        <v>193</v>
      </c>
      <c r="E8" s="36" t="s">
        <v>161</v>
      </c>
      <c r="F8" s="36">
        <v>0</v>
      </c>
      <c r="G8" s="36" t="s">
        <v>212</v>
      </c>
      <c r="H8" s="36" t="s">
        <v>10</v>
      </c>
      <c r="I8" s="36" t="s">
        <v>13</v>
      </c>
      <c r="J8" s="36">
        <f>IF('UPS CALCULATOR'!$D$9=0,0,IF(G8='UPS CALCULATOR'!$D$9,0,1))+IF('UPS CALCULATOR'!$D$11=0,0,IF(H8='UPS CALCULATOR'!$D$11,0,1))+IF('UPS CALCULATOR'!$D$13=0,0,IF(I8='UPS CALCULATOR'!$D$13,0,1))</f>
        <v>0</v>
      </c>
      <c r="K8" s="39" t="s">
        <v>38</v>
      </c>
      <c r="L8" s="37">
        <f>IF(N8&lt;='UPS CALCULATOR'!$D$6,1,0)</f>
        <v>1</v>
      </c>
      <c r="M8" s="37" t="str">
        <f t="shared" si="1"/>
        <v>2900W1</v>
      </c>
      <c r="N8" s="40">
        <v>2.6998253116136208</v>
      </c>
    </row>
    <row r="9" spans="1:14">
      <c r="A9" s="39" t="s">
        <v>169</v>
      </c>
      <c r="B9" s="39" t="str">
        <f t="shared" si="0"/>
        <v>UPS-LO-3000RT3000W1</v>
      </c>
      <c r="C9" s="39" t="s">
        <v>169</v>
      </c>
      <c r="D9" s="39" t="s">
        <v>193</v>
      </c>
      <c r="E9" s="36" t="s">
        <v>161</v>
      </c>
      <c r="F9" s="36">
        <v>0</v>
      </c>
      <c r="G9" s="36" t="s">
        <v>212</v>
      </c>
      <c r="H9" s="36" t="s">
        <v>10</v>
      </c>
      <c r="I9" s="36" t="s">
        <v>13</v>
      </c>
      <c r="J9" s="36">
        <f>IF('UPS CALCULATOR'!$D$9=0,0,IF(G9='UPS CALCULATOR'!$D$9,0,1))+IF('UPS CALCULATOR'!$D$11=0,0,IF(H9='UPS CALCULATOR'!$D$11,0,1))+IF('UPS CALCULATOR'!$D$13=0,0,IF(I9='UPS CALCULATOR'!$D$13,0,1))</f>
        <v>0</v>
      </c>
      <c r="K9" s="39" t="s">
        <v>39</v>
      </c>
      <c r="L9" s="37">
        <f>IF(N9&lt;='UPS CALCULATOR'!$D$6,1,0)</f>
        <v>1</v>
      </c>
      <c r="M9" s="37" t="str">
        <f t="shared" si="1"/>
        <v>3000W1</v>
      </c>
      <c r="N9" s="40">
        <v>2.6998253116136208</v>
      </c>
    </row>
    <row r="10" spans="1:14">
      <c r="A10" s="39" t="s">
        <v>151</v>
      </c>
      <c r="B10" s="39" t="str">
        <f t="shared" si="0"/>
        <v>UPS-LL-1100RT1000W1</v>
      </c>
      <c r="C10" s="39" t="s">
        <v>151</v>
      </c>
      <c r="D10" s="39" t="s">
        <v>196</v>
      </c>
      <c r="E10" s="36" t="s">
        <v>153</v>
      </c>
      <c r="F10" s="36">
        <v>0</v>
      </c>
      <c r="G10" s="36" t="s">
        <v>212</v>
      </c>
      <c r="H10" s="36" t="s">
        <v>7</v>
      </c>
      <c r="I10" s="36" t="s">
        <v>8</v>
      </c>
      <c r="J10" s="36">
        <f>IF('UPS CALCULATOR'!$D$9=0,0,IF(G10='UPS CALCULATOR'!$D$9,0,1))+IF('UPS CALCULATOR'!$D$11=0,0,IF(H10='UPS CALCULATOR'!$D$11,0,1))+IF('UPS CALCULATOR'!$D$13=0,0,IF(I10='UPS CALCULATOR'!$D$13,0,1))</f>
        <v>0</v>
      </c>
      <c r="K10" s="39" t="s">
        <v>19</v>
      </c>
      <c r="L10" s="37">
        <f>IF(N10&lt;='UPS CALCULATOR'!$D$6,1,0)</f>
        <v>1</v>
      </c>
      <c r="M10" s="37" t="str">
        <f t="shared" si="1"/>
        <v>1000W1</v>
      </c>
      <c r="N10" s="40">
        <v>2.7186894610743604</v>
      </c>
    </row>
    <row r="11" spans="1:14">
      <c r="A11" s="39" t="s">
        <v>139</v>
      </c>
      <c r="B11" s="39" t="str">
        <f t="shared" si="0"/>
        <v>UPX-1500R-21100W1</v>
      </c>
      <c r="C11" s="39" t="s">
        <v>139</v>
      </c>
      <c r="D11" s="39" t="s">
        <v>207</v>
      </c>
      <c r="E11" s="36" t="s">
        <v>188</v>
      </c>
      <c r="F11" s="36">
        <v>0</v>
      </c>
      <c r="G11" s="36" t="s">
        <v>6</v>
      </c>
      <c r="H11" s="36" t="s">
        <v>7</v>
      </c>
      <c r="I11" s="36" t="s">
        <v>8</v>
      </c>
      <c r="J11" s="36">
        <f>IF('UPS CALCULATOR'!$D$9=0,0,IF(G11='UPS CALCULATOR'!$D$9,0,1))+IF('UPS CALCULATOR'!$D$11=0,0,IF(H11='UPS CALCULATOR'!$D$11,0,1))+IF('UPS CALCULATOR'!$D$13=0,0,IF(I11='UPS CALCULATOR'!$D$13,0,1))</f>
        <v>0</v>
      </c>
      <c r="K11" s="39" t="s">
        <v>20</v>
      </c>
      <c r="L11" s="37">
        <f>IF(N11&lt;='UPS CALCULATOR'!$D$6,1,0)</f>
        <v>1</v>
      </c>
      <c r="M11" s="37" t="str">
        <f t="shared" si="1"/>
        <v>1100W1</v>
      </c>
      <c r="N11" s="40">
        <v>3</v>
      </c>
    </row>
    <row r="12" spans="1:14">
      <c r="A12" s="39" t="s">
        <v>139</v>
      </c>
      <c r="B12" s="39" t="str">
        <f t="shared" si="0"/>
        <v>UPX-1500R-21200W1</v>
      </c>
      <c r="C12" s="39" t="s">
        <v>139</v>
      </c>
      <c r="D12" s="39" t="s">
        <v>207</v>
      </c>
      <c r="E12" s="36" t="s">
        <v>188</v>
      </c>
      <c r="F12" s="36">
        <v>0</v>
      </c>
      <c r="G12" s="36" t="s">
        <v>6</v>
      </c>
      <c r="H12" s="36" t="s">
        <v>7</v>
      </c>
      <c r="I12" s="36" t="s">
        <v>8</v>
      </c>
      <c r="J12" s="36">
        <f>IF('UPS CALCULATOR'!$D$9=0,0,IF(G12='UPS CALCULATOR'!$D$9,0,1))+IF('UPS CALCULATOR'!$D$11=0,0,IF(H12='UPS CALCULATOR'!$D$11,0,1))+IF('UPS CALCULATOR'!$D$13=0,0,IF(I12='UPS CALCULATOR'!$D$13,0,1))</f>
        <v>0</v>
      </c>
      <c r="K12" s="39" t="s">
        <v>21</v>
      </c>
      <c r="L12" s="37">
        <f>IF(N12&lt;='UPS CALCULATOR'!$D$6,1,0)</f>
        <v>1</v>
      </c>
      <c r="M12" s="37" t="str">
        <f t="shared" si="1"/>
        <v>1200W1</v>
      </c>
      <c r="N12" s="40">
        <v>3</v>
      </c>
    </row>
    <row r="13" spans="1:14">
      <c r="A13" s="39" t="s">
        <v>139</v>
      </c>
      <c r="B13" s="39" t="str">
        <f t="shared" si="0"/>
        <v>UPX-1500R-21300W1</v>
      </c>
      <c r="C13" s="39" t="s">
        <v>139</v>
      </c>
      <c r="D13" s="39" t="s">
        <v>207</v>
      </c>
      <c r="E13" s="36" t="s">
        <v>188</v>
      </c>
      <c r="F13" s="36">
        <v>0</v>
      </c>
      <c r="G13" s="36" t="s">
        <v>6</v>
      </c>
      <c r="H13" s="36" t="s">
        <v>7</v>
      </c>
      <c r="I13" s="36" t="s">
        <v>8</v>
      </c>
      <c r="J13" s="36">
        <f>IF('UPS CALCULATOR'!$D$9=0,0,IF(G13='UPS CALCULATOR'!$D$9,0,1))+IF('UPS CALCULATOR'!$D$11=0,0,IF(H13='UPS CALCULATOR'!$D$11,0,1))+IF('UPS CALCULATOR'!$D$13=0,0,IF(I13='UPS CALCULATOR'!$D$13,0,1))</f>
        <v>0</v>
      </c>
      <c r="K13" s="39" t="s">
        <v>22</v>
      </c>
      <c r="L13" s="37">
        <f>IF(N13&lt;='UPS CALCULATOR'!$D$6,1,0)</f>
        <v>1</v>
      </c>
      <c r="M13" s="37" t="str">
        <f t="shared" si="1"/>
        <v>1300W1</v>
      </c>
      <c r="N13" s="40">
        <v>3</v>
      </c>
    </row>
    <row r="14" spans="1:14">
      <c r="A14" s="39" t="s">
        <v>145</v>
      </c>
      <c r="B14" s="39" t="str">
        <f t="shared" si="0"/>
        <v>UPX-2000R-21500W1</v>
      </c>
      <c r="C14" s="39" t="s">
        <v>145</v>
      </c>
      <c r="D14" s="39" t="s">
        <v>210</v>
      </c>
      <c r="E14" s="36" t="s">
        <v>184</v>
      </c>
      <c r="F14" s="36">
        <v>0</v>
      </c>
      <c r="G14" s="36" t="s">
        <v>6</v>
      </c>
      <c r="H14" s="36" t="s">
        <v>7</v>
      </c>
      <c r="I14" s="36" t="s">
        <v>11</v>
      </c>
      <c r="J14" s="36">
        <f>IF('UPS CALCULATOR'!$D$9=0,0,IF(G14='UPS CALCULATOR'!$D$9,0,1))+IF('UPS CALCULATOR'!$D$11=0,0,IF(H14='UPS CALCULATOR'!$D$11,0,1))+IF('UPS CALCULATOR'!$D$13=0,0,IF(I14='UPS CALCULATOR'!$D$13,0,1))</f>
        <v>0</v>
      </c>
      <c r="K14" s="39" t="s">
        <v>24</v>
      </c>
      <c r="L14" s="37">
        <f>IF(N14&lt;='UPS CALCULATOR'!$D$6,1,0)</f>
        <v>1</v>
      </c>
      <c r="M14" s="37" t="str">
        <f t="shared" si="1"/>
        <v>1500W1</v>
      </c>
      <c r="N14" s="40">
        <v>3</v>
      </c>
    </row>
    <row r="15" spans="1:14">
      <c r="A15" s="39" t="s">
        <v>145</v>
      </c>
      <c r="B15" s="39" t="str">
        <f t="shared" si="0"/>
        <v>UPX-2000R-21600W1</v>
      </c>
      <c r="C15" s="39" t="s">
        <v>145</v>
      </c>
      <c r="D15" s="39" t="s">
        <v>210</v>
      </c>
      <c r="E15" s="36" t="s">
        <v>184</v>
      </c>
      <c r="F15" s="36">
        <v>0</v>
      </c>
      <c r="G15" s="36" t="s">
        <v>6</v>
      </c>
      <c r="H15" s="36" t="s">
        <v>7</v>
      </c>
      <c r="I15" s="36" t="s">
        <v>11</v>
      </c>
      <c r="J15" s="36">
        <f>IF('UPS CALCULATOR'!$D$9=0,0,IF(G15='UPS CALCULATOR'!$D$9,0,1))+IF('UPS CALCULATOR'!$D$11=0,0,IF(H15='UPS CALCULATOR'!$D$11,0,1))+IF('UPS CALCULATOR'!$D$13=0,0,IF(I15='UPS CALCULATOR'!$D$13,0,1))</f>
        <v>0</v>
      </c>
      <c r="K15" s="39" t="s">
        <v>25</v>
      </c>
      <c r="L15" s="37">
        <f>IF(N15&lt;='UPS CALCULATOR'!$D$6,1,0)</f>
        <v>1</v>
      </c>
      <c r="M15" s="37" t="str">
        <f t="shared" si="1"/>
        <v>1600W1</v>
      </c>
      <c r="N15" s="40">
        <v>3</v>
      </c>
    </row>
    <row r="16" spans="1:14">
      <c r="A16" s="39" t="s">
        <v>145</v>
      </c>
      <c r="B16" s="39" t="str">
        <f t="shared" si="0"/>
        <v>UPX-2000R-21700W1</v>
      </c>
      <c r="C16" s="39" t="s">
        <v>145</v>
      </c>
      <c r="D16" s="39" t="s">
        <v>210</v>
      </c>
      <c r="E16" s="36" t="s">
        <v>184</v>
      </c>
      <c r="F16" s="36">
        <v>0</v>
      </c>
      <c r="G16" s="36" t="s">
        <v>6</v>
      </c>
      <c r="H16" s="36" t="s">
        <v>7</v>
      </c>
      <c r="I16" s="36" t="s">
        <v>11</v>
      </c>
      <c r="J16" s="36">
        <f>IF('UPS CALCULATOR'!$D$9=0,0,IF(G16='UPS CALCULATOR'!$D$9,0,1))+IF('UPS CALCULATOR'!$D$11=0,0,IF(H16='UPS CALCULATOR'!$D$11,0,1))+IF('UPS CALCULATOR'!$D$13=0,0,IF(I16='UPS CALCULATOR'!$D$13,0,1))</f>
        <v>0</v>
      </c>
      <c r="K16" s="39" t="s">
        <v>26</v>
      </c>
      <c r="L16" s="37">
        <f>IF(N16&lt;='UPS CALCULATOR'!$D$6,1,0)</f>
        <v>1</v>
      </c>
      <c r="M16" s="37" t="str">
        <f t="shared" si="1"/>
        <v>1700W1</v>
      </c>
      <c r="N16" s="40">
        <v>3</v>
      </c>
    </row>
    <row r="17" spans="1:14">
      <c r="A17" s="39" t="s">
        <v>145</v>
      </c>
      <c r="B17" s="39" t="str">
        <f t="shared" si="0"/>
        <v>UPX-2000R-21800W1</v>
      </c>
      <c r="C17" s="39" t="s">
        <v>145</v>
      </c>
      <c r="D17" s="39" t="s">
        <v>210</v>
      </c>
      <c r="E17" s="36" t="s">
        <v>184</v>
      </c>
      <c r="F17" s="36">
        <v>0</v>
      </c>
      <c r="G17" s="36" t="s">
        <v>6</v>
      </c>
      <c r="H17" s="36" t="s">
        <v>7</v>
      </c>
      <c r="I17" s="36" t="s">
        <v>11</v>
      </c>
      <c r="J17" s="36">
        <f>IF('UPS CALCULATOR'!$D$9=0,0,IF(G17='UPS CALCULATOR'!$D$9,0,1))+IF('UPS CALCULATOR'!$D$11=0,0,IF(H17='UPS CALCULATOR'!$D$11,0,1))+IF('UPS CALCULATOR'!$D$13=0,0,IF(I17='UPS CALCULATOR'!$D$13,0,1))</f>
        <v>0</v>
      </c>
      <c r="K17" s="39" t="s">
        <v>27</v>
      </c>
      <c r="L17" s="37">
        <f>IF(N17&lt;='UPS CALCULATOR'!$D$6,1,0)</f>
        <v>1</v>
      </c>
      <c r="M17" s="37" t="str">
        <f t="shared" si="1"/>
        <v>1800W1</v>
      </c>
      <c r="N17" s="40">
        <v>3</v>
      </c>
    </row>
    <row r="18" spans="1:14">
      <c r="A18" s="39" t="s">
        <v>162</v>
      </c>
      <c r="B18" s="39" t="str">
        <f t="shared" si="0"/>
        <v>UPS-LO-1000RT900W1</v>
      </c>
      <c r="C18" s="39" t="s">
        <v>162</v>
      </c>
      <c r="D18" s="39" t="s">
        <v>195</v>
      </c>
      <c r="E18" s="36" t="s">
        <v>153</v>
      </c>
      <c r="F18" s="36">
        <v>0</v>
      </c>
      <c r="G18" s="36" t="s">
        <v>212</v>
      </c>
      <c r="H18" s="36" t="s">
        <v>10</v>
      </c>
      <c r="I18" s="36" t="s">
        <v>8</v>
      </c>
      <c r="J18" s="36">
        <f>IF('UPS CALCULATOR'!$D$9=0,0,IF(G18='UPS CALCULATOR'!$D$9,0,1))+IF('UPS CALCULATOR'!$D$11=0,0,IF(H18='UPS CALCULATOR'!$D$11,0,1))+IF('UPS CALCULATOR'!$D$13=0,0,IF(I18='UPS CALCULATOR'!$D$13,0,1))</f>
        <v>0</v>
      </c>
      <c r="K18" s="39" t="s">
        <v>18</v>
      </c>
      <c r="L18" s="37">
        <f>IF(N18&lt;='UPS CALCULATOR'!$D$6,1,0)</f>
        <v>1</v>
      </c>
      <c r="M18" s="37" t="str">
        <f t="shared" si="1"/>
        <v>900W1</v>
      </c>
      <c r="N18" s="40">
        <v>3.2354309688393794</v>
      </c>
    </row>
    <row r="19" spans="1:14">
      <c r="A19" s="39" t="s">
        <v>167</v>
      </c>
      <c r="B19" s="39" t="str">
        <f t="shared" si="0"/>
        <v>UPS-LO-2000RT1700W1</v>
      </c>
      <c r="C19" s="39" t="s">
        <v>167</v>
      </c>
      <c r="D19" s="39" t="s">
        <v>194</v>
      </c>
      <c r="E19" s="36" t="s">
        <v>156</v>
      </c>
      <c r="F19" s="36">
        <v>0</v>
      </c>
      <c r="G19" s="36" t="s">
        <v>212</v>
      </c>
      <c r="H19" s="36" t="s">
        <v>10</v>
      </c>
      <c r="I19" s="36" t="s">
        <v>11</v>
      </c>
      <c r="J19" s="36">
        <f>IF('UPS CALCULATOR'!$D$9=0,0,IF(G19='UPS CALCULATOR'!$D$9,0,1))+IF('UPS CALCULATOR'!$D$11=0,0,IF(H19='UPS CALCULATOR'!$D$11,0,1))+IF('UPS CALCULATOR'!$D$13=0,0,IF(I19='UPS CALCULATOR'!$D$13,0,1))</f>
        <v>0</v>
      </c>
      <c r="K19" s="39" t="s">
        <v>26</v>
      </c>
      <c r="L19" s="37">
        <f>IF(N19&lt;='UPS CALCULATOR'!$D$6,1,0)</f>
        <v>1</v>
      </c>
      <c r="M19" s="37" t="str">
        <f t="shared" si="1"/>
        <v>1700W1</v>
      </c>
      <c r="N19" s="40">
        <v>3.2874757015591016</v>
      </c>
    </row>
    <row r="20" spans="1:14">
      <c r="A20" s="39" t="s">
        <v>167</v>
      </c>
      <c r="B20" s="39" t="str">
        <f t="shared" si="0"/>
        <v>UPS-LO-2000RT1800W1</v>
      </c>
      <c r="C20" s="39" t="s">
        <v>167</v>
      </c>
      <c r="D20" s="39" t="s">
        <v>194</v>
      </c>
      <c r="E20" s="36" t="s">
        <v>156</v>
      </c>
      <c r="F20" s="36">
        <v>0</v>
      </c>
      <c r="G20" s="36" t="s">
        <v>212</v>
      </c>
      <c r="H20" s="36" t="s">
        <v>10</v>
      </c>
      <c r="I20" s="36" t="s">
        <v>11</v>
      </c>
      <c r="J20" s="36">
        <f>IF('UPS CALCULATOR'!$D$9=0,0,IF(G20='UPS CALCULATOR'!$D$9,0,1))+IF('UPS CALCULATOR'!$D$11=0,0,IF(H20='UPS CALCULATOR'!$D$11,0,1))+IF('UPS CALCULATOR'!$D$13=0,0,IF(I20='UPS CALCULATOR'!$D$13,0,1))</f>
        <v>0</v>
      </c>
      <c r="K20" s="39" t="s">
        <v>27</v>
      </c>
      <c r="L20" s="37">
        <f>IF(N20&lt;='UPS CALCULATOR'!$D$6,1,0)</f>
        <v>1</v>
      </c>
      <c r="M20" s="37" t="str">
        <f t="shared" si="1"/>
        <v>1800W1</v>
      </c>
      <c r="N20" s="40">
        <v>3.2874757015591016</v>
      </c>
    </row>
    <row r="21" spans="1:14">
      <c r="A21" s="39" t="s">
        <v>164</v>
      </c>
      <c r="B21" s="39" t="str">
        <f t="shared" si="0"/>
        <v>UPS-LO-1500RT1300W1</v>
      </c>
      <c r="C21" s="39" t="s">
        <v>164</v>
      </c>
      <c r="D21" s="39" t="s">
        <v>197</v>
      </c>
      <c r="E21" s="36" t="s">
        <v>166</v>
      </c>
      <c r="F21" s="36">
        <v>0</v>
      </c>
      <c r="G21" s="36" t="s">
        <v>212</v>
      </c>
      <c r="H21" s="36" t="s">
        <v>10</v>
      </c>
      <c r="I21" s="36" t="s">
        <v>8</v>
      </c>
      <c r="J21" s="36">
        <f>IF('UPS CALCULATOR'!$D$9=0,0,IF(G21='UPS CALCULATOR'!$D$9,0,1))+IF('UPS CALCULATOR'!$D$11=0,0,IF(H21='UPS CALCULATOR'!$D$11,0,1))+IF('UPS CALCULATOR'!$D$13=0,0,IF(I21='UPS CALCULATOR'!$D$13,0,1))</f>
        <v>0</v>
      </c>
      <c r="K21" s="39" t="s">
        <v>22</v>
      </c>
      <c r="L21" s="37">
        <f>IF(N21&lt;='UPS CALCULATOR'!$D$6,1,0)</f>
        <v>1</v>
      </c>
      <c r="M21" s="37" t="str">
        <f t="shared" si="1"/>
        <v>1300W1</v>
      </c>
      <c r="N21" s="40">
        <v>3.4385184930695831</v>
      </c>
    </row>
    <row r="22" spans="1:14">
      <c r="A22" s="39" t="s">
        <v>164</v>
      </c>
      <c r="B22" s="39" t="str">
        <f t="shared" si="0"/>
        <v>UPS-LO-1500RT1400W1</v>
      </c>
      <c r="C22" s="39" t="s">
        <v>164</v>
      </c>
      <c r="D22" s="39" t="s">
        <v>197</v>
      </c>
      <c r="E22" s="36" t="s">
        <v>166</v>
      </c>
      <c r="F22" s="36">
        <v>0</v>
      </c>
      <c r="G22" s="36" t="s">
        <v>212</v>
      </c>
      <c r="H22" s="36" t="s">
        <v>10</v>
      </c>
      <c r="I22" s="36" t="s">
        <v>8</v>
      </c>
      <c r="J22" s="36">
        <f>IF('UPS CALCULATOR'!$D$9=0,0,IF(G22='UPS CALCULATOR'!$D$9,0,1))+IF('UPS CALCULATOR'!$D$11=0,0,IF(H22='UPS CALCULATOR'!$D$11,0,1))+IF('UPS CALCULATOR'!$D$13=0,0,IF(I22='UPS CALCULATOR'!$D$13,0,1))</f>
        <v>0</v>
      </c>
      <c r="K22" s="39" t="s">
        <v>23</v>
      </c>
      <c r="L22" s="37">
        <f>IF(N22&lt;='UPS CALCULATOR'!$D$6,1,0)</f>
        <v>1</v>
      </c>
      <c r="M22" s="37" t="str">
        <f t="shared" si="1"/>
        <v>1400W1</v>
      </c>
      <c r="N22" s="40">
        <v>3.4385184930695831</v>
      </c>
    </row>
    <row r="23" spans="1:14">
      <c r="A23" s="39" t="s">
        <v>157</v>
      </c>
      <c r="B23" s="39" t="str">
        <f t="shared" si="0"/>
        <v>UPS-LL-2000RT1700W1</v>
      </c>
      <c r="C23" s="39" t="s">
        <v>157</v>
      </c>
      <c r="D23" s="39" t="s">
        <v>192</v>
      </c>
      <c r="E23" s="36" t="s">
        <v>156</v>
      </c>
      <c r="F23" s="36">
        <v>0</v>
      </c>
      <c r="G23" s="36" t="s">
        <v>212</v>
      </c>
      <c r="H23" s="36" t="s">
        <v>7</v>
      </c>
      <c r="I23" s="36" t="s">
        <v>11</v>
      </c>
      <c r="J23" s="36">
        <f>IF('UPS CALCULATOR'!$D$9=0,0,IF(G23='UPS CALCULATOR'!$D$9,0,1))+IF('UPS CALCULATOR'!$D$11=0,0,IF(H23='UPS CALCULATOR'!$D$11,0,1))+IF('UPS CALCULATOR'!$D$13=0,0,IF(I23='UPS CALCULATOR'!$D$13,0,1))</f>
        <v>0</v>
      </c>
      <c r="K23" s="39" t="s">
        <v>26</v>
      </c>
      <c r="L23" s="37">
        <f>IF(N23&lt;='UPS CALCULATOR'!$D$6,1,0)</f>
        <v>1</v>
      </c>
      <c r="M23" s="37" t="str">
        <f t="shared" si="1"/>
        <v>1700W1</v>
      </c>
      <c r="N23" s="40">
        <v>3.4389224270000001</v>
      </c>
    </row>
    <row r="24" spans="1:14">
      <c r="A24" s="39" t="s">
        <v>157</v>
      </c>
      <c r="B24" s="39" t="str">
        <f t="shared" si="0"/>
        <v>UPS-LL-2000RT1800W1</v>
      </c>
      <c r="C24" s="39" t="s">
        <v>157</v>
      </c>
      <c r="D24" s="39" t="s">
        <v>192</v>
      </c>
      <c r="E24" s="36" t="s">
        <v>156</v>
      </c>
      <c r="F24" s="36">
        <v>0</v>
      </c>
      <c r="G24" s="36" t="s">
        <v>212</v>
      </c>
      <c r="H24" s="36" t="s">
        <v>7</v>
      </c>
      <c r="I24" s="36" t="s">
        <v>11</v>
      </c>
      <c r="J24" s="36">
        <f>IF('UPS CALCULATOR'!$D$9=0,0,IF(G24='UPS CALCULATOR'!$D$9,0,1))+IF('UPS CALCULATOR'!$D$11=0,0,IF(H24='UPS CALCULATOR'!$D$11,0,1))+IF('UPS CALCULATOR'!$D$13=0,0,IF(I24='UPS CALCULATOR'!$D$13,0,1))</f>
        <v>0</v>
      </c>
      <c r="K24" s="39" t="s">
        <v>27</v>
      </c>
      <c r="L24" s="37">
        <f>IF(N24&lt;='UPS CALCULATOR'!$D$6,1,0)</f>
        <v>1</v>
      </c>
      <c r="M24" s="37" t="str">
        <f t="shared" si="1"/>
        <v>1800W1</v>
      </c>
      <c r="N24" s="40">
        <v>3.4389224270000001</v>
      </c>
    </row>
    <row r="25" spans="1:14">
      <c r="A25" s="39" t="s">
        <v>169</v>
      </c>
      <c r="B25" s="39" t="str">
        <f t="shared" si="0"/>
        <v>UPS-LO-3000RT2500W1</v>
      </c>
      <c r="C25" s="39" t="s">
        <v>169</v>
      </c>
      <c r="D25" s="39" t="s">
        <v>193</v>
      </c>
      <c r="E25" s="36" t="s">
        <v>161</v>
      </c>
      <c r="F25" s="36">
        <v>0</v>
      </c>
      <c r="G25" s="36" t="s">
        <v>212</v>
      </c>
      <c r="H25" s="36" t="s">
        <v>10</v>
      </c>
      <c r="I25" s="36" t="s">
        <v>13</v>
      </c>
      <c r="J25" s="36">
        <f>IF('UPS CALCULATOR'!$D$9=0,0,IF(G25='UPS CALCULATOR'!$D$9,0,1))+IF('UPS CALCULATOR'!$D$11=0,0,IF(H25='UPS CALCULATOR'!$D$11,0,1))+IF('UPS CALCULATOR'!$D$13=0,0,IF(I25='UPS CALCULATOR'!$D$13,0,1))</f>
        <v>0</v>
      </c>
      <c r="K25" s="39" t="s">
        <v>34</v>
      </c>
      <c r="L25" s="37">
        <f>IF(N25&lt;='UPS CALCULATOR'!$D$6,1,0)</f>
        <v>1</v>
      </c>
      <c r="M25" s="37" t="str">
        <f t="shared" si="1"/>
        <v>2500W1</v>
      </c>
      <c r="N25" s="40">
        <v>3.4728430965146253</v>
      </c>
    </row>
    <row r="26" spans="1:14">
      <c r="A26" s="39" t="s">
        <v>169</v>
      </c>
      <c r="B26" s="39" t="str">
        <f t="shared" si="0"/>
        <v>UPS-LO-3000RT2600W1</v>
      </c>
      <c r="C26" s="39" t="s">
        <v>169</v>
      </c>
      <c r="D26" s="39" t="s">
        <v>193</v>
      </c>
      <c r="E26" s="36" t="s">
        <v>161</v>
      </c>
      <c r="F26" s="36">
        <v>0</v>
      </c>
      <c r="G26" s="36" t="s">
        <v>212</v>
      </c>
      <c r="H26" s="36" t="s">
        <v>10</v>
      </c>
      <c r="I26" s="36" t="s">
        <v>13</v>
      </c>
      <c r="J26" s="36">
        <f>IF('UPS CALCULATOR'!$D$9=0,0,IF(G26='UPS CALCULATOR'!$D$9,0,1))+IF('UPS CALCULATOR'!$D$11=0,0,IF(H26='UPS CALCULATOR'!$D$11,0,1))+IF('UPS CALCULATOR'!$D$13=0,0,IF(I26='UPS CALCULATOR'!$D$13,0,1))</f>
        <v>0</v>
      </c>
      <c r="K26" s="39" t="s">
        <v>35</v>
      </c>
      <c r="L26" s="37">
        <f>IF(N26&lt;='UPS CALCULATOR'!$D$6,1,0)</f>
        <v>1</v>
      </c>
      <c r="M26" s="37" t="str">
        <f t="shared" si="1"/>
        <v>2600W1</v>
      </c>
      <c r="N26" s="40">
        <v>3.4728430965146253</v>
      </c>
    </row>
    <row r="27" spans="1:14">
      <c r="A27" s="39" t="s">
        <v>169</v>
      </c>
      <c r="B27" s="39" t="str">
        <f t="shared" si="0"/>
        <v>UPS-LO-3000RT2700W1</v>
      </c>
      <c r="C27" s="39" t="s">
        <v>169</v>
      </c>
      <c r="D27" s="39" t="s">
        <v>193</v>
      </c>
      <c r="E27" s="36" t="s">
        <v>161</v>
      </c>
      <c r="F27" s="36">
        <v>0</v>
      </c>
      <c r="G27" s="36" t="s">
        <v>212</v>
      </c>
      <c r="H27" s="36" t="s">
        <v>10</v>
      </c>
      <c r="I27" s="36" t="s">
        <v>13</v>
      </c>
      <c r="J27" s="36">
        <f>IF('UPS CALCULATOR'!$D$9=0,0,IF(G27='UPS CALCULATOR'!$D$9,0,1))+IF('UPS CALCULATOR'!$D$11=0,0,IF(H27='UPS CALCULATOR'!$D$11,0,1))+IF('UPS CALCULATOR'!$D$13=0,0,IF(I27='UPS CALCULATOR'!$D$13,0,1))</f>
        <v>0</v>
      </c>
      <c r="K27" s="39" t="s">
        <v>36</v>
      </c>
      <c r="L27" s="37">
        <f>IF(N27&lt;='UPS CALCULATOR'!$D$6,1,0)</f>
        <v>1</v>
      </c>
      <c r="M27" s="37" t="str">
        <f t="shared" si="1"/>
        <v>2700W1</v>
      </c>
      <c r="N27" s="40">
        <v>3.4728430965146253</v>
      </c>
    </row>
    <row r="28" spans="1:14">
      <c r="A28" s="39" t="s">
        <v>151</v>
      </c>
      <c r="B28" s="39" t="str">
        <f t="shared" si="0"/>
        <v>UPS-LL-1100RT900W1</v>
      </c>
      <c r="C28" s="39" t="s">
        <v>151</v>
      </c>
      <c r="D28" s="39" t="s">
        <v>196</v>
      </c>
      <c r="E28" s="36" t="s">
        <v>153</v>
      </c>
      <c r="F28" s="36">
        <v>0</v>
      </c>
      <c r="G28" s="36" t="s">
        <v>212</v>
      </c>
      <c r="H28" s="36" t="s">
        <v>7</v>
      </c>
      <c r="I28" s="36" t="s">
        <v>8</v>
      </c>
      <c r="J28" s="36">
        <f>IF('UPS CALCULATOR'!$D$9=0,0,IF(G28='UPS CALCULATOR'!$D$9,0,1))+IF('UPS CALCULATOR'!$D$11=0,0,IF(H28='UPS CALCULATOR'!$D$11,0,1))+IF('UPS CALCULATOR'!$D$13=0,0,IF(I28='UPS CALCULATOR'!$D$13,0,1))</f>
        <v>0</v>
      </c>
      <c r="K28" s="39" t="s">
        <v>18</v>
      </c>
      <c r="L28" s="37">
        <f>IF(N28&lt;='UPS CALCULATOR'!$D$6,1,0)</f>
        <v>1</v>
      </c>
      <c r="M28" s="37" t="str">
        <f t="shared" si="1"/>
        <v>900W1</v>
      </c>
      <c r="N28" s="40">
        <v>3.4891850005640705</v>
      </c>
    </row>
    <row r="29" spans="1:14">
      <c r="A29" s="39" t="s">
        <v>159</v>
      </c>
      <c r="B29" s="39" t="str">
        <f t="shared" si="0"/>
        <v>UPS-LL-3000RT2500W1</v>
      </c>
      <c r="C29" s="39" t="s">
        <v>159</v>
      </c>
      <c r="D29" s="39" t="s">
        <v>191</v>
      </c>
      <c r="E29" s="36" t="s">
        <v>161</v>
      </c>
      <c r="F29" s="36">
        <v>0</v>
      </c>
      <c r="G29" s="36" t="s">
        <v>212</v>
      </c>
      <c r="H29" s="36" t="s">
        <v>7</v>
      </c>
      <c r="I29" s="36" t="s">
        <v>13</v>
      </c>
      <c r="J29" s="36">
        <f>IF('UPS CALCULATOR'!$D$9=0,0,IF(G29='UPS CALCULATOR'!$D$9,0,1))+IF('UPS CALCULATOR'!$D$11=0,0,IF(H29='UPS CALCULATOR'!$D$11,0,1))+IF('UPS CALCULATOR'!$D$13=0,0,IF(I29='UPS CALCULATOR'!$D$13,0,1))</f>
        <v>0</v>
      </c>
      <c r="K29" s="39" t="s">
        <v>34</v>
      </c>
      <c r="L29" s="37">
        <f>IF(N29&lt;='UPS CALCULATOR'!$D$6,1,0)</f>
        <v>1</v>
      </c>
      <c r="M29" s="37" t="str">
        <f t="shared" si="1"/>
        <v>2500W1</v>
      </c>
      <c r="N29" s="40">
        <v>3.4904422770000001</v>
      </c>
    </row>
    <row r="30" spans="1:14">
      <c r="A30" s="39" t="s">
        <v>159</v>
      </c>
      <c r="B30" s="39" t="str">
        <f t="shared" si="0"/>
        <v>UPS-LL-3000RT2600W1</v>
      </c>
      <c r="C30" s="39" t="s">
        <v>159</v>
      </c>
      <c r="D30" s="39" t="s">
        <v>191</v>
      </c>
      <c r="E30" s="36" t="s">
        <v>161</v>
      </c>
      <c r="F30" s="36">
        <v>0</v>
      </c>
      <c r="G30" s="36" t="s">
        <v>212</v>
      </c>
      <c r="H30" s="36" t="s">
        <v>7</v>
      </c>
      <c r="I30" s="36" t="s">
        <v>13</v>
      </c>
      <c r="J30" s="36">
        <f>IF('UPS CALCULATOR'!$D$9=0,0,IF(G30='UPS CALCULATOR'!$D$9,0,1))+IF('UPS CALCULATOR'!$D$11=0,0,IF(H30='UPS CALCULATOR'!$D$11,0,1))+IF('UPS CALCULATOR'!$D$13=0,0,IF(I30='UPS CALCULATOR'!$D$13,0,1))</f>
        <v>0</v>
      </c>
      <c r="K30" s="39" t="s">
        <v>35</v>
      </c>
      <c r="L30" s="37">
        <f>IF(N30&lt;='UPS CALCULATOR'!$D$6,1,0)</f>
        <v>1</v>
      </c>
      <c r="M30" s="37" t="str">
        <f t="shared" si="1"/>
        <v>2600W1</v>
      </c>
      <c r="N30" s="40">
        <v>3.4904422770000001</v>
      </c>
    </row>
    <row r="31" spans="1:14">
      <c r="A31" s="39" t="s">
        <v>159</v>
      </c>
      <c r="B31" s="39" t="str">
        <f t="shared" si="0"/>
        <v>UPS-LL-3000RT2700W1</v>
      </c>
      <c r="C31" s="39" t="s">
        <v>159</v>
      </c>
      <c r="D31" s="39" t="s">
        <v>191</v>
      </c>
      <c r="E31" s="36" t="s">
        <v>161</v>
      </c>
      <c r="F31" s="36">
        <v>0</v>
      </c>
      <c r="G31" s="36" t="s">
        <v>212</v>
      </c>
      <c r="H31" s="36" t="s">
        <v>7</v>
      </c>
      <c r="I31" s="36" t="s">
        <v>13</v>
      </c>
      <c r="J31" s="36">
        <f>IF('UPS CALCULATOR'!$D$9=0,0,IF(G31='UPS CALCULATOR'!$D$9,0,1))+IF('UPS CALCULATOR'!$D$11=0,0,IF(H31='UPS CALCULATOR'!$D$11,0,1))+IF('UPS CALCULATOR'!$D$13=0,0,IF(I31='UPS CALCULATOR'!$D$13,0,1))</f>
        <v>0</v>
      </c>
      <c r="K31" s="39" t="s">
        <v>36</v>
      </c>
      <c r="L31" s="37">
        <f>IF(N31&lt;='UPS CALCULATOR'!$D$6,1,0)</f>
        <v>1</v>
      </c>
      <c r="M31" s="37" t="str">
        <f t="shared" si="1"/>
        <v>2700W1</v>
      </c>
      <c r="N31" s="40">
        <v>3.4904422770000001</v>
      </c>
    </row>
    <row r="32" spans="1:14">
      <c r="A32" s="39" t="s">
        <v>186</v>
      </c>
      <c r="B32" s="39" t="str">
        <f t="shared" si="0"/>
        <v>UPS-OL3000R2700W1</v>
      </c>
      <c r="C32" s="39" t="s">
        <v>186</v>
      </c>
      <c r="D32" s="39" t="s">
        <v>211</v>
      </c>
      <c r="E32" s="36" t="s">
        <v>96</v>
      </c>
      <c r="F32" s="36">
        <v>0</v>
      </c>
      <c r="G32" s="36" t="s">
        <v>6</v>
      </c>
      <c r="H32" s="36" t="s">
        <v>10</v>
      </c>
      <c r="I32" s="36" t="s">
        <v>13</v>
      </c>
      <c r="J32" s="36">
        <f>IF('UPS CALCULATOR'!$D$9=0,0,IF(G32='UPS CALCULATOR'!$D$9,0,1))+IF('UPS CALCULATOR'!$D$11=0,0,IF(H32='UPS CALCULATOR'!$D$11,0,1))+IF('UPS CALCULATOR'!$D$13=0,0,IF(I32='UPS CALCULATOR'!$D$13,0,1))</f>
        <v>0</v>
      </c>
      <c r="K32" s="39" t="s">
        <v>36</v>
      </c>
      <c r="L32" s="37">
        <f>IF(N32&lt;='UPS CALCULATOR'!$D$6,1,0)</f>
        <v>1</v>
      </c>
      <c r="M32" s="37" t="str">
        <f t="shared" si="1"/>
        <v>2700W1</v>
      </c>
      <c r="N32" s="40">
        <v>3.5</v>
      </c>
    </row>
    <row r="33" spans="1:14">
      <c r="A33" s="39" t="s">
        <v>190</v>
      </c>
      <c r="B33" s="39" t="str">
        <f t="shared" si="0"/>
        <v>UPS-OL1500R1300W1</v>
      </c>
      <c r="C33" s="39" t="s">
        <v>190</v>
      </c>
      <c r="D33" s="39" t="s">
        <v>204</v>
      </c>
      <c r="E33" s="36" t="s">
        <v>42</v>
      </c>
      <c r="F33" s="36">
        <v>0</v>
      </c>
      <c r="G33" s="36" t="s">
        <v>6</v>
      </c>
      <c r="H33" s="36" t="s">
        <v>10</v>
      </c>
      <c r="I33" s="36" t="s">
        <v>8</v>
      </c>
      <c r="J33" s="36">
        <f>IF('UPS CALCULATOR'!$D$9=0,0,IF(G33='UPS CALCULATOR'!$D$9,0,1))+IF('UPS CALCULATOR'!$D$11=0,0,IF(H33='UPS CALCULATOR'!$D$11,0,1))+IF('UPS CALCULATOR'!$D$13=0,0,IF(I33='UPS CALCULATOR'!$D$13,0,1))</f>
        <v>0</v>
      </c>
      <c r="K33" s="39" t="s">
        <v>22</v>
      </c>
      <c r="L33" s="37">
        <f>IF(N33&lt;='UPS CALCULATOR'!$D$6,1,0)</f>
        <v>1</v>
      </c>
      <c r="M33" s="37" t="str">
        <f t="shared" si="1"/>
        <v>1300W1</v>
      </c>
      <c r="N33" s="40">
        <v>3.6</v>
      </c>
    </row>
    <row r="34" spans="1:14">
      <c r="A34" s="39" t="s">
        <v>186</v>
      </c>
      <c r="B34" s="39" t="str">
        <f t="shared" si="0"/>
        <v>UPS-OL3000R2600W1</v>
      </c>
      <c r="C34" s="39" t="s">
        <v>186</v>
      </c>
      <c r="D34" s="39" t="s">
        <v>211</v>
      </c>
      <c r="E34" s="36" t="s">
        <v>96</v>
      </c>
      <c r="F34" s="36">
        <v>0</v>
      </c>
      <c r="G34" s="36" t="s">
        <v>6</v>
      </c>
      <c r="H34" s="36" t="s">
        <v>10</v>
      </c>
      <c r="I34" s="36" t="s">
        <v>13</v>
      </c>
      <c r="J34" s="36">
        <f>IF('UPS CALCULATOR'!$D$9=0,0,IF(G34='UPS CALCULATOR'!$D$9,0,1))+IF('UPS CALCULATOR'!$D$11=0,0,IF(H34='UPS CALCULATOR'!$D$11,0,1))+IF('UPS CALCULATOR'!$D$13=0,0,IF(I34='UPS CALCULATOR'!$D$13,0,1))</f>
        <v>0</v>
      </c>
      <c r="K34" s="39" t="s">
        <v>35</v>
      </c>
      <c r="L34" s="37">
        <f>IF(N34&lt;='UPS CALCULATOR'!$D$6,1,0)</f>
        <v>1</v>
      </c>
      <c r="M34" s="37" t="str">
        <f t="shared" si="1"/>
        <v>2600W1</v>
      </c>
      <c r="N34" s="40">
        <v>3.7</v>
      </c>
    </row>
    <row r="35" spans="1:14">
      <c r="A35" s="39" t="s">
        <v>186</v>
      </c>
      <c r="B35" s="39" t="str">
        <f t="shared" si="0"/>
        <v>UPS-OL3000R2500W1</v>
      </c>
      <c r="C35" s="39" t="s">
        <v>186</v>
      </c>
      <c r="D35" s="39" t="s">
        <v>211</v>
      </c>
      <c r="E35" s="36" t="s">
        <v>96</v>
      </c>
      <c r="F35" s="36">
        <v>0</v>
      </c>
      <c r="G35" s="36" t="s">
        <v>6</v>
      </c>
      <c r="H35" s="36" t="s">
        <v>10</v>
      </c>
      <c r="I35" s="36" t="s">
        <v>13</v>
      </c>
      <c r="J35" s="36">
        <f>IF('UPS CALCULATOR'!$D$9=0,0,IF(G35='UPS CALCULATOR'!$D$9,0,1))+IF('UPS CALCULATOR'!$D$11=0,0,IF(H35='UPS CALCULATOR'!$D$11,0,1))+IF('UPS CALCULATOR'!$D$13=0,0,IF(I35='UPS CALCULATOR'!$D$13,0,1))</f>
        <v>0</v>
      </c>
      <c r="K35" s="39" t="s">
        <v>34</v>
      </c>
      <c r="L35" s="37">
        <f>IF(N35&lt;='UPS CALCULATOR'!$D$6,1,0)</f>
        <v>1</v>
      </c>
      <c r="M35" s="37" t="str">
        <f t="shared" si="1"/>
        <v>2500W1</v>
      </c>
      <c r="N35" s="40">
        <v>4</v>
      </c>
    </row>
    <row r="36" spans="1:14">
      <c r="A36" s="39" t="s">
        <v>134</v>
      </c>
      <c r="B36" s="39" t="str">
        <f t="shared" si="0"/>
        <v>UPX-1000R-2900W1</v>
      </c>
      <c r="C36" s="39" t="s">
        <v>134</v>
      </c>
      <c r="D36" s="39" t="s">
        <v>206</v>
      </c>
      <c r="E36" s="36" t="s">
        <v>188</v>
      </c>
      <c r="F36" s="36">
        <v>0</v>
      </c>
      <c r="G36" s="36" t="s">
        <v>6</v>
      </c>
      <c r="H36" s="36" t="s">
        <v>7</v>
      </c>
      <c r="I36" s="36" t="s">
        <v>8</v>
      </c>
      <c r="J36" s="36">
        <f>IF('UPS CALCULATOR'!$D$9=0,0,IF(G36='UPS CALCULATOR'!$D$9,0,1))+IF('UPS CALCULATOR'!$D$11=0,0,IF(H36='UPS CALCULATOR'!$D$11,0,1))+IF('UPS CALCULATOR'!$D$13=0,0,IF(I36='UPS CALCULATOR'!$D$13,0,1))</f>
        <v>0</v>
      </c>
      <c r="K36" s="39" t="s">
        <v>18</v>
      </c>
      <c r="L36" s="37">
        <f>IF(N36&lt;='UPS CALCULATOR'!$D$6,1,0)</f>
        <v>1</v>
      </c>
      <c r="M36" s="37" t="str">
        <f t="shared" si="1"/>
        <v>900W1</v>
      </c>
      <c r="N36" s="40">
        <v>4</v>
      </c>
    </row>
    <row r="37" spans="1:14">
      <c r="A37" s="39" t="s">
        <v>145</v>
      </c>
      <c r="B37" s="39" t="str">
        <f t="shared" si="0"/>
        <v>UPX-2000R-21400W1</v>
      </c>
      <c r="C37" s="39" t="s">
        <v>145</v>
      </c>
      <c r="D37" s="39" t="s">
        <v>210</v>
      </c>
      <c r="E37" s="36" t="s">
        <v>184</v>
      </c>
      <c r="F37" s="36">
        <v>0</v>
      </c>
      <c r="G37" s="36" t="s">
        <v>6</v>
      </c>
      <c r="H37" s="36" t="s">
        <v>7</v>
      </c>
      <c r="I37" s="36" t="s">
        <v>11</v>
      </c>
      <c r="J37" s="36">
        <f>IF('UPS CALCULATOR'!$D$9=0,0,IF(G37='UPS CALCULATOR'!$D$9,0,1))+IF('UPS CALCULATOR'!$D$11=0,0,IF(H37='UPS CALCULATOR'!$D$11,0,1))+IF('UPS CALCULATOR'!$D$13=0,0,IF(I37='UPS CALCULATOR'!$D$13,0,1))</f>
        <v>0</v>
      </c>
      <c r="K37" s="39" t="s">
        <v>23</v>
      </c>
      <c r="L37" s="37">
        <f>IF(N37&lt;='UPS CALCULATOR'!$D$6,1,0)</f>
        <v>1</v>
      </c>
      <c r="M37" s="37" t="str">
        <f t="shared" si="1"/>
        <v>1400W1</v>
      </c>
      <c r="N37" s="40">
        <v>4</v>
      </c>
    </row>
    <row r="38" spans="1:14">
      <c r="A38" s="39" t="s">
        <v>162</v>
      </c>
      <c r="B38" s="39" t="str">
        <f t="shared" si="0"/>
        <v>UPS-LO-1000RT800W1</v>
      </c>
      <c r="C38" s="39" t="s">
        <v>162</v>
      </c>
      <c r="D38" s="39" t="s">
        <v>195</v>
      </c>
      <c r="E38" s="36" t="s">
        <v>153</v>
      </c>
      <c r="F38" s="36">
        <v>0</v>
      </c>
      <c r="G38" s="36" t="s">
        <v>212</v>
      </c>
      <c r="H38" s="36" t="s">
        <v>10</v>
      </c>
      <c r="I38" s="36" t="s">
        <v>8</v>
      </c>
      <c r="J38" s="36">
        <f>IF('UPS CALCULATOR'!$D$9=0,0,IF(G38='UPS CALCULATOR'!$D$9,0,1))+IF('UPS CALCULATOR'!$D$11=0,0,IF(H38='UPS CALCULATOR'!$D$11,0,1))+IF('UPS CALCULATOR'!$D$13=0,0,IF(I38='UPS CALCULATOR'!$D$13,0,1))</f>
        <v>0</v>
      </c>
      <c r="K38" s="39" t="s">
        <v>17</v>
      </c>
      <c r="L38" s="37">
        <f>IF(N38&lt;='UPS CALCULATOR'!$D$6,1,0)</f>
        <v>1</v>
      </c>
      <c r="M38" s="37" t="str">
        <f t="shared" si="1"/>
        <v>800W1</v>
      </c>
      <c r="N38" s="40">
        <v>4.1430073632026874</v>
      </c>
    </row>
    <row r="39" spans="1:14">
      <c r="A39" s="39" t="s">
        <v>190</v>
      </c>
      <c r="B39" s="39" t="str">
        <f t="shared" si="0"/>
        <v>UPS-OL1500R1200W1</v>
      </c>
      <c r="C39" s="39" t="s">
        <v>190</v>
      </c>
      <c r="D39" s="39" t="s">
        <v>204</v>
      </c>
      <c r="E39" s="36" t="s">
        <v>42</v>
      </c>
      <c r="F39" s="36">
        <v>0</v>
      </c>
      <c r="G39" s="36" t="s">
        <v>6</v>
      </c>
      <c r="H39" s="36" t="s">
        <v>10</v>
      </c>
      <c r="I39" s="36" t="s">
        <v>8</v>
      </c>
      <c r="J39" s="36">
        <f>IF('UPS CALCULATOR'!$D$9=0,0,IF(G39='UPS CALCULATOR'!$D$9,0,1))+IF('UPS CALCULATOR'!$D$11=0,0,IF(H39='UPS CALCULATOR'!$D$11,0,1))+IF('UPS CALCULATOR'!$D$13=0,0,IF(I39='UPS CALCULATOR'!$D$13,0,1))</f>
        <v>0</v>
      </c>
      <c r="K39" s="39" t="s">
        <v>21</v>
      </c>
      <c r="L39" s="37">
        <f>IF(N39&lt;='UPS CALCULATOR'!$D$6,1,0)</f>
        <v>1</v>
      </c>
      <c r="M39" s="37" t="str">
        <f t="shared" si="1"/>
        <v>1200W1</v>
      </c>
      <c r="N39" s="40">
        <v>4.2</v>
      </c>
    </row>
    <row r="40" spans="1:14">
      <c r="A40" s="39" t="s">
        <v>167</v>
      </c>
      <c r="B40" s="39" t="str">
        <f t="shared" si="0"/>
        <v>UPS-LO-2000RT1500W1</v>
      </c>
      <c r="C40" s="39" t="s">
        <v>167</v>
      </c>
      <c r="D40" s="39" t="s">
        <v>194</v>
      </c>
      <c r="E40" s="36" t="s">
        <v>156</v>
      </c>
      <c r="F40" s="36">
        <v>0</v>
      </c>
      <c r="G40" s="36" t="s">
        <v>212</v>
      </c>
      <c r="H40" s="36" t="s">
        <v>10</v>
      </c>
      <c r="I40" s="36" t="s">
        <v>11</v>
      </c>
      <c r="J40" s="36">
        <f>IF('UPS CALCULATOR'!$D$9=0,0,IF(G40='UPS CALCULATOR'!$D$9,0,1))+IF('UPS CALCULATOR'!$D$11=0,0,IF(H40='UPS CALCULATOR'!$D$11,0,1))+IF('UPS CALCULATOR'!$D$13=0,0,IF(I40='UPS CALCULATOR'!$D$13,0,1))</f>
        <v>0</v>
      </c>
      <c r="K40" s="39" t="s">
        <v>24</v>
      </c>
      <c r="L40" s="37">
        <f>IF(N40&lt;='UPS CALCULATOR'!$D$6,1,0)</f>
        <v>1</v>
      </c>
      <c r="M40" s="37" t="str">
        <f t="shared" si="1"/>
        <v>1500W1</v>
      </c>
      <c r="N40" s="40">
        <v>4.2141441115484328</v>
      </c>
    </row>
    <row r="41" spans="1:14">
      <c r="A41" s="39" t="s">
        <v>167</v>
      </c>
      <c r="B41" s="39" t="str">
        <f t="shared" si="0"/>
        <v>UPS-LO-2000RT1600W1</v>
      </c>
      <c r="C41" s="39" t="s">
        <v>167</v>
      </c>
      <c r="D41" s="39" t="s">
        <v>194</v>
      </c>
      <c r="E41" s="36" t="s">
        <v>156</v>
      </c>
      <c r="F41" s="36">
        <v>0</v>
      </c>
      <c r="G41" s="36" t="s">
        <v>212</v>
      </c>
      <c r="H41" s="36" t="s">
        <v>10</v>
      </c>
      <c r="I41" s="36" t="s">
        <v>11</v>
      </c>
      <c r="J41" s="36">
        <f>IF('UPS CALCULATOR'!$D$9=0,0,IF(G41='UPS CALCULATOR'!$D$9,0,1))+IF('UPS CALCULATOR'!$D$11=0,0,IF(H41='UPS CALCULATOR'!$D$11,0,1))+IF('UPS CALCULATOR'!$D$13=0,0,IF(I41='UPS CALCULATOR'!$D$13,0,1))</f>
        <v>0</v>
      </c>
      <c r="K41" s="39" t="s">
        <v>25</v>
      </c>
      <c r="L41" s="37">
        <f>IF(N41&lt;='UPS CALCULATOR'!$D$6,1,0)</f>
        <v>1</v>
      </c>
      <c r="M41" s="37" t="str">
        <f t="shared" si="1"/>
        <v>1600W1</v>
      </c>
      <c r="N41" s="40">
        <v>4.2141441115484328</v>
      </c>
    </row>
    <row r="42" spans="1:14">
      <c r="A42" s="39" t="s">
        <v>157</v>
      </c>
      <c r="B42" s="39" t="str">
        <f t="shared" si="0"/>
        <v>UPS-LL-2000RT1500W1</v>
      </c>
      <c r="C42" s="39" t="s">
        <v>157</v>
      </c>
      <c r="D42" s="39" t="s">
        <v>192</v>
      </c>
      <c r="E42" s="36" t="s">
        <v>156</v>
      </c>
      <c r="F42" s="36">
        <v>0</v>
      </c>
      <c r="G42" s="36" t="s">
        <v>212</v>
      </c>
      <c r="H42" s="36" t="s">
        <v>7</v>
      </c>
      <c r="I42" s="36" t="s">
        <v>11</v>
      </c>
      <c r="J42" s="36">
        <f>IF('UPS CALCULATOR'!$D$9=0,0,IF(G42='UPS CALCULATOR'!$D$9,0,1))+IF('UPS CALCULATOR'!$D$11=0,0,IF(H42='UPS CALCULATOR'!$D$11,0,1))+IF('UPS CALCULATOR'!$D$13=0,0,IF(I42='UPS CALCULATOR'!$D$13,0,1))</f>
        <v>0</v>
      </c>
      <c r="K42" s="39" t="s">
        <v>24</v>
      </c>
      <c r="L42" s="37">
        <f>IF(N42&lt;='UPS CALCULATOR'!$D$6,1,0)</f>
        <v>1</v>
      </c>
      <c r="M42" s="37" t="str">
        <f t="shared" si="1"/>
        <v>1500W1</v>
      </c>
      <c r="N42" s="40">
        <v>4.2787654750000002</v>
      </c>
    </row>
    <row r="43" spans="1:14">
      <c r="A43" s="39" t="s">
        <v>157</v>
      </c>
      <c r="B43" s="39" t="str">
        <f t="shared" si="0"/>
        <v>UPS-LL-2000RT1600W1</v>
      </c>
      <c r="C43" s="39" t="s">
        <v>157</v>
      </c>
      <c r="D43" s="39" t="s">
        <v>192</v>
      </c>
      <c r="E43" s="36" t="s">
        <v>156</v>
      </c>
      <c r="F43" s="36">
        <v>0</v>
      </c>
      <c r="G43" s="36" t="s">
        <v>212</v>
      </c>
      <c r="H43" s="36" t="s">
        <v>7</v>
      </c>
      <c r="I43" s="36" t="s">
        <v>11</v>
      </c>
      <c r="J43" s="36">
        <f>IF('UPS CALCULATOR'!$D$9=0,0,IF(G43='UPS CALCULATOR'!$D$9,0,1))+IF('UPS CALCULATOR'!$D$11=0,0,IF(H43='UPS CALCULATOR'!$D$11,0,1))+IF('UPS CALCULATOR'!$D$13=0,0,IF(I43='UPS CALCULATOR'!$D$13,0,1))</f>
        <v>0</v>
      </c>
      <c r="K43" s="39" t="s">
        <v>25</v>
      </c>
      <c r="L43" s="37">
        <f>IF(N43&lt;='UPS CALCULATOR'!$D$6,1,0)</f>
        <v>1</v>
      </c>
      <c r="M43" s="37" t="str">
        <f t="shared" si="1"/>
        <v>1600W1</v>
      </c>
      <c r="N43" s="40">
        <v>4.2787654750000002</v>
      </c>
    </row>
    <row r="44" spans="1:14">
      <c r="A44" s="39" t="s">
        <v>159</v>
      </c>
      <c r="B44" s="39" t="str">
        <f t="shared" si="0"/>
        <v>UPS-LL-3000RT2300W1</v>
      </c>
      <c r="C44" s="39" t="s">
        <v>159</v>
      </c>
      <c r="D44" s="39" t="s">
        <v>191</v>
      </c>
      <c r="E44" s="36" t="s">
        <v>161</v>
      </c>
      <c r="F44" s="36">
        <v>0</v>
      </c>
      <c r="G44" s="36" t="s">
        <v>212</v>
      </c>
      <c r="H44" s="36" t="s">
        <v>7</v>
      </c>
      <c r="I44" s="36" t="s">
        <v>13</v>
      </c>
      <c r="J44" s="36">
        <f>IF('UPS CALCULATOR'!$D$9=0,0,IF(G44='UPS CALCULATOR'!$D$9,0,1))+IF('UPS CALCULATOR'!$D$11=0,0,IF(H44='UPS CALCULATOR'!$D$11,0,1))+IF('UPS CALCULATOR'!$D$13=0,0,IF(I44='UPS CALCULATOR'!$D$13,0,1))</f>
        <v>0</v>
      </c>
      <c r="K44" s="39" t="s">
        <v>32</v>
      </c>
      <c r="L44" s="37">
        <f>IF(N44&lt;='UPS CALCULATOR'!$D$6,1,0)</f>
        <v>1</v>
      </c>
      <c r="M44" s="37" t="str">
        <f t="shared" si="1"/>
        <v>2300W1</v>
      </c>
      <c r="N44" s="40">
        <v>4.325966341</v>
      </c>
    </row>
    <row r="45" spans="1:14">
      <c r="A45" s="39" t="s">
        <v>159</v>
      </c>
      <c r="B45" s="39" t="str">
        <f t="shared" si="0"/>
        <v>UPS-LL-3000RT2400W1</v>
      </c>
      <c r="C45" s="39" t="s">
        <v>159</v>
      </c>
      <c r="D45" s="39" t="s">
        <v>191</v>
      </c>
      <c r="E45" s="36" t="s">
        <v>161</v>
      </c>
      <c r="F45" s="36">
        <v>0</v>
      </c>
      <c r="G45" s="36" t="s">
        <v>212</v>
      </c>
      <c r="H45" s="36" t="s">
        <v>7</v>
      </c>
      <c r="I45" s="36" t="s">
        <v>13</v>
      </c>
      <c r="J45" s="36">
        <f>IF('UPS CALCULATOR'!$D$9=0,0,IF(G45='UPS CALCULATOR'!$D$9,0,1))+IF('UPS CALCULATOR'!$D$11=0,0,IF(H45='UPS CALCULATOR'!$D$11,0,1))+IF('UPS CALCULATOR'!$D$13=0,0,IF(I45='UPS CALCULATOR'!$D$13,0,1))</f>
        <v>0</v>
      </c>
      <c r="K45" s="39" t="s">
        <v>33</v>
      </c>
      <c r="L45" s="37">
        <f>IF(N45&lt;='UPS CALCULATOR'!$D$6,1,0)</f>
        <v>1</v>
      </c>
      <c r="M45" s="37" t="str">
        <f t="shared" si="1"/>
        <v>2400W1</v>
      </c>
      <c r="N45" s="40">
        <v>4.325966341</v>
      </c>
    </row>
    <row r="46" spans="1:14">
      <c r="A46" s="39" t="s">
        <v>164</v>
      </c>
      <c r="B46" s="39" t="str">
        <f t="shared" si="0"/>
        <v>UPS-LO-1500RT1200W1</v>
      </c>
      <c r="C46" s="39" t="s">
        <v>164</v>
      </c>
      <c r="D46" s="39" t="s">
        <v>197</v>
      </c>
      <c r="E46" s="36" t="s">
        <v>166</v>
      </c>
      <c r="F46" s="36">
        <v>0</v>
      </c>
      <c r="G46" s="36" t="s">
        <v>212</v>
      </c>
      <c r="H46" s="36" t="s">
        <v>10</v>
      </c>
      <c r="I46" s="36" t="s">
        <v>8</v>
      </c>
      <c r="J46" s="36">
        <f>IF('UPS CALCULATOR'!$D$9=0,0,IF(G46='UPS CALCULATOR'!$D$9,0,1))+IF('UPS CALCULATOR'!$D$11=0,0,IF(H46='UPS CALCULATOR'!$D$11,0,1))+IF('UPS CALCULATOR'!$D$13=0,0,IF(I46='UPS CALCULATOR'!$D$13,0,1))</f>
        <v>0</v>
      </c>
      <c r="K46" s="39" t="s">
        <v>21</v>
      </c>
      <c r="L46" s="37">
        <f>IF(N46&lt;='UPS CALCULATOR'!$D$6,1,0)</f>
        <v>1</v>
      </c>
      <c r="M46" s="37" t="str">
        <f t="shared" si="1"/>
        <v>1200W1</v>
      </c>
      <c r="N46" s="40">
        <v>4.3535182999360824</v>
      </c>
    </row>
    <row r="47" spans="1:14">
      <c r="A47" s="39" t="s">
        <v>186</v>
      </c>
      <c r="B47" s="39" t="str">
        <f t="shared" si="0"/>
        <v>UPS-OL3000R2400W1</v>
      </c>
      <c r="C47" s="39" t="s">
        <v>186</v>
      </c>
      <c r="D47" s="39" t="s">
        <v>211</v>
      </c>
      <c r="E47" s="36" t="s">
        <v>96</v>
      </c>
      <c r="F47" s="36">
        <v>0</v>
      </c>
      <c r="G47" s="36" t="s">
        <v>6</v>
      </c>
      <c r="H47" s="36" t="s">
        <v>10</v>
      </c>
      <c r="I47" s="36" t="s">
        <v>13</v>
      </c>
      <c r="J47" s="36">
        <f>IF('UPS CALCULATOR'!$D$9=0,0,IF(G47='UPS CALCULATOR'!$D$9,0,1))+IF('UPS CALCULATOR'!$D$11=0,0,IF(H47='UPS CALCULATOR'!$D$11,0,1))+IF('UPS CALCULATOR'!$D$13=0,0,IF(I47='UPS CALCULATOR'!$D$13,0,1))</f>
        <v>0</v>
      </c>
      <c r="K47" s="39" t="s">
        <v>33</v>
      </c>
      <c r="L47" s="37">
        <f>IF(N47&lt;='UPS CALCULATOR'!$D$6,1,0)</f>
        <v>1</v>
      </c>
      <c r="M47" s="37" t="str">
        <f t="shared" si="1"/>
        <v>2400W1</v>
      </c>
      <c r="N47" s="40">
        <v>4.4000000000000004</v>
      </c>
    </row>
    <row r="48" spans="1:14">
      <c r="A48" s="39" t="s">
        <v>154</v>
      </c>
      <c r="B48" s="39" t="str">
        <f t="shared" si="0"/>
        <v>UPS-LL-1500RT1300W1</v>
      </c>
      <c r="C48" s="39" t="s">
        <v>154</v>
      </c>
      <c r="D48" s="39" t="s">
        <v>187</v>
      </c>
      <c r="E48" s="36" t="s">
        <v>156</v>
      </c>
      <c r="F48" s="36">
        <v>0</v>
      </c>
      <c r="G48" s="36" t="s">
        <v>212</v>
      </c>
      <c r="H48" s="36" t="s">
        <v>7</v>
      </c>
      <c r="I48" s="36" t="s">
        <v>8</v>
      </c>
      <c r="J48" s="36">
        <f>IF('UPS CALCULATOR'!$D$9=0,0,IF(G48='UPS CALCULATOR'!$D$9,0,1))+IF('UPS CALCULATOR'!$D$11=0,0,IF(H48='UPS CALCULATOR'!$D$11,0,1))+IF('UPS CALCULATOR'!$D$13=0,0,IF(I48='UPS CALCULATOR'!$D$13,0,1))</f>
        <v>0</v>
      </c>
      <c r="K48" s="39" t="s">
        <v>22</v>
      </c>
      <c r="L48" s="37">
        <f>IF(N48&lt;='UPS CALCULATOR'!$D$6,1,0)</f>
        <v>1</v>
      </c>
      <c r="M48" s="37" t="str">
        <f t="shared" si="1"/>
        <v>1300W1</v>
      </c>
      <c r="N48" s="40">
        <v>4.4057639566743685</v>
      </c>
    </row>
    <row r="49" spans="1:14">
      <c r="A49" s="39" t="s">
        <v>154</v>
      </c>
      <c r="B49" s="39" t="str">
        <f t="shared" si="0"/>
        <v>UPS-LL-1500RT1400W1</v>
      </c>
      <c r="C49" s="39" t="s">
        <v>154</v>
      </c>
      <c r="D49" s="39" t="s">
        <v>187</v>
      </c>
      <c r="E49" s="36" t="s">
        <v>156</v>
      </c>
      <c r="F49" s="36">
        <v>0</v>
      </c>
      <c r="G49" s="36" t="s">
        <v>212</v>
      </c>
      <c r="H49" s="36" t="s">
        <v>7</v>
      </c>
      <c r="I49" s="36" t="s">
        <v>8</v>
      </c>
      <c r="J49" s="36">
        <f>IF('UPS CALCULATOR'!$D$9=0,0,IF(G49='UPS CALCULATOR'!$D$9,0,1))+IF('UPS CALCULATOR'!$D$11=0,0,IF(H49='UPS CALCULATOR'!$D$11,0,1))+IF('UPS CALCULATOR'!$D$13=0,0,IF(I49='UPS CALCULATOR'!$D$13,0,1))</f>
        <v>0</v>
      </c>
      <c r="K49" s="39" t="s">
        <v>23</v>
      </c>
      <c r="L49" s="37">
        <f>IF(N49&lt;='UPS CALCULATOR'!$D$6,1,0)</f>
        <v>1</v>
      </c>
      <c r="M49" s="37" t="str">
        <f t="shared" si="1"/>
        <v>1400W1</v>
      </c>
      <c r="N49" s="40">
        <v>4.4057639566743685</v>
      </c>
    </row>
    <row r="50" spans="1:14">
      <c r="A50" s="39" t="s">
        <v>169</v>
      </c>
      <c r="B50" s="39" t="str">
        <f t="shared" si="0"/>
        <v>UPS-LO-3000RT2200W1</v>
      </c>
      <c r="C50" s="39" t="s">
        <v>169</v>
      </c>
      <c r="D50" s="39" t="s">
        <v>193</v>
      </c>
      <c r="E50" s="36" t="s">
        <v>161</v>
      </c>
      <c r="F50" s="36">
        <v>0</v>
      </c>
      <c r="G50" s="36" t="s">
        <v>212</v>
      </c>
      <c r="H50" s="36" t="s">
        <v>10</v>
      </c>
      <c r="I50" s="36" t="s">
        <v>13</v>
      </c>
      <c r="J50" s="36">
        <f>IF('UPS CALCULATOR'!$D$9=0,0,IF(G50='UPS CALCULATOR'!$D$9,0,1))+IF('UPS CALCULATOR'!$D$11=0,0,IF(H50='UPS CALCULATOR'!$D$11,0,1))+IF('UPS CALCULATOR'!$D$13=0,0,IF(I50='UPS CALCULATOR'!$D$13,0,1))</f>
        <v>0</v>
      </c>
      <c r="K50" s="39" t="s">
        <v>31</v>
      </c>
      <c r="L50" s="37">
        <f>IF(N50&lt;='UPS CALCULATOR'!$D$6,1,0)</f>
        <v>1</v>
      </c>
      <c r="M50" s="37" t="str">
        <f t="shared" si="1"/>
        <v>2200W1</v>
      </c>
      <c r="N50" s="40">
        <v>4.4171856895632544</v>
      </c>
    </row>
    <row r="51" spans="1:14">
      <c r="A51" s="39" t="s">
        <v>169</v>
      </c>
      <c r="B51" s="39" t="str">
        <f t="shared" si="0"/>
        <v>UPS-LO-3000RT2300W1</v>
      </c>
      <c r="C51" s="39" t="s">
        <v>169</v>
      </c>
      <c r="D51" s="39" t="s">
        <v>193</v>
      </c>
      <c r="E51" s="36" t="s">
        <v>161</v>
      </c>
      <c r="F51" s="36">
        <v>0</v>
      </c>
      <c r="G51" s="36" t="s">
        <v>212</v>
      </c>
      <c r="H51" s="36" t="s">
        <v>10</v>
      </c>
      <c r="I51" s="36" t="s">
        <v>13</v>
      </c>
      <c r="J51" s="36">
        <f>IF('UPS CALCULATOR'!$D$9=0,0,IF(G51='UPS CALCULATOR'!$D$9,0,1))+IF('UPS CALCULATOR'!$D$11=0,0,IF(H51='UPS CALCULATOR'!$D$11,0,1))+IF('UPS CALCULATOR'!$D$13=0,0,IF(I51='UPS CALCULATOR'!$D$13,0,1))</f>
        <v>0</v>
      </c>
      <c r="K51" s="39" t="s">
        <v>32</v>
      </c>
      <c r="L51" s="37">
        <f>IF(N51&lt;='UPS CALCULATOR'!$D$6,1,0)</f>
        <v>1</v>
      </c>
      <c r="M51" s="37" t="str">
        <f t="shared" si="1"/>
        <v>2300W1</v>
      </c>
      <c r="N51" s="40">
        <v>4.4171856895632544</v>
      </c>
    </row>
    <row r="52" spans="1:14">
      <c r="A52" s="39" t="s">
        <v>169</v>
      </c>
      <c r="B52" s="39" t="str">
        <f t="shared" si="0"/>
        <v>UPS-LO-3000RT2400W1</v>
      </c>
      <c r="C52" s="39" t="s">
        <v>169</v>
      </c>
      <c r="D52" s="39" t="s">
        <v>193</v>
      </c>
      <c r="E52" s="36" t="s">
        <v>161</v>
      </c>
      <c r="F52" s="36">
        <v>0</v>
      </c>
      <c r="G52" s="36" t="s">
        <v>212</v>
      </c>
      <c r="H52" s="36" t="s">
        <v>10</v>
      </c>
      <c r="I52" s="36" t="s">
        <v>13</v>
      </c>
      <c r="J52" s="36">
        <f>IF('UPS CALCULATOR'!$D$9=0,0,IF(G52='UPS CALCULATOR'!$D$9,0,1))+IF('UPS CALCULATOR'!$D$11=0,0,IF(H52='UPS CALCULATOR'!$D$11,0,1))+IF('UPS CALCULATOR'!$D$13=0,0,IF(I52='UPS CALCULATOR'!$D$13,0,1))</f>
        <v>0</v>
      </c>
      <c r="K52" s="39" t="s">
        <v>33</v>
      </c>
      <c r="L52" s="37">
        <f>IF(N52&lt;='UPS CALCULATOR'!$D$6,1,0)</f>
        <v>1</v>
      </c>
      <c r="M52" s="37" t="str">
        <f t="shared" si="1"/>
        <v>2400W1</v>
      </c>
      <c r="N52" s="40">
        <v>4.4171856895632544</v>
      </c>
    </row>
    <row r="53" spans="1:14">
      <c r="A53" s="39" t="s">
        <v>151</v>
      </c>
      <c r="B53" s="39" t="str">
        <f t="shared" si="0"/>
        <v>UPS-LL-1100RT800W1</v>
      </c>
      <c r="C53" s="39" t="s">
        <v>151</v>
      </c>
      <c r="D53" s="39" t="s">
        <v>196</v>
      </c>
      <c r="E53" s="36" t="s">
        <v>153</v>
      </c>
      <c r="F53" s="36">
        <v>0</v>
      </c>
      <c r="G53" s="36" t="s">
        <v>212</v>
      </c>
      <c r="H53" s="36" t="s">
        <v>7</v>
      </c>
      <c r="I53" s="36" t="s">
        <v>8</v>
      </c>
      <c r="J53" s="36">
        <f>IF('UPS CALCULATOR'!$D$9=0,0,IF(G53='UPS CALCULATOR'!$D$9,0,1))+IF('UPS CALCULATOR'!$D$11=0,0,IF(H53='UPS CALCULATOR'!$D$11,0,1))+IF('UPS CALCULATOR'!$D$13=0,0,IF(I53='UPS CALCULATOR'!$D$13,0,1))</f>
        <v>0</v>
      </c>
      <c r="K53" s="39" t="s">
        <v>17</v>
      </c>
      <c r="L53" s="37">
        <f>IF(N53&lt;='UPS CALCULATOR'!$D$6,1,0)</f>
        <v>1</v>
      </c>
      <c r="M53" s="37" t="str">
        <f t="shared" si="1"/>
        <v>800W1</v>
      </c>
      <c r="N53" s="40">
        <v>4.4525817386440885</v>
      </c>
    </row>
    <row r="54" spans="1:14">
      <c r="A54" s="39" t="s">
        <v>190</v>
      </c>
      <c r="B54" s="39" t="str">
        <f t="shared" si="0"/>
        <v>UPS-OL1500R1100W1</v>
      </c>
      <c r="C54" s="39" t="s">
        <v>190</v>
      </c>
      <c r="D54" s="39" t="s">
        <v>204</v>
      </c>
      <c r="E54" s="36" t="s">
        <v>42</v>
      </c>
      <c r="F54" s="36">
        <v>0</v>
      </c>
      <c r="G54" s="36" t="s">
        <v>6</v>
      </c>
      <c r="H54" s="36" t="s">
        <v>10</v>
      </c>
      <c r="I54" s="36" t="s">
        <v>8</v>
      </c>
      <c r="J54" s="36">
        <f>IF('UPS CALCULATOR'!$D$9=0,0,IF(G54='UPS CALCULATOR'!$D$9,0,1))+IF('UPS CALCULATOR'!$D$11=0,0,IF(H54='UPS CALCULATOR'!$D$11,0,1))+IF('UPS CALCULATOR'!$D$13=0,0,IF(I54='UPS CALCULATOR'!$D$13,0,1))</f>
        <v>0</v>
      </c>
      <c r="K54" s="39" t="s">
        <v>20</v>
      </c>
      <c r="L54" s="37">
        <f>IF(N54&lt;='UPS CALCULATOR'!$D$6,1,0)</f>
        <v>1</v>
      </c>
      <c r="M54" s="37" t="str">
        <f t="shared" si="1"/>
        <v>1100W1</v>
      </c>
      <c r="N54" s="40">
        <v>4.9000000000000004</v>
      </c>
    </row>
    <row r="55" spans="1:14">
      <c r="A55" s="39" t="s">
        <v>186</v>
      </c>
      <c r="B55" s="39" t="str">
        <f t="shared" si="0"/>
        <v>UPS-OL3000R2300W1</v>
      </c>
      <c r="C55" s="39" t="s">
        <v>186</v>
      </c>
      <c r="D55" s="39" t="s">
        <v>211</v>
      </c>
      <c r="E55" s="36" t="s">
        <v>96</v>
      </c>
      <c r="F55" s="36">
        <v>0</v>
      </c>
      <c r="G55" s="36" t="s">
        <v>6</v>
      </c>
      <c r="H55" s="36" t="s">
        <v>10</v>
      </c>
      <c r="I55" s="36" t="s">
        <v>13</v>
      </c>
      <c r="J55" s="36">
        <f>IF('UPS CALCULATOR'!$D$9=0,0,IF(G55='UPS CALCULATOR'!$D$9,0,1))+IF('UPS CALCULATOR'!$D$11=0,0,IF(H55='UPS CALCULATOR'!$D$11,0,1))+IF('UPS CALCULATOR'!$D$13=0,0,IF(I55='UPS CALCULATOR'!$D$13,0,1))</f>
        <v>0</v>
      </c>
      <c r="K55" s="39" t="s">
        <v>32</v>
      </c>
      <c r="L55" s="37">
        <f>IF(N55&lt;='UPS CALCULATOR'!$D$6,1,0)</f>
        <v>1</v>
      </c>
      <c r="M55" s="37" t="str">
        <f t="shared" si="1"/>
        <v>2300W1</v>
      </c>
      <c r="N55" s="40">
        <v>4.9000000000000004</v>
      </c>
    </row>
    <row r="56" spans="1:14">
      <c r="A56" s="39" t="s">
        <v>134</v>
      </c>
      <c r="B56" s="39" t="str">
        <f t="shared" si="0"/>
        <v>UPX-1000R-2800W1</v>
      </c>
      <c r="C56" s="39" t="s">
        <v>134</v>
      </c>
      <c r="D56" s="39" t="s">
        <v>206</v>
      </c>
      <c r="E56" s="36" t="s">
        <v>188</v>
      </c>
      <c r="F56" s="36">
        <v>0</v>
      </c>
      <c r="G56" s="36" t="s">
        <v>6</v>
      </c>
      <c r="H56" s="36" t="s">
        <v>7</v>
      </c>
      <c r="I56" s="36" t="s">
        <v>8</v>
      </c>
      <c r="J56" s="36">
        <f>IF('UPS CALCULATOR'!$D$9=0,0,IF(G56='UPS CALCULATOR'!$D$9,0,1))+IF('UPS CALCULATOR'!$D$11=0,0,IF(H56='UPS CALCULATOR'!$D$11,0,1))+IF('UPS CALCULATOR'!$D$13=0,0,IF(I56='UPS CALCULATOR'!$D$13,0,1))</f>
        <v>0</v>
      </c>
      <c r="K56" s="39" t="s">
        <v>17</v>
      </c>
      <c r="L56" s="37">
        <f>IF(N56&lt;='UPS CALCULATOR'!$D$6,1,0)</f>
        <v>1</v>
      </c>
      <c r="M56" s="37" t="str">
        <f t="shared" si="1"/>
        <v>800W1</v>
      </c>
      <c r="N56" s="40">
        <v>5</v>
      </c>
    </row>
    <row r="57" spans="1:14">
      <c r="A57" s="39" t="s">
        <v>139</v>
      </c>
      <c r="B57" s="39" t="str">
        <f t="shared" si="0"/>
        <v>UPX-1500R-21000W1</v>
      </c>
      <c r="C57" s="39" t="s">
        <v>139</v>
      </c>
      <c r="D57" s="39" t="s">
        <v>207</v>
      </c>
      <c r="E57" s="36" t="s">
        <v>188</v>
      </c>
      <c r="F57" s="36">
        <v>0</v>
      </c>
      <c r="G57" s="36" t="s">
        <v>6</v>
      </c>
      <c r="H57" s="36" t="s">
        <v>7</v>
      </c>
      <c r="I57" s="36" t="s">
        <v>8</v>
      </c>
      <c r="J57" s="36">
        <f>IF('UPS CALCULATOR'!$D$9=0,0,IF(G57='UPS CALCULATOR'!$D$9,0,1))+IF('UPS CALCULATOR'!$D$11=0,0,IF(H57='UPS CALCULATOR'!$D$11,0,1))+IF('UPS CALCULATOR'!$D$13=0,0,IF(I57='UPS CALCULATOR'!$D$13,0,1))</f>
        <v>0</v>
      </c>
      <c r="K57" s="39" t="s">
        <v>19</v>
      </c>
      <c r="L57" s="37">
        <f>IF(N57&lt;='UPS CALCULATOR'!$D$6,1,0)</f>
        <v>1</v>
      </c>
      <c r="M57" s="37" t="str">
        <f t="shared" si="1"/>
        <v>1000W1</v>
      </c>
      <c r="N57" s="40">
        <v>5</v>
      </c>
    </row>
    <row r="58" spans="1:14">
      <c r="A58" s="39" t="s">
        <v>145</v>
      </c>
      <c r="B58" s="39" t="str">
        <f t="shared" si="0"/>
        <v>UPX-2000R-21300W1</v>
      </c>
      <c r="C58" s="39" t="s">
        <v>145</v>
      </c>
      <c r="D58" s="39" t="s">
        <v>210</v>
      </c>
      <c r="E58" s="36" t="s">
        <v>184</v>
      </c>
      <c r="F58" s="36">
        <v>0</v>
      </c>
      <c r="G58" s="36" t="s">
        <v>6</v>
      </c>
      <c r="H58" s="36" t="s">
        <v>7</v>
      </c>
      <c r="I58" s="36" t="s">
        <v>11</v>
      </c>
      <c r="J58" s="36">
        <f>IF('UPS CALCULATOR'!$D$9=0,0,IF(G58='UPS CALCULATOR'!$D$9,0,1))+IF('UPS CALCULATOR'!$D$11=0,0,IF(H58='UPS CALCULATOR'!$D$11,0,1))+IF('UPS CALCULATOR'!$D$13=0,0,IF(I58='UPS CALCULATOR'!$D$13,0,1))</f>
        <v>0</v>
      </c>
      <c r="K58" s="39" t="s">
        <v>22</v>
      </c>
      <c r="L58" s="37">
        <f>IF(N58&lt;='UPS CALCULATOR'!$D$6,1,0)</f>
        <v>1</v>
      </c>
      <c r="M58" s="37" t="str">
        <f t="shared" si="1"/>
        <v>1300W1</v>
      </c>
      <c r="N58" s="40">
        <v>5</v>
      </c>
    </row>
    <row r="59" spans="1:14">
      <c r="A59" s="39" t="s">
        <v>154</v>
      </c>
      <c r="B59" s="39" t="str">
        <f t="shared" si="0"/>
        <v>UPS-LL-1500RT1200W1</v>
      </c>
      <c r="C59" s="39" t="s">
        <v>154</v>
      </c>
      <c r="D59" s="39" t="s">
        <v>187</v>
      </c>
      <c r="E59" s="36" t="s">
        <v>156</v>
      </c>
      <c r="F59" s="36">
        <v>0</v>
      </c>
      <c r="G59" s="36" t="s">
        <v>212</v>
      </c>
      <c r="H59" s="36" t="s">
        <v>7</v>
      </c>
      <c r="I59" s="36" t="s">
        <v>8</v>
      </c>
      <c r="J59" s="36">
        <f>IF('UPS CALCULATOR'!$D$9=0,0,IF(G59='UPS CALCULATOR'!$D$9,0,1))+IF('UPS CALCULATOR'!$D$11=0,0,IF(H59='UPS CALCULATOR'!$D$11,0,1))+IF('UPS CALCULATOR'!$D$13=0,0,IF(I59='UPS CALCULATOR'!$D$13,0,1))</f>
        <v>0</v>
      </c>
      <c r="K59" s="39" t="s">
        <v>21</v>
      </c>
      <c r="L59" s="37">
        <f>IF(N59&lt;='UPS CALCULATOR'!$D$6,1,0)</f>
        <v>1</v>
      </c>
      <c r="M59" s="37" t="str">
        <f t="shared" si="1"/>
        <v>1200W1</v>
      </c>
      <c r="N59" s="40">
        <v>5.3491453869655254</v>
      </c>
    </row>
    <row r="60" spans="1:14">
      <c r="A60" s="39" t="s">
        <v>157</v>
      </c>
      <c r="B60" s="39" t="str">
        <f t="shared" si="0"/>
        <v>UPS-LL-2000RT1400W1</v>
      </c>
      <c r="C60" s="39" t="s">
        <v>157</v>
      </c>
      <c r="D60" s="39" t="s">
        <v>192</v>
      </c>
      <c r="E60" s="36" t="s">
        <v>156</v>
      </c>
      <c r="F60" s="36">
        <v>0</v>
      </c>
      <c r="G60" s="36" t="s">
        <v>212</v>
      </c>
      <c r="H60" s="36" t="s">
        <v>7</v>
      </c>
      <c r="I60" s="36" t="s">
        <v>11</v>
      </c>
      <c r="J60" s="36">
        <f>IF('UPS CALCULATOR'!$D$9=0,0,IF(G60='UPS CALCULATOR'!$D$9,0,1))+IF('UPS CALCULATOR'!$D$11=0,0,IF(H60='UPS CALCULATOR'!$D$11,0,1))+IF('UPS CALCULATOR'!$D$13=0,0,IF(I60='UPS CALCULATOR'!$D$13,0,1))</f>
        <v>0</v>
      </c>
      <c r="K60" s="39" t="s">
        <v>23</v>
      </c>
      <c r="L60" s="37">
        <f>IF(N60&lt;='UPS CALCULATOR'!$D$6,1,0)</f>
        <v>1</v>
      </c>
      <c r="M60" s="37" t="str">
        <f t="shared" si="1"/>
        <v>1400W1</v>
      </c>
      <c r="N60" s="40">
        <v>5.3515122230000003</v>
      </c>
    </row>
    <row r="61" spans="1:14">
      <c r="A61" s="39" t="s">
        <v>162</v>
      </c>
      <c r="B61" s="39" t="str">
        <f t="shared" si="0"/>
        <v>UPS-LO-1000RT700W1</v>
      </c>
      <c r="C61" s="39" t="s">
        <v>162</v>
      </c>
      <c r="D61" s="39" t="s">
        <v>195</v>
      </c>
      <c r="E61" s="36" t="s">
        <v>153</v>
      </c>
      <c r="F61" s="36">
        <v>0</v>
      </c>
      <c r="G61" s="36" t="s">
        <v>212</v>
      </c>
      <c r="H61" s="36" t="s">
        <v>10</v>
      </c>
      <c r="I61" s="36" t="s">
        <v>8</v>
      </c>
      <c r="J61" s="36">
        <f>IF('UPS CALCULATOR'!$D$9=0,0,IF(G61='UPS CALCULATOR'!$D$9,0,1))+IF('UPS CALCULATOR'!$D$11=0,0,IF(H61='UPS CALCULATOR'!$D$11,0,1))+IF('UPS CALCULATOR'!$D$13=0,0,IF(I61='UPS CALCULATOR'!$D$13,0,1))</f>
        <v>0</v>
      </c>
      <c r="K61" s="39" t="s">
        <v>16</v>
      </c>
      <c r="L61" s="37">
        <f>IF(N61&lt;='UPS CALCULATOR'!$D$6,1,0)</f>
        <v>1</v>
      </c>
      <c r="M61" s="37" t="str">
        <f t="shared" si="1"/>
        <v>700W1</v>
      </c>
      <c r="N61" s="40">
        <v>5.3633140633674827</v>
      </c>
    </row>
    <row r="62" spans="1:14">
      <c r="A62" s="39" t="s">
        <v>159</v>
      </c>
      <c r="B62" s="39" t="str">
        <f t="shared" si="0"/>
        <v>UPS-LL-3000RT2000W1</v>
      </c>
      <c r="C62" s="39" t="s">
        <v>159</v>
      </c>
      <c r="D62" s="39" t="s">
        <v>191</v>
      </c>
      <c r="E62" s="36" t="s">
        <v>161</v>
      </c>
      <c r="F62" s="36">
        <v>0</v>
      </c>
      <c r="G62" s="36" t="s">
        <v>212</v>
      </c>
      <c r="H62" s="36" t="s">
        <v>7</v>
      </c>
      <c r="I62" s="36" t="s">
        <v>13</v>
      </c>
      <c r="J62" s="36">
        <f>IF('UPS CALCULATOR'!$D$9=0,0,IF(G62='UPS CALCULATOR'!$D$9,0,1))+IF('UPS CALCULATOR'!$D$11=0,0,IF(H62='UPS CALCULATOR'!$D$11,0,1))+IF('UPS CALCULATOR'!$D$13=0,0,IF(I62='UPS CALCULATOR'!$D$13,0,1))</f>
        <v>0</v>
      </c>
      <c r="K62" s="39" t="s">
        <v>29</v>
      </c>
      <c r="L62" s="37">
        <f>IF(N62&lt;='UPS CALCULATOR'!$D$6,1,0)</f>
        <v>1</v>
      </c>
      <c r="M62" s="37" t="str">
        <f t="shared" si="1"/>
        <v>2000W1</v>
      </c>
      <c r="N62" s="40">
        <v>5.3955567130000004</v>
      </c>
    </row>
    <row r="63" spans="1:14">
      <c r="A63" s="39" t="s">
        <v>159</v>
      </c>
      <c r="B63" s="39" t="str">
        <f t="shared" si="0"/>
        <v>UPS-LL-3000RT2100W1</v>
      </c>
      <c r="C63" s="39" t="s">
        <v>159</v>
      </c>
      <c r="D63" s="39" t="s">
        <v>191</v>
      </c>
      <c r="E63" s="36" t="s">
        <v>161</v>
      </c>
      <c r="F63" s="36">
        <v>0</v>
      </c>
      <c r="G63" s="36" t="s">
        <v>212</v>
      </c>
      <c r="H63" s="36" t="s">
        <v>7</v>
      </c>
      <c r="I63" s="36" t="s">
        <v>13</v>
      </c>
      <c r="J63" s="36">
        <f>IF('UPS CALCULATOR'!$D$9=0,0,IF(G63='UPS CALCULATOR'!$D$9,0,1))+IF('UPS CALCULATOR'!$D$11=0,0,IF(H63='UPS CALCULATOR'!$D$11,0,1))+IF('UPS CALCULATOR'!$D$13=0,0,IF(I63='UPS CALCULATOR'!$D$13,0,1))</f>
        <v>0</v>
      </c>
      <c r="K63" s="39" t="s">
        <v>30</v>
      </c>
      <c r="L63" s="37">
        <f>IF(N63&lt;='UPS CALCULATOR'!$D$6,1,0)</f>
        <v>1</v>
      </c>
      <c r="M63" s="37" t="str">
        <f t="shared" si="1"/>
        <v>2100W1</v>
      </c>
      <c r="N63" s="40">
        <v>5.3955567130000004</v>
      </c>
    </row>
    <row r="64" spans="1:14">
      <c r="A64" s="39" t="s">
        <v>159</v>
      </c>
      <c r="B64" s="39" t="str">
        <f t="shared" si="0"/>
        <v>UPS-LL-3000RT2200W1</v>
      </c>
      <c r="C64" s="39" t="s">
        <v>159</v>
      </c>
      <c r="D64" s="39" t="s">
        <v>191</v>
      </c>
      <c r="E64" s="36" t="s">
        <v>161</v>
      </c>
      <c r="F64" s="36">
        <v>0</v>
      </c>
      <c r="G64" s="36" t="s">
        <v>212</v>
      </c>
      <c r="H64" s="36" t="s">
        <v>7</v>
      </c>
      <c r="I64" s="36" t="s">
        <v>13</v>
      </c>
      <c r="J64" s="36">
        <f>IF('UPS CALCULATOR'!$D$9=0,0,IF(G64='UPS CALCULATOR'!$D$9,0,1))+IF('UPS CALCULATOR'!$D$11=0,0,IF(H64='UPS CALCULATOR'!$D$11,0,1))+IF('UPS CALCULATOR'!$D$13=0,0,IF(I64='UPS CALCULATOR'!$D$13,0,1))</f>
        <v>0</v>
      </c>
      <c r="K64" s="39" t="s">
        <v>31</v>
      </c>
      <c r="L64" s="37">
        <f>IF(N64&lt;='UPS CALCULATOR'!$D$6,1,0)</f>
        <v>1</v>
      </c>
      <c r="M64" s="37" t="str">
        <f t="shared" si="1"/>
        <v>2200W1</v>
      </c>
      <c r="N64" s="40">
        <v>5.3955567130000004</v>
      </c>
    </row>
    <row r="65" spans="1:14">
      <c r="A65" s="39" t="s">
        <v>167</v>
      </c>
      <c r="B65" s="39" t="str">
        <f t="shared" si="0"/>
        <v>UPS-LO-2000RT1300W1</v>
      </c>
      <c r="C65" s="39" t="s">
        <v>167</v>
      </c>
      <c r="D65" s="39" t="s">
        <v>194</v>
      </c>
      <c r="E65" s="36" t="s">
        <v>156</v>
      </c>
      <c r="F65" s="36">
        <v>0</v>
      </c>
      <c r="G65" s="36" t="s">
        <v>212</v>
      </c>
      <c r="H65" s="36" t="s">
        <v>10</v>
      </c>
      <c r="I65" s="36" t="s">
        <v>11</v>
      </c>
      <c r="J65" s="36">
        <f>IF('UPS CALCULATOR'!$D$9=0,0,IF(G65='UPS CALCULATOR'!$D$9,0,1))+IF('UPS CALCULATOR'!$D$11=0,0,IF(H65='UPS CALCULATOR'!$D$11,0,1))+IF('UPS CALCULATOR'!$D$13=0,0,IF(I65='UPS CALCULATOR'!$D$13,0,1))</f>
        <v>0</v>
      </c>
      <c r="K65" s="39" t="s">
        <v>22</v>
      </c>
      <c r="L65" s="37">
        <f>IF(N65&lt;='UPS CALCULATOR'!$D$6,1,0)</f>
        <v>1</v>
      </c>
      <c r="M65" s="37" t="str">
        <f t="shared" si="1"/>
        <v>1300W1</v>
      </c>
      <c r="N65" s="40">
        <v>5.4187849542110138</v>
      </c>
    </row>
    <row r="66" spans="1:14">
      <c r="A66" s="39" t="s">
        <v>167</v>
      </c>
      <c r="B66" s="39" t="str">
        <f t="shared" si="0"/>
        <v>UPS-LO-2000RT1400W1</v>
      </c>
      <c r="C66" s="39" t="s">
        <v>167</v>
      </c>
      <c r="D66" s="39" t="s">
        <v>194</v>
      </c>
      <c r="E66" s="36" t="s">
        <v>156</v>
      </c>
      <c r="F66" s="36">
        <v>0</v>
      </c>
      <c r="G66" s="36" t="s">
        <v>212</v>
      </c>
      <c r="H66" s="36" t="s">
        <v>10</v>
      </c>
      <c r="I66" s="36" t="s">
        <v>11</v>
      </c>
      <c r="J66" s="36">
        <f>IF('UPS CALCULATOR'!$D$9=0,0,IF(G66='UPS CALCULATOR'!$D$9,0,1))+IF('UPS CALCULATOR'!$D$11=0,0,IF(H66='UPS CALCULATOR'!$D$11,0,1))+IF('UPS CALCULATOR'!$D$13=0,0,IF(I66='UPS CALCULATOR'!$D$13,0,1))</f>
        <v>0</v>
      </c>
      <c r="K66" s="39" t="s">
        <v>23</v>
      </c>
      <c r="L66" s="37">
        <f>IF(N66&lt;='UPS CALCULATOR'!$D$6,1,0)</f>
        <v>1</v>
      </c>
      <c r="M66" s="37" t="str">
        <f t="shared" si="1"/>
        <v>1400W1</v>
      </c>
      <c r="N66" s="40">
        <v>5.4187849542110138</v>
      </c>
    </row>
    <row r="67" spans="1:14">
      <c r="A67" s="39" t="s">
        <v>186</v>
      </c>
      <c r="B67" s="39" t="str">
        <f t="shared" ref="B67:B130" si="2">A67&amp;M67</f>
        <v>UPS-OL3000R2200W1</v>
      </c>
      <c r="C67" s="39" t="s">
        <v>186</v>
      </c>
      <c r="D67" s="39" t="s">
        <v>211</v>
      </c>
      <c r="E67" s="36" t="s">
        <v>96</v>
      </c>
      <c r="F67" s="36">
        <v>0</v>
      </c>
      <c r="G67" s="36" t="s">
        <v>6</v>
      </c>
      <c r="H67" s="36" t="s">
        <v>10</v>
      </c>
      <c r="I67" s="36" t="s">
        <v>13</v>
      </c>
      <c r="J67" s="36">
        <f>IF('UPS CALCULATOR'!$D$9=0,0,IF(G67='UPS CALCULATOR'!$D$9,0,1))+IF('UPS CALCULATOR'!$D$11=0,0,IF(H67='UPS CALCULATOR'!$D$11,0,1))+IF('UPS CALCULATOR'!$D$13=0,0,IF(I67='UPS CALCULATOR'!$D$13,0,1))</f>
        <v>0</v>
      </c>
      <c r="K67" s="39" t="s">
        <v>31</v>
      </c>
      <c r="L67" s="37">
        <f>IF(N67&lt;='UPS CALCULATOR'!$D$6,1,0)</f>
        <v>1</v>
      </c>
      <c r="M67" s="37" t="str">
        <f t="shared" ref="M67:M130" si="3">K67&amp;J67+L67</f>
        <v>2200W1</v>
      </c>
      <c r="N67" s="40">
        <v>5.5</v>
      </c>
    </row>
    <row r="68" spans="1:14">
      <c r="A68" s="39" t="s">
        <v>164</v>
      </c>
      <c r="B68" s="39" t="str">
        <f t="shared" si="2"/>
        <v>UPS-LO-1500RT1000W1</v>
      </c>
      <c r="C68" s="39" t="s">
        <v>164</v>
      </c>
      <c r="D68" s="39" t="s">
        <v>197</v>
      </c>
      <c r="E68" s="36" t="s">
        <v>166</v>
      </c>
      <c r="F68" s="36">
        <v>0</v>
      </c>
      <c r="G68" s="36" t="s">
        <v>212</v>
      </c>
      <c r="H68" s="36" t="s">
        <v>10</v>
      </c>
      <c r="I68" s="36" t="s">
        <v>8</v>
      </c>
      <c r="J68" s="36">
        <f>IF('UPS CALCULATOR'!$D$9=0,0,IF(G68='UPS CALCULATOR'!$D$9,0,1))+IF('UPS CALCULATOR'!$D$11=0,0,IF(H68='UPS CALCULATOR'!$D$11,0,1))+IF('UPS CALCULATOR'!$D$13=0,0,IF(I68='UPS CALCULATOR'!$D$13,0,1))</f>
        <v>0</v>
      </c>
      <c r="K68" s="39" t="s">
        <v>19</v>
      </c>
      <c r="L68" s="37">
        <f>IF(N68&lt;='UPS CALCULATOR'!$D$6,1,0)</f>
        <v>1</v>
      </c>
      <c r="M68" s="37" t="str">
        <f t="shared" si="3"/>
        <v>1000W1</v>
      </c>
      <c r="N68" s="40">
        <v>5.5348197604869362</v>
      </c>
    </row>
    <row r="69" spans="1:14">
      <c r="A69" s="39" t="s">
        <v>164</v>
      </c>
      <c r="B69" s="39" t="str">
        <f t="shared" si="2"/>
        <v>UPS-LO-1500RT1100W1</v>
      </c>
      <c r="C69" s="39" t="s">
        <v>164</v>
      </c>
      <c r="D69" s="39" t="s">
        <v>197</v>
      </c>
      <c r="E69" s="36" t="s">
        <v>166</v>
      </c>
      <c r="F69" s="36">
        <v>0</v>
      </c>
      <c r="G69" s="36" t="s">
        <v>212</v>
      </c>
      <c r="H69" s="36" t="s">
        <v>10</v>
      </c>
      <c r="I69" s="36" t="s">
        <v>8</v>
      </c>
      <c r="J69" s="36">
        <f>IF('UPS CALCULATOR'!$D$9=0,0,IF(G69='UPS CALCULATOR'!$D$9,0,1))+IF('UPS CALCULATOR'!$D$11=0,0,IF(H69='UPS CALCULATOR'!$D$11,0,1))+IF('UPS CALCULATOR'!$D$13=0,0,IF(I69='UPS CALCULATOR'!$D$13,0,1))</f>
        <v>0</v>
      </c>
      <c r="K69" s="39" t="s">
        <v>20</v>
      </c>
      <c r="L69" s="37">
        <f>IF(N69&lt;='UPS CALCULATOR'!$D$6,1,0)</f>
        <v>1</v>
      </c>
      <c r="M69" s="37" t="str">
        <f t="shared" si="3"/>
        <v>1100W1</v>
      </c>
      <c r="N69" s="40">
        <v>5.5348197604869362</v>
      </c>
    </row>
    <row r="70" spans="1:14">
      <c r="A70" s="39" t="s">
        <v>169</v>
      </c>
      <c r="B70" s="39" t="str">
        <f t="shared" si="2"/>
        <v>UPS-LO-3000RT1900W1</v>
      </c>
      <c r="C70" s="39" t="s">
        <v>169</v>
      </c>
      <c r="D70" s="39" t="s">
        <v>193</v>
      </c>
      <c r="E70" s="36" t="s">
        <v>161</v>
      </c>
      <c r="F70" s="36">
        <v>0</v>
      </c>
      <c r="G70" s="36" t="s">
        <v>212</v>
      </c>
      <c r="H70" s="36" t="s">
        <v>10</v>
      </c>
      <c r="I70" s="36" t="s">
        <v>13</v>
      </c>
      <c r="J70" s="36">
        <f>IF('UPS CALCULATOR'!$D$9=0,0,IF(G70='UPS CALCULATOR'!$D$9,0,1))+IF('UPS CALCULATOR'!$D$11=0,0,IF(H70='UPS CALCULATOR'!$D$11,0,1))+IF('UPS CALCULATOR'!$D$13=0,0,IF(I70='UPS CALCULATOR'!$D$13,0,1))</f>
        <v>0</v>
      </c>
      <c r="K70" s="39" t="s">
        <v>28</v>
      </c>
      <c r="L70" s="37">
        <f>IF(N70&lt;='UPS CALCULATOR'!$D$6,1,0)</f>
        <v>1</v>
      </c>
      <c r="M70" s="37" t="str">
        <f t="shared" si="3"/>
        <v>1900W1</v>
      </c>
      <c r="N70" s="40">
        <v>5.6660490150274772</v>
      </c>
    </row>
    <row r="71" spans="1:14">
      <c r="A71" s="39" t="s">
        <v>169</v>
      </c>
      <c r="B71" s="39" t="str">
        <f t="shared" si="2"/>
        <v>UPS-LO-3000RT2000W1</v>
      </c>
      <c r="C71" s="39" t="s">
        <v>169</v>
      </c>
      <c r="D71" s="39" t="s">
        <v>193</v>
      </c>
      <c r="E71" s="36" t="s">
        <v>161</v>
      </c>
      <c r="F71" s="36">
        <v>0</v>
      </c>
      <c r="G71" s="36" t="s">
        <v>212</v>
      </c>
      <c r="H71" s="36" t="s">
        <v>10</v>
      </c>
      <c r="I71" s="36" t="s">
        <v>13</v>
      </c>
      <c r="J71" s="36">
        <f>IF('UPS CALCULATOR'!$D$9=0,0,IF(G71='UPS CALCULATOR'!$D$9,0,1))+IF('UPS CALCULATOR'!$D$11=0,0,IF(H71='UPS CALCULATOR'!$D$11,0,1))+IF('UPS CALCULATOR'!$D$13=0,0,IF(I71='UPS CALCULATOR'!$D$13,0,1))</f>
        <v>0</v>
      </c>
      <c r="K71" s="39" t="s">
        <v>29</v>
      </c>
      <c r="L71" s="37">
        <f>IF(N71&lt;='UPS CALCULATOR'!$D$6,1,0)</f>
        <v>1</v>
      </c>
      <c r="M71" s="37" t="str">
        <f t="shared" si="3"/>
        <v>2000W1</v>
      </c>
      <c r="N71" s="40">
        <v>5.6660490150274772</v>
      </c>
    </row>
    <row r="72" spans="1:14">
      <c r="A72" s="39" t="s">
        <v>169</v>
      </c>
      <c r="B72" s="39" t="str">
        <f t="shared" si="2"/>
        <v>UPS-LO-3000RT2100W1</v>
      </c>
      <c r="C72" s="39" t="s">
        <v>169</v>
      </c>
      <c r="D72" s="39" t="s">
        <v>193</v>
      </c>
      <c r="E72" s="36" t="s">
        <v>161</v>
      </c>
      <c r="F72" s="36">
        <v>0</v>
      </c>
      <c r="G72" s="36" t="s">
        <v>212</v>
      </c>
      <c r="H72" s="36" t="s">
        <v>10</v>
      </c>
      <c r="I72" s="36" t="s">
        <v>13</v>
      </c>
      <c r="J72" s="36">
        <f>IF('UPS CALCULATOR'!$D$9=0,0,IF(G72='UPS CALCULATOR'!$D$9,0,1))+IF('UPS CALCULATOR'!$D$11=0,0,IF(H72='UPS CALCULATOR'!$D$11,0,1))+IF('UPS CALCULATOR'!$D$13=0,0,IF(I72='UPS CALCULATOR'!$D$13,0,1))</f>
        <v>0</v>
      </c>
      <c r="K72" s="39" t="s">
        <v>30</v>
      </c>
      <c r="L72" s="37">
        <f>IF(N72&lt;='UPS CALCULATOR'!$D$6,1,0)</f>
        <v>1</v>
      </c>
      <c r="M72" s="37" t="str">
        <f t="shared" si="3"/>
        <v>2100W1</v>
      </c>
      <c r="N72" s="40">
        <v>5.6660490150274772</v>
      </c>
    </row>
    <row r="73" spans="1:14">
      <c r="A73" s="39" t="s">
        <v>151</v>
      </c>
      <c r="B73" s="39" t="str">
        <f t="shared" si="2"/>
        <v>UPS-LL-1100RT700W1</v>
      </c>
      <c r="C73" s="39" t="s">
        <v>151</v>
      </c>
      <c r="D73" s="39" t="s">
        <v>196</v>
      </c>
      <c r="E73" s="36" t="s">
        <v>153</v>
      </c>
      <c r="F73" s="36">
        <v>0</v>
      </c>
      <c r="G73" s="36" t="s">
        <v>212</v>
      </c>
      <c r="H73" s="36" t="s">
        <v>7</v>
      </c>
      <c r="I73" s="36" t="s">
        <v>8</v>
      </c>
      <c r="J73" s="36">
        <f>IF('UPS CALCULATOR'!$D$9=0,0,IF(G73='UPS CALCULATOR'!$D$9,0,1))+IF('UPS CALCULATOR'!$D$11=0,0,IF(H73='UPS CALCULATOR'!$D$11,0,1))+IF('UPS CALCULATOR'!$D$13=0,0,IF(I73='UPS CALCULATOR'!$D$13,0,1))</f>
        <v>0</v>
      </c>
      <c r="K73" s="39" t="s">
        <v>16</v>
      </c>
      <c r="L73" s="37">
        <f>IF(N73&lt;='UPS CALCULATOR'!$D$6,1,0)</f>
        <v>1</v>
      </c>
      <c r="M73" s="37" t="str">
        <f t="shared" si="3"/>
        <v>700W1</v>
      </c>
      <c r="N73" s="40">
        <v>5.7090292869225712</v>
      </c>
    </row>
    <row r="74" spans="1:14">
      <c r="A74" s="39" t="s">
        <v>134</v>
      </c>
      <c r="B74" s="39" t="str">
        <f t="shared" si="2"/>
        <v>UPX-1000R-2700W1</v>
      </c>
      <c r="C74" s="39" t="s">
        <v>134</v>
      </c>
      <c r="D74" s="39" t="s">
        <v>206</v>
      </c>
      <c r="E74" s="36" t="s">
        <v>188</v>
      </c>
      <c r="F74" s="36">
        <v>0</v>
      </c>
      <c r="G74" s="36" t="s">
        <v>6</v>
      </c>
      <c r="H74" s="36" t="s">
        <v>7</v>
      </c>
      <c r="I74" s="36" t="s">
        <v>8</v>
      </c>
      <c r="J74" s="36">
        <f>IF('UPS CALCULATOR'!$D$9=0,0,IF(G74='UPS CALCULATOR'!$D$9,0,1))+IF('UPS CALCULATOR'!$D$11=0,0,IF(H74='UPS CALCULATOR'!$D$11,0,1))+IF('UPS CALCULATOR'!$D$13=0,0,IF(I74='UPS CALCULATOR'!$D$13,0,1))</f>
        <v>0</v>
      </c>
      <c r="K74" s="39" t="s">
        <v>16</v>
      </c>
      <c r="L74" s="37">
        <f>IF(N74&lt;='UPS CALCULATOR'!$D$6,1,0)</f>
        <v>1</v>
      </c>
      <c r="M74" s="37" t="str">
        <f t="shared" si="3"/>
        <v>700W1</v>
      </c>
      <c r="N74" s="40">
        <v>6</v>
      </c>
    </row>
    <row r="75" spans="1:14">
      <c r="A75" s="39" t="s">
        <v>139</v>
      </c>
      <c r="B75" s="39" t="str">
        <f t="shared" si="2"/>
        <v>UPX-1500R-2900W1</v>
      </c>
      <c r="C75" s="39" t="s">
        <v>139</v>
      </c>
      <c r="D75" s="39" t="s">
        <v>207</v>
      </c>
      <c r="E75" s="36" t="s">
        <v>188</v>
      </c>
      <c r="F75" s="36">
        <v>0</v>
      </c>
      <c r="G75" s="36" t="s">
        <v>6</v>
      </c>
      <c r="H75" s="36" t="s">
        <v>7</v>
      </c>
      <c r="I75" s="36" t="s">
        <v>8</v>
      </c>
      <c r="J75" s="36">
        <f>IF('UPS CALCULATOR'!$D$9=0,0,IF(G75='UPS CALCULATOR'!$D$9,0,1))+IF('UPS CALCULATOR'!$D$11=0,0,IF(H75='UPS CALCULATOR'!$D$11,0,1))+IF('UPS CALCULATOR'!$D$13=0,0,IF(I75='UPS CALCULATOR'!$D$13,0,1))</f>
        <v>0</v>
      </c>
      <c r="K75" s="39" t="s">
        <v>18</v>
      </c>
      <c r="L75" s="37">
        <f>IF(N75&lt;='UPS CALCULATOR'!$D$6,1,0)</f>
        <v>1</v>
      </c>
      <c r="M75" s="37" t="str">
        <f t="shared" si="3"/>
        <v>900W1</v>
      </c>
      <c r="N75" s="40">
        <v>6</v>
      </c>
    </row>
    <row r="76" spans="1:14">
      <c r="A76" s="39" t="s">
        <v>145</v>
      </c>
      <c r="B76" s="39" t="str">
        <f t="shared" si="2"/>
        <v>UPX-2000R-21200W1</v>
      </c>
      <c r="C76" s="39" t="s">
        <v>145</v>
      </c>
      <c r="D76" s="39" t="s">
        <v>210</v>
      </c>
      <c r="E76" s="36" t="s">
        <v>184</v>
      </c>
      <c r="F76" s="36">
        <v>0</v>
      </c>
      <c r="G76" s="36" t="s">
        <v>6</v>
      </c>
      <c r="H76" s="36" t="s">
        <v>7</v>
      </c>
      <c r="I76" s="36" t="s">
        <v>11</v>
      </c>
      <c r="J76" s="36">
        <f>IF('UPS CALCULATOR'!$D$9=0,0,IF(G76='UPS CALCULATOR'!$D$9,0,1))+IF('UPS CALCULATOR'!$D$11=0,0,IF(H76='UPS CALCULATOR'!$D$11,0,1))+IF('UPS CALCULATOR'!$D$13=0,0,IF(I76='UPS CALCULATOR'!$D$13,0,1))</f>
        <v>0</v>
      </c>
      <c r="K76" s="39" t="s">
        <v>21</v>
      </c>
      <c r="L76" s="37">
        <f>IF(N76&lt;='UPS CALCULATOR'!$D$6,1,0)</f>
        <v>1</v>
      </c>
      <c r="M76" s="37" t="str">
        <f t="shared" si="3"/>
        <v>1200W1</v>
      </c>
      <c r="N76" s="40">
        <v>6</v>
      </c>
    </row>
    <row r="77" spans="1:14">
      <c r="A77" s="39" t="s">
        <v>186</v>
      </c>
      <c r="B77" s="39" t="str">
        <f t="shared" si="2"/>
        <v>UPS-OL3000R2100W1</v>
      </c>
      <c r="C77" s="39" t="s">
        <v>186</v>
      </c>
      <c r="D77" s="39" t="s">
        <v>211</v>
      </c>
      <c r="E77" s="36" t="s">
        <v>96</v>
      </c>
      <c r="F77" s="36">
        <v>0</v>
      </c>
      <c r="G77" s="36" t="s">
        <v>6</v>
      </c>
      <c r="H77" s="36" t="s">
        <v>10</v>
      </c>
      <c r="I77" s="36" t="s">
        <v>13</v>
      </c>
      <c r="J77" s="36">
        <f>IF('UPS CALCULATOR'!$D$9=0,0,IF(G77='UPS CALCULATOR'!$D$9,0,1))+IF('UPS CALCULATOR'!$D$11=0,0,IF(H77='UPS CALCULATOR'!$D$11,0,1))+IF('UPS CALCULATOR'!$D$13=0,0,IF(I77='UPS CALCULATOR'!$D$13,0,1))</f>
        <v>0</v>
      </c>
      <c r="K77" s="39" t="s">
        <v>30</v>
      </c>
      <c r="L77" s="37">
        <f>IF(N77&lt;='UPS CALCULATOR'!$D$6,1,0)</f>
        <v>1</v>
      </c>
      <c r="M77" s="37" t="str">
        <f t="shared" si="3"/>
        <v>2100W1</v>
      </c>
      <c r="N77" s="40">
        <v>6.1</v>
      </c>
    </row>
    <row r="78" spans="1:14">
      <c r="A78" s="39" t="s">
        <v>190</v>
      </c>
      <c r="B78" s="39" t="str">
        <f t="shared" si="2"/>
        <v>UPS-OL1500R1000W1</v>
      </c>
      <c r="C78" s="39" t="s">
        <v>190</v>
      </c>
      <c r="D78" s="39" t="s">
        <v>204</v>
      </c>
      <c r="E78" s="36" t="s">
        <v>42</v>
      </c>
      <c r="F78" s="36">
        <v>0</v>
      </c>
      <c r="G78" s="36" t="s">
        <v>6</v>
      </c>
      <c r="H78" s="36" t="s">
        <v>10</v>
      </c>
      <c r="I78" s="36" t="s">
        <v>8</v>
      </c>
      <c r="J78" s="36">
        <f>IF('UPS CALCULATOR'!$D$9=0,0,IF(G78='UPS CALCULATOR'!$D$9,0,1))+IF('UPS CALCULATOR'!$D$11=0,0,IF(H78='UPS CALCULATOR'!$D$11,0,1))+IF('UPS CALCULATOR'!$D$13=0,0,IF(I78='UPS CALCULATOR'!$D$13,0,1))</f>
        <v>0</v>
      </c>
      <c r="K78" s="39" t="s">
        <v>19</v>
      </c>
      <c r="L78" s="37">
        <f>IF(N78&lt;='UPS CALCULATOR'!$D$6,1,0)</f>
        <v>1</v>
      </c>
      <c r="M78" s="37" t="str">
        <f t="shared" si="3"/>
        <v>1000W1</v>
      </c>
      <c r="N78" s="40">
        <v>6.3</v>
      </c>
    </row>
    <row r="79" spans="1:14">
      <c r="A79" s="39" t="s">
        <v>183</v>
      </c>
      <c r="B79" s="39" t="str">
        <f t="shared" si="2"/>
        <v>UPS-OL2200R1800W1</v>
      </c>
      <c r="C79" s="39" t="s">
        <v>183</v>
      </c>
      <c r="D79" s="39" t="s">
        <v>208</v>
      </c>
      <c r="E79" s="36" t="s">
        <v>96</v>
      </c>
      <c r="F79" s="36">
        <v>0</v>
      </c>
      <c r="G79" s="36" t="s">
        <v>6</v>
      </c>
      <c r="H79" s="36" t="s">
        <v>10</v>
      </c>
      <c r="I79" s="36" t="s">
        <v>11</v>
      </c>
      <c r="J79" s="36">
        <f>IF('UPS CALCULATOR'!$D$9=0,0,IF(G79='UPS CALCULATOR'!$D$9,0,1))+IF('UPS CALCULATOR'!$D$11=0,0,IF(H79='UPS CALCULATOR'!$D$11,0,1))+IF('UPS CALCULATOR'!$D$13=0,0,IF(I79='UPS CALCULATOR'!$D$13,0,1))</f>
        <v>0</v>
      </c>
      <c r="K79" s="39" t="s">
        <v>27</v>
      </c>
      <c r="L79" s="37">
        <f>IF(N79&lt;='UPS CALCULATOR'!$D$6,1,0)</f>
        <v>1</v>
      </c>
      <c r="M79" s="37" t="str">
        <f t="shared" si="3"/>
        <v>1800W1</v>
      </c>
      <c r="N79" s="40">
        <v>6.5</v>
      </c>
    </row>
    <row r="80" spans="1:14">
      <c r="A80" s="39" t="s">
        <v>186</v>
      </c>
      <c r="B80" s="39" t="str">
        <f t="shared" si="2"/>
        <v>UPS-OL3000R2000W1</v>
      </c>
      <c r="C80" s="39" t="s">
        <v>186</v>
      </c>
      <c r="D80" s="39" t="s">
        <v>211</v>
      </c>
      <c r="E80" s="36" t="s">
        <v>96</v>
      </c>
      <c r="F80" s="36">
        <v>0</v>
      </c>
      <c r="G80" s="36" t="s">
        <v>6</v>
      </c>
      <c r="H80" s="36" t="s">
        <v>10</v>
      </c>
      <c r="I80" s="36" t="s">
        <v>13</v>
      </c>
      <c r="J80" s="36">
        <f>IF('UPS CALCULATOR'!$D$9=0,0,IF(G80='UPS CALCULATOR'!$D$9,0,1))+IF('UPS CALCULATOR'!$D$11=0,0,IF(H80='UPS CALCULATOR'!$D$11,0,1))+IF('UPS CALCULATOR'!$D$13=0,0,IF(I80='UPS CALCULATOR'!$D$13,0,1))</f>
        <v>0</v>
      </c>
      <c r="K80" s="39" t="s">
        <v>29</v>
      </c>
      <c r="L80" s="37">
        <f>IF(N80&lt;='UPS CALCULATOR'!$D$6,1,0)</f>
        <v>1</v>
      </c>
      <c r="M80" s="37" t="str">
        <f t="shared" si="3"/>
        <v>2000W1</v>
      </c>
      <c r="N80" s="40">
        <v>6.5</v>
      </c>
    </row>
    <row r="81" spans="1:14">
      <c r="A81" s="39" t="s">
        <v>154</v>
      </c>
      <c r="B81" s="39" t="str">
        <f t="shared" si="2"/>
        <v>UPS-LL-1500RT1000W1</v>
      </c>
      <c r="C81" s="39" t="s">
        <v>154</v>
      </c>
      <c r="D81" s="39" t="s">
        <v>187</v>
      </c>
      <c r="E81" s="36" t="s">
        <v>156</v>
      </c>
      <c r="F81" s="36">
        <v>0</v>
      </c>
      <c r="G81" s="36" t="s">
        <v>212</v>
      </c>
      <c r="H81" s="36" t="s">
        <v>7</v>
      </c>
      <c r="I81" s="36" t="s">
        <v>8</v>
      </c>
      <c r="J81" s="36">
        <f>IF('UPS CALCULATOR'!$D$9=0,0,IF(G81='UPS CALCULATOR'!$D$9,0,1))+IF('UPS CALCULATOR'!$D$11=0,0,IF(H81='UPS CALCULATOR'!$D$11,0,1))+IF('UPS CALCULATOR'!$D$13=0,0,IF(I81='UPS CALCULATOR'!$D$13,0,1))</f>
        <v>0</v>
      </c>
      <c r="K81" s="39" t="s">
        <v>19</v>
      </c>
      <c r="L81" s="37">
        <f>IF(N81&lt;='UPS CALCULATOR'!$D$6,1,0)</f>
        <v>1</v>
      </c>
      <c r="M81" s="37" t="str">
        <f t="shared" si="3"/>
        <v>1000W1</v>
      </c>
      <c r="N81" s="40">
        <v>6.5299613656845716</v>
      </c>
    </row>
    <row r="82" spans="1:14">
      <c r="A82" s="39" t="s">
        <v>154</v>
      </c>
      <c r="B82" s="39" t="str">
        <f t="shared" si="2"/>
        <v>UPS-LL-1500RT1100W1</v>
      </c>
      <c r="C82" s="39" t="s">
        <v>154</v>
      </c>
      <c r="D82" s="39" t="s">
        <v>187</v>
      </c>
      <c r="E82" s="36" t="s">
        <v>156</v>
      </c>
      <c r="F82" s="36">
        <v>0</v>
      </c>
      <c r="G82" s="36" t="s">
        <v>212</v>
      </c>
      <c r="H82" s="36" t="s">
        <v>7</v>
      </c>
      <c r="I82" s="36" t="s">
        <v>8</v>
      </c>
      <c r="J82" s="36">
        <f>IF('UPS CALCULATOR'!$D$9=0,0,IF(G82='UPS CALCULATOR'!$D$9,0,1))+IF('UPS CALCULATOR'!$D$11=0,0,IF(H82='UPS CALCULATOR'!$D$11,0,1))+IF('UPS CALCULATOR'!$D$13=0,0,IF(I82='UPS CALCULATOR'!$D$13,0,1))</f>
        <v>0</v>
      </c>
      <c r="K82" s="39" t="s">
        <v>20</v>
      </c>
      <c r="L82" s="37">
        <f>IF(N82&lt;='UPS CALCULATOR'!$D$6,1,0)</f>
        <v>1</v>
      </c>
      <c r="M82" s="37" t="str">
        <f t="shared" si="3"/>
        <v>1100W1</v>
      </c>
      <c r="N82" s="40">
        <v>6.5299613656845716</v>
      </c>
    </row>
    <row r="83" spans="1:14">
      <c r="A83" s="39" t="s">
        <v>157</v>
      </c>
      <c r="B83" s="39" t="str">
        <f t="shared" si="2"/>
        <v>UPS-LL-2000RT1200W1</v>
      </c>
      <c r="C83" s="39" t="s">
        <v>157</v>
      </c>
      <c r="D83" s="39" t="s">
        <v>192</v>
      </c>
      <c r="E83" s="36" t="s">
        <v>156</v>
      </c>
      <c r="F83" s="36">
        <v>0</v>
      </c>
      <c r="G83" s="36" t="s">
        <v>212</v>
      </c>
      <c r="H83" s="36" t="s">
        <v>7</v>
      </c>
      <c r="I83" s="36" t="s">
        <v>11</v>
      </c>
      <c r="J83" s="36">
        <f>IF('UPS CALCULATOR'!$D$9=0,0,IF(G83='UPS CALCULATOR'!$D$9,0,1))+IF('UPS CALCULATOR'!$D$11=0,0,IF(H83='UPS CALCULATOR'!$D$11,0,1))+IF('UPS CALCULATOR'!$D$13=0,0,IF(I83='UPS CALCULATOR'!$D$13,0,1))</f>
        <v>0</v>
      </c>
      <c r="K83" s="39" t="s">
        <v>21</v>
      </c>
      <c r="L83" s="37">
        <f>IF(N83&lt;='UPS CALCULATOR'!$D$6,1,0)</f>
        <v>1</v>
      </c>
      <c r="M83" s="37" t="str">
        <f t="shared" si="3"/>
        <v>1200W1</v>
      </c>
      <c r="N83" s="40">
        <v>6.7857637119999996</v>
      </c>
    </row>
    <row r="84" spans="1:14">
      <c r="A84" s="39" t="s">
        <v>157</v>
      </c>
      <c r="B84" s="39" t="str">
        <f t="shared" si="2"/>
        <v>UPS-LL-2000RT1300W1</v>
      </c>
      <c r="C84" s="39" t="s">
        <v>157</v>
      </c>
      <c r="D84" s="39" t="s">
        <v>192</v>
      </c>
      <c r="E84" s="36" t="s">
        <v>156</v>
      </c>
      <c r="F84" s="36">
        <v>0</v>
      </c>
      <c r="G84" s="36" t="s">
        <v>212</v>
      </c>
      <c r="H84" s="36" t="s">
        <v>7</v>
      </c>
      <c r="I84" s="36" t="s">
        <v>11</v>
      </c>
      <c r="J84" s="36">
        <f>IF('UPS CALCULATOR'!$D$9=0,0,IF(G84='UPS CALCULATOR'!$D$9,0,1))+IF('UPS CALCULATOR'!$D$11=0,0,IF(H84='UPS CALCULATOR'!$D$11,0,1))+IF('UPS CALCULATOR'!$D$13=0,0,IF(I84='UPS CALCULATOR'!$D$13,0,1))</f>
        <v>0</v>
      </c>
      <c r="K84" s="39" t="s">
        <v>22</v>
      </c>
      <c r="L84" s="37">
        <f>IF(N84&lt;='UPS CALCULATOR'!$D$6,1,0)</f>
        <v>1</v>
      </c>
      <c r="M84" s="37" t="str">
        <f t="shared" si="3"/>
        <v>1300W1</v>
      </c>
      <c r="N84" s="40">
        <v>6.7857637119999996</v>
      </c>
    </row>
    <row r="85" spans="1:14">
      <c r="A85" s="39" t="s">
        <v>159</v>
      </c>
      <c r="B85" s="39" t="str">
        <f t="shared" si="2"/>
        <v>UPS-LL-3000RT1700W1</v>
      </c>
      <c r="C85" s="39" t="s">
        <v>159</v>
      </c>
      <c r="D85" s="39" t="s">
        <v>191</v>
      </c>
      <c r="E85" s="36" t="s">
        <v>161</v>
      </c>
      <c r="F85" s="36">
        <v>0</v>
      </c>
      <c r="G85" s="36" t="s">
        <v>212</v>
      </c>
      <c r="H85" s="36" t="s">
        <v>7</v>
      </c>
      <c r="I85" s="36" t="s">
        <v>13</v>
      </c>
      <c r="J85" s="36">
        <f>IF('UPS CALCULATOR'!$D$9=0,0,IF(G85='UPS CALCULATOR'!$D$9,0,1))+IF('UPS CALCULATOR'!$D$11=0,0,IF(H85='UPS CALCULATOR'!$D$11,0,1))+IF('UPS CALCULATOR'!$D$13=0,0,IF(I85='UPS CALCULATOR'!$D$13,0,1))</f>
        <v>0</v>
      </c>
      <c r="K85" s="39" t="s">
        <v>26</v>
      </c>
      <c r="L85" s="37">
        <f>IF(N85&lt;='UPS CALCULATOR'!$D$6,1,0)</f>
        <v>1</v>
      </c>
      <c r="M85" s="37" t="str">
        <f t="shared" si="3"/>
        <v>1700W1</v>
      </c>
      <c r="N85" s="40">
        <v>6.8390828680000002</v>
      </c>
    </row>
    <row r="86" spans="1:14">
      <c r="A86" s="39" t="s">
        <v>159</v>
      </c>
      <c r="B86" s="39" t="str">
        <f t="shared" si="2"/>
        <v>UPS-LL-3000RT1800W1</v>
      </c>
      <c r="C86" s="39" t="s">
        <v>159</v>
      </c>
      <c r="D86" s="39" t="s">
        <v>191</v>
      </c>
      <c r="E86" s="36" t="s">
        <v>161</v>
      </c>
      <c r="F86" s="36">
        <v>0</v>
      </c>
      <c r="G86" s="36" t="s">
        <v>212</v>
      </c>
      <c r="H86" s="36" t="s">
        <v>7</v>
      </c>
      <c r="I86" s="36" t="s">
        <v>13</v>
      </c>
      <c r="J86" s="36">
        <f>IF('UPS CALCULATOR'!$D$9=0,0,IF(G86='UPS CALCULATOR'!$D$9,0,1))+IF('UPS CALCULATOR'!$D$11=0,0,IF(H86='UPS CALCULATOR'!$D$11,0,1))+IF('UPS CALCULATOR'!$D$13=0,0,IF(I86='UPS CALCULATOR'!$D$13,0,1))</f>
        <v>0</v>
      </c>
      <c r="K86" s="39" t="s">
        <v>27</v>
      </c>
      <c r="L86" s="37">
        <f>IF(N86&lt;='UPS CALCULATOR'!$D$6,1,0)</f>
        <v>1</v>
      </c>
      <c r="M86" s="37" t="str">
        <f t="shared" si="3"/>
        <v>1800W1</v>
      </c>
      <c r="N86" s="40">
        <v>6.8390828680000002</v>
      </c>
    </row>
    <row r="87" spans="1:14">
      <c r="A87" s="39" t="s">
        <v>159</v>
      </c>
      <c r="B87" s="39" t="str">
        <f t="shared" si="2"/>
        <v>UPS-LL-3000RT1900W1</v>
      </c>
      <c r="C87" s="39" t="s">
        <v>159</v>
      </c>
      <c r="D87" s="39" t="s">
        <v>191</v>
      </c>
      <c r="E87" s="36" t="s">
        <v>161</v>
      </c>
      <c r="F87" s="36">
        <v>0</v>
      </c>
      <c r="G87" s="36" t="s">
        <v>212</v>
      </c>
      <c r="H87" s="36" t="s">
        <v>7</v>
      </c>
      <c r="I87" s="36" t="s">
        <v>13</v>
      </c>
      <c r="J87" s="36">
        <f>IF('UPS CALCULATOR'!$D$9=0,0,IF(G87='UPS CALCULATOR'!$D$9,0,1))+IF('UPS CALCULATOR'!$D$11=0,0,IF(H87='UPS CALCULATOR'!$D$11,0,1))+IF('UPS CALCULATOR'!$D$13=0,0,IF(I87='UPS CALCULATOR'!$D$13,0,1))</f>
        <v>0</v>
      </c>
      <c r="K87" s="39" t="s">
        <v>28</v>
      </c>
      <c r="L87" s="37">
        <f>IF(N87&lt;='UPS CALCULATOR'!$D$6,1,0)</f>
        <v>1</v>
      </c>
      <c r="M87" s="37" t="str">
        <f t="shared" si="3"/>
        <v>1900W1</v>
      </c>
      <c r="N87" s="40">
        <v>6.8390828680000002</v>
      </c>
    </row>
    <row r="88" spans="1:14">
      <c r="A88" s="39" t="s">
        <v>139</v>
      </c>
      <c r="B88" s="39" t="str">
        <f t="shared" si="2"/>
        <v>UPX-1500R-2800W1</v>
      </c>
      <c r="C88" s="39" t="s">
        <v>139</v>
      </c>
      <c r="D88" s="39" t="s">
        <v>207</v>
      </c>
      <c r="E88" s="36" t="s">
        <v>188</v>
      </c>
      <c r="F88" s="36">
        <v>0</v>
      </c>
      <c r="G88" s="36" t="s">
        <v>6</v>
      </c>
      <c r="H88" s="36" t="s">
        <v>7</v>
      </c>
      <c r="I88" s="36" t="s">
        <v>8</v>
      </c>
      <c r="J88" s="36">
        <f>IF('UPS CALCULATOR'!$D$9=0,0,IF(G88='UPS CALCULATOR'!$D$9,0,1))+IF('UPS CALCULATOR'!$D$11=0,0,IF(H88='UPS CALCULATOR'!$D$11,0,1))+IF('UPS CALCULATOR'!$D$13=0,0,IF(I88='UPS CALCULATOR'!$D$13,0,1))</f>
        <v>0</v>
      </c>
      <c r="K88" s="39" t="s">
        <v>17</v>
      </c>
      <c r="L88" s="37">
        <f>IF(N88&lt;='UPS CALCULATOR'!$D$6,1,0)</f>
        <v>1</v>
      </c>
      <c r="M88" s="37" t="str">
        <f t="shared" si="3"/>
        <v>800W1</v>
      </c>
      <c r="N88" s="40">
        <v>7</v>
      </c>
    </row>
    <row r="89" spans="1:14">
      <c r="A89" s="39" t="s">
        <v>145</v>
      </c>
      <c r="B89" s="39" t="str">
        <f t="shared" si="2"/>
        <v>UPX-2000R-21100W1</v>
      </c>
      <c r="C89" s="39" t="s">
        <v>145</v>
      </c>
      <c r="D89" s="39" t="s">
        <v>210</v>
      </c>
      <c r="E89" s="36" t="s">
        <v>184</v>
      </c>
      <c r="F89" s="36">
        <v>0</v>
      </c>
      <c r="G89" s="36" t="s">
        <v>6</v>
      </c>
      <c r="H89" s="36" t="s">
        <v>7</v>
      </c>
      <c r="I89" s="36" t="s">
        <v>11</v>
      </c>
      <c r="J89" s="36">
        <f>IF('UPS CALCULATOR'!$D$9=0,0,IF(G89='UPS CALCULATOR'!$D$9,0,1))+IF('UPS CALCULATOR'!$D$11=0,0,IF(H89='UPS CALCULATOR'!$D$11,0,1))+IF('UPS CALCULATOR'!$D$13=0,0,IF(I89='UPS CALCULATOR'!$D$13,0,1))</f>
        <v>0</v>
      </c>
      <c r="K89" s="39" t="s">
        <v>20</v>
      </c>
      <c r="L89" s="37">
        <f>IF(N89&lt;='UPS CALCULATOR'!$D$6,1,0)</f>
        <v>1</v>
      </c>
      <c r="M89" s="37" t="str">
        <f t="shared" si="3"/>
        <v>1100W1</v>
      </c>
      <c r="N89" s="40">
        <v>7</v>
      </c>
    </row>
    <row r="90" spans="1:14">
      <c r="A90" s="39" t="s">
        <v>162</v>
      </c>
      <c r="B90" s="39" t="str">
        <f t="shared" si="2"/>
        <v>UPS-LO-1000RT600W1</v>
      </c>
      <c r="C90" s="39" t="s">
        <v>162</v>
      </c>
      <c r="D90" s="39" t="s">
        <v>195</v>
      </c>
      <c r="E90" s="36" t="s">
        <v>153</v>
      </c>
      <c r="F90" s="36">
        <v>0</v>
      </c>
      <c r="G90" s="36" t="s">
        <v>212</v>
      </c>
      <c r="H90" s="36" t="s">
        <v>10</v>
      </c>
      <c r="I90" s="36" t="s">
        <v>8</v>
      </c>
      <c r="J90" s="36">
        <f>IF('UPS CALCULATOR'!$D$9=0,0,IF(G90='UPS CALCULATOR'!$D$9,0,1))+IF('UPS CALCULATOR'!$D$11=0,0,IF(H90='UPS CALCULATOR'!$D$11,0,1))+IF('UPS CALCULATOR'!$D$13=0,0,IF(I90='UPS CALCULATOR'!$D$13,0,1))</f>
        <v>0</v>
      </c>
      <c r="K90" s="39" t="s">
        <v>15</v>
      </c>
      <c r="L90" s="37">
        <f>IF(N90&lt;='UPS CALCULATOR'!$D$6,1,0)</f>
        <v>1</v>
      </c>
      <c r="M90" s="37" t="str">
        <f t="shared" si="3"/>
        <v>600W1</v>
      </c>
      <c r="N90" s="40">
        <v>7.0356675070478376</v>
      </c>
    </row>
    <row r="91" spans="1:14">
      <c r="A91" s="39" t="s">
        <v>186</v>
      </c>
      <c r="B91" s="39" t="str">
        <f t="shared" si="2"/>
        <v>UPS-OL3000R1900W1</v>
      </c>
      <c r="C91" s="39" t="s">
        <v>186</v>
      </c>
      <c r="D91" s="39" t="s">
        <v>211</v>
      </c>
      <c r="E91" s="36" t="s">
        <v>96</v>
      </c>
      <c r="F91" s="36">
        <v>0</v>
      </c>
      <c r="G91" s="36" t="s">
        <v>6</v>
      </c>
      <c r="H91" s="36" t="s">
        <v>10</v>
      </c>
      <c r="I91" s="36" t="s">
        <v>13</v>
      </c>
      <c r="J91" s="36">
        <f>IF('UPS CALCULATOR'!$D$9=0,0,IF(G91='UPS CALCULATOR'!$D$9,0,1))+IF('UPS CALCULATOR'!$D$11=0,0,IF(H91='UPS CALCULATOR'!$D$11,0,1))+IF('UPS CALCULATOR'!$D$13=0,0,IF(I91='UPS CALCULATOR'!$D$13,0,1))</f>
        <v>0</v>
      </c>
      <c r="K91" s="39" t="s">
        <v>28</v>
      </c>
      <c r="L91" s="37">
        <f>IF(N91&lt;='UPS CALCULATOR'!$D$6,1,0)</f>
        <v>1</v>
      </c>
      <c r="M91" s="37" t="str">
        <f t="shared" si="3"/>
        <v>1900W1</v>
      </c>
      <c r="N91" s="40">
        <v>7.1</v>
      </c>
    </row>
    <row r="92" spans="1:14">
      <c r="A92" s="39" t="s">
        <v>167</v>
      </c>
      <c r="B92" s="39" t="str">
        <f t="shared" si="2"/>
        <v>UPS-LO-2000RT1100W1</v>
      </c>
      <c r="C92" s="39" t="s">
        <v>167</v>
      </c>
      <c r="D92" s="39" t="s">
        <v>194</v>
      </c>
      <c r="E92" s="36" t="s">
        <v>156</v>
      </c>
      <c r="F92" s="36">
        <v>0</v>
      </c>
      <c r="G92" s="36" t="s">
        <v>212</v>
      </c>
      <c r="H92" s="36" t="s">
        <v>10</v>
      </c>
      <c r="I92" s="36" t="s">
        <v>11</v>
      </c>
      <c r="J92" s="36">
        <f>IF('UPS CALCULATOR'!$D$9=0,0,IF(G92='UPS CALCULATOR'!$D$9,0,1))+IF('UPS CALCULATOR'!$D$11=0,0,IF(H92='UPS CALCULATOR'!$D$11,0,1))+IF('UPS CALCULATOR'!$D$13=0,0,IF(I92='UPS CALCULATOR'!$D$13,0,1))</f>
        <v>0</v>
      </c>
      <c r="K92" s="39" t="s">
        <v>20</v>
      </c>
      <c r="L92" s="37">
        <f>IF(N92&lt;='UPS CALCULATOR'!$D$6,1,0)</f>
        <v>1</v>
      </c>
      <c r="M92" s="37" t="str">
        <f t="shared" si="3"/>
        <v>1100W1</v>
      </c>
      <c r="N92" s="40">
        <v>7.1319578736159626</v>
      </c>
    </row>
    <row r="93" spans="1:14">
      <c r="A93" s="39" t="s">
        <v>167</v>
      </c>
      <c r="B93" s="39" t="str">
        <f t="shared" si="2"/>
        <v>UPS-LO-2000RT1200W1</v>
      </c>
      <c r="C93" s="39" t="s">
        <v>167</v>
      </c>
      <c r="D93" s="39" t="s">
        <v>194</v>
      </c>
      <c r="E93" s="36" t="s">
        <v>156</v>
      </c>
      <c r="F93" s="36">
        <v>0</v>
      </c>
      <c r="G93" s="36" t="s">
        <v>212</v>
      </c>
      <c r="H93" s="36" t="s">
        <v>10</v>
      </c>
      <c r="I93" s="36" t="s">
        <v>11</v>
      </c>
      <c r="J93" s="36">
        <f>IF('UPS CALCULATOR'!$D$9=0,0,IF(G93='UPS CALCULATOR'!$D$9,0,1))+IF('UPS CALCULATOR'!$D$11=0,0,IF(H93='UPS CALCULATOR'!$D$11,0,1))+IF('UPS CALCULATOR'!$D$13=0,0,IF(I93='UPS CALCULATOR'!$D$13,0,1))</f>
        <v>0</v>
      </c>
      <c r="K93" s="39" t="s">
        <v>21</v>
      </c>
      <c r="L93" s="37">
        <f>IF(N93&lt;='UPS CALCULATOR'!$D$6,1,0)</f>
        <v>1</v>
      </c>
      <c r="M93" s="37" t="str">
        <f t="shared" si="3"/>
        <v>1200W1</v>
      </c>
      <c r="N93" s="40">
        <v>7.1319578736159626</v>
      </c>
    </row>
    <row r="94" spans="1:14">
      <c r="A94" s="39" t="s">
        <v>164</v>
      </c>
      <c r="B94" s="39" t="str">
        <f t="shared" si="2"/>
        <v>UPS-LO-1500RT900W1</v>
      </c>
      <c r="C94" s="39" t="s">
        <v>164</v>
      </c>
      <c r="D94" s="39" t="s">
        <v>197</v>
      </c>
      <c r="E94" s="36" t="s">
        <v>166</v>
      </c>
      <c r="F94" s="36">
        <v>0</v>
      </c>
      <c r="G94" s="36" t="s">
        <v>212</v>
      </c>
      <c r="H94" s="36" t="s">
        <v>10</v>
      </c>
      <c r="I94" s="36" t="s">
        <v>8</v>
      </c>
      <c r="J94" s="36">
        <f>IF('UPS CALCULATOR'!$D$9=0,0,IF(G94='UPS CALCULATOR'!$D$9,0,1))+IF('UPS CALCULATOR'!$D$11=0,0,IF(H94='UPS CALCULATOR'!$D$11,0,1))+IF('UPS CALCULATOR'!$D$13=0,0,IF(I94='UPS CALCULATOR'!$D$13,0,1))</f>
        <v>0</v>
      </c>
      <c r="K94" s="39" t="s">
        <v>18</v>
      </c>
      <c r="L94" s="37">
        <f>IF(N94&lt;='UPS CALCULATOR'!$D$6,1,0)</f>
        <v>1</v>
      </c>
      <c r="M94" s="37" t="str">
        <f t="shared" si="3"/>
        <v>900W1</v>
      </c>
      <c r="N94" s="40">
        <v>7.1627087444027726</v>
      </c>
    </row>
    <row r="95" spans="1:14">
      <c r="A95" s="39" t="s">
        <v>190</v>
      </c>
      <c r="B95" s="39" t="str">
        <f t="shared" si="2"/>
        <v>UPS-OL1500R900W1</v>
      </c>
      <c r="C95" s="39" t="s">
        <v>190</v>
      </c>
      <c r="D95" s="39" t="s">
        <v>204</v>
      </c>
      <c r="E95" s="36" t="s">
        <v>42</v>
      </c>
      <c r="F95" s="36">
        <v>0</v>
      </c>
      <c r="G95" s="36" t="s">
        <v>6</v>
      </c>
      <c r="H95" s="36" t="s">
        <v>10</v>
      </c>
      <c r="I95" s="36" t="s">
        <v>8</v>
      </c>
      <c r="J95" s="36">
        <f>IF('UPS CALCULATOR'!$D$9=0,0,IF(G95='UPS CALCULATOR'!$D$9,0,1))+IF('UPS CALCULATOR'!$D$11=0,0,IF(H95='UPS CALCULATOR'!$D$11,0,1))+IF('UPS CALCULATOR'!$D$13=0,0,IF(I95='UPS CALCULATOR'!$D$13,0,1))</f>
        <v>0</v>
      </c>
      <c r="K95" s="39" t="s">
        <v>18</v>
      </c>
      <c r="L95" s="37">
        <f>IF(N95&lt;='UPS CALCULATOR'!$D$6,1,0)</f>
        <v>1</v>
      </c>
      <c r="M95" s="37" t="str">
        <f t="shared" si="3"/>
        <v>900W1</v>
      </c>
      <c r="N95" s="40">
        <v>7.2</v>
      </c>
    </row>
    <row r="96" spans="1:14">
      <c r="A96" s="39" t="s">
        <v>169</v>
      </c>
      <c r="B96" s="39" t="str">
        <f t="shared" si="2"/>
        <v>UPS-LO-3000RT1600W1</v>
      </c>
      <c r="C96" s="39" t="s">
        <v>169</v>
      </c>
      <c r="D96" s="39" t="s">
        <v>193</v>
      </c>
      <c r="E96" s="36" t="s">
        <v>161</v>
      </c>
      <c r="F96" s="36">
        <v>0</v>
      </c>
      <c r="G96" s="36" t="s">
        <v>212</v>
      </c>
      <c r="H96" s="36" t="s">
        <v>10</v>
      </c>
      <c r="I96" s="36" t="s">
        <v>13</v>
      </c>
      <c r="J96" s="36">
        <f>IF('UPS CALCULATOR'!$D$9=0,0,IF(G96='UPS CALCULATOR'!$D$9,0,1))+IF('UPS CALCULATOR'!$D$11=0,0,IF(H96='UPS CALCULATOR'!$D$11,0,1))+IF('UPS CALCULATOR'!$D$13=0,0,IF(I96='UPS CALCULATOR'!$D$13,0,1))</f>
        <v>0</v>
      </c>
      <c r="K96" s="39" t="s">
        <v>25</v>
      </c>
      <c r="L96" s="37">
        <f>IF(N96&lt;='UPS CALCULATOR'!$D$6,1,0)</f>
        <v>1</v>
      </c>
      <c r="M96" s="37" t="str">
        <f t="shared" si="3"/>
        <v>1600W1</v>
      </c>
      <c r="N96" s="40">
        <v>7.4337936965952691</v>
      </c>
    </row>
    <row r="97" spans="1:14">
      <c r="A97" s="39" t="s">
        <v>169</v>
      </c>
      <c r="B97" s="39" t="str">
        <f t="shared" si="2"/>
        <v>UPS-LO-3000RT1700W1</v>
      </c>
      <c r="C97" s="39" t="s">
        <v>169</v>
      </c>
      <c r="D97" s="39" t="s">
        <v>193</v>
      </c>
      <c r="E97" s="36" t="s">
        <v>161</v>
      </c>
      <c r="F97" s="36">
        <v>0</v>
      </c>
      <c r="G97" s="36" t="s">
        <v>212</v>
      </c>
      <c r="H97" s="36" t="s">
        <v>10</v>
      </c>
      <c r="I97" s="36" t="s">
        <v>13</v>
      </c>
      <c r="J97" s="36">
        <f>IF('UPS CALCULATOR'!$D$9=0,0,IF(G97='UPS CALCULATOR'!$D$9,0,1))+IF('UPS CALCULATOR'!$D$11=0,0,IF(H97='UPS CALCULATOR'!$D$11,0,1))+IF('UPS CALCULATOR'!$D$13=0,0,IF(I97='UPS CALCULATOR'!$D$13,0,1))</f>
        <v>0</v>
      </c>
      <c r="K97" s="39" t="s">
        <v>26</v>
      </c>
      <c r="L97" s="37">
        <f>IF(N97&lt;='UPS CALCULATOR'!$D$6,1,0)</f>
        <v>1</v>
      </c>
      <c r="M97" s="37" t="str">
        <f t="shared" si="3"/>
        <v>1700W1</v>
      </c>
      <c r="N97" s="40">
        <v>7.4337936965952691</v>
      </c>
    </row>
    <row r="98" spans="1:14">
      <c r="A98" s="39" t="s">
        <v>169</v>
      </c>
      <c r="B98" s="39" t="str">
        <f t="shared" si="2"/>
        <v>UPS-LO-3000RT1800W1</v>
      </c>
      <c r="C98" s="39" t="s">
        <v>169</v>
      </c>
      <c r="D98" s="39" t="s">
        <v>193</v>
      </c>
      <c r="E98" s="36" t="s">
        <v>161</v>
      </c>
      <c r="F98" s="36">
        <v>0</v>
      </c>
      <c r="G98" s="36" t="s">
        <v>212</v>
      </c>
      <c r="H98" s="36" t="s">
        <v>10</v>
      </c>
      <c r="I98" s="36" t="s">
        <v>13</v>
      </c>
      <c r="J98" s="36">
        <f>IF('UPS CALCULATOR'!$D$9=0,0,IF(G98='UPS CALCULATOR'!$D$9,0,1))+IF('UPS CALCULATOR'!$D$11=0,0,IF(H98='UPS CALCULATOR'!$D$11,0,1))+IF('UPS CALCULATOR'!$D$13=0,0,IF(I98='UPS CALCULATOR'!$D$13,0,1))</f>
        <v>0</v>
      </c>
      <c r="K98" s="39" t="s">
        <v>27</v>
      </c>
      <c r="L98" s="37">
        <f>IF(N98&lt;='UPS CALCULATOR'!$D$6,1,0)</f>
        <v>1</v>
      </c>
      <c r="M98" s="37" t="str">
        <f t="shared" si="3"/>
        <v>1800W1</v>
      </c>
      <c r="N98" s="40">
        <v>7.4337936965952691</v>
      </c>
    </row>
    <row r="99" spans="1:14">
      <c r="A99" s="39" t="s">
        <v>151</v>
      </c>
      <c r="B99" s="39" t="str">
        <f t="shared" si="2"/>
        <v>UPS-LL-1100RT600W1</v>
      </c>
      <c r="C99" s="39" t="s">
        <v>151</v>
      </c>
      <c r="D99" s="39" t="s">
        <v>196</v>
      </c>
      <c r="E99" s="36" t="s">
        <v>153</v>
      </c>
      <c r="F99" s="36">
        <v>0</v>
      </c>
      <c r="G99" s="36" t="s">
        <v>212</v>
      </c>
      <c r="H99" s="36" t="s">
        <v>7</v>
      </c>
      <c r="I99" s="36" t="s">
        <v>8</v>
      </c>
      <c r="J99" s="36">
        <f>IF('UPS CALCULATOR'!$D$9=0,0,IF(G99='UPS CALCULATOR'!$D$9,0,1))+IF('UPS CALCULATOR'!$D$11=0,0,IF(H99='UPS CALCULATOR'!$D$11,0,1))+IF('UPS CALCULATOR'!$D$13=0,0,IF(I99='UPS CALCULATOR'!$D$13,0,1))</f>
        <v>0</v>
      </c>
      <c r="K99" s="39" t="s">
        <v>15</v>
      </c>
      <c r="L99" s="37">
        <f>IF(N99&lt;='UPS CALCULATOR'!$D$6,1,0)</f>
        <v>1</v>
      </c>
      <c r="M99" s="37" t="str">
        <f t="shared" si="3"/>
        <v>600W1</v>
      </c>
      <c r="N99" s="40">
        <v>7.4424679661771505</v>
      </c>
    </row>
    <row r="100" spans="1:14">
      <c r="A100" s="39" t="s">
        <v>183</v>
      </c>
      <c r="B100" s="39" t="str">
        <f t="shared" si="2"/>
        <v>UPS-OL2200R1700W1</v>
      </c>
      <c r="C100" s="39" t="s">
        <v>183</v>
      </c>
      <c r="D100" s="39" t="s">
        <v>208</v>
      </c>
      <c r="E100" s="36" t="s">
        <v>96</v>
      </c>
      <c r="F100" s="36">
        <v>0</v>
      </c>
      <c r="G100" s="36" t="s">
        <v>6</v>
      </c>
      <c r="H100" s="36" t="s">
        <v>10</v>
      </c>
      <c r="I100" s="36" t="s">
        <v>11</v>
      </c>
      <c r="J100" s="36">
        <f>IF('UPS CALCULATOR'!$D$9=0,0,IF(G100='UPS CALCULATOR'!$D$9,0,1))+IF('UPS CALCULATOR'!$D$11=0,0,IF(H100='UPS CALCULATOR'!$D$11,0,1))+IF('UPS CALCULATOR'!$D$13=0,0,IF(I100='UPS CALCULATOR'!$D$13,0,1))</f>
        <v>0</v>
      </c>
      <c r="K100" s="39" t="s">
        <v>26</v>
      </c>
      <c r="L100" s="37">
        <f>IF(N100&lt;='UPS CALCULATOR'!$D$6,1,0)</f>
        <v>1</v>
      </c>
      <c r="M100" s="37" t="str">
        <f t="shared" si="3"/>
        <v>1700W1</v>
      </c>
      <c r="N100" s="40">
        <v>7.6</v>
      </c>
    </row>
    <row r="101" spans="1:14">
      <c r="A101" s="39" t="s">
        <v>186</v>
      </c>
      <c r="B101" s="39" t="str">
        <f t="shared" si="2"/>
        <v>UPS-OL3000R1800W1</v>
      </c>
      <c r="C101" s="39" t="s">
        <v>186</v>
      </c>
      <c r="D101" s="39" t="s">
        <v>211</v>
      </c>
      <c r="E101" s="36" t="s">
        <v>96</v>
      </c>
      <c r="F101" s="36">
        <v>0</v>
      </c>
      <c r="G101" s="36" t="s">
        <v>6</v>
      </c>
      <c r="H101" s="36" t="s">
        <v>10</v>
      </c>
      <c r="I101" s="36" t="s">
        <v>13</v>
      </c>
      <c r="J101" s="36">
        <f>IF('UPS CALCULATOR'!$D$9=0,0,IF(G101='UPS CALCULATOR'!$D$9,0,1))+IF('UPS CALCULATOR'!$D$11=0,0,IF(H101='UPS CALCULATOR'!$D$11,0,1))+IF('UPS CALCULATOR'!$D$13=0,0,IF(I101='UPS CALCULATOR'!$D$13,0,1))</f>
        <v>0</v>
      </c>
      <c r="K101" s="39" t="s">
        <v>27</v>
      </c>
      <c r="L101" s="37">
        <f>IF(N101&lt;='UPS CALCULATOR'!$D$6,1,0)</f>
        <v>1</v>
      </c>
      <c r="M101" s="37" t="str">
        <f t="shared" si="3"/>
        <v>1800W1</v>
      </c>
      <c r="N101" s="40">
        <v>7.8</v>
      </c>
    </row>
    <row r="102" spans="1:14">
      <c r="A102" s="39" t="s">
        <v>134</v>
      </c>
      <c r="B102" s="39" t="str">
        <f t="shared" si="2"/>
        <v>UPX-1000R-2600W1</v>
      </c>
      <c r="C102" s="39" t="s">
        <v>134</v>
      </c>
      <c r="D102" s="39" t="s">
        <v>206</v>
      </c>
      <c r="E102" s="36" t="s">
        <v>188</v>
      </c>
      <c r="F102" s="36">
        <v>0</v>
      </c>
      <c r="G102" s="36" t="s">
        <v>6</v>
      </c>
      <c r="H102" s="36" t="s">
        <v>7</v>
      </c>
      <c r="I102" s="36" t="s">
        <v>8</v>
      </c>
      <c r="J102" s="36">
        <f>IF('UPS CALCULATOR'!$D$9=0,0,IF(G102='UPS CALCULATOR'!$D$9,0,1))+IF('UPS CALCULATOR'!$D$11=0,0,IF(H102='UPS CALCULATOR'!$D$11,0,1))+IF('UPS CALCULATOR'!$D$13=0,0,IF(I102='UPS CALCULATOR'!$D$13,0,1))</f>
        <v>0</v>
      </c>
      <c r="K102" s="39" t="s">
        <v>15</v>
      </c>
      <c r="L102" s="37">
        <f>IF(N102&lt;='UPS CALCULATOR'!$D$6,1,0)</f>
        <v>1</v>
      </c>
      <c r="M102" s="37" t="str">
        <f t="shared" si="3"/>
        <v>600W1</v>
      </c>
      <c r="N102" s="40">
        <v>8</v>
      </c>
    </row>
    <row r="103" spans="1:14">
      <c r="A103" s="39" t="s">
        <v>145</v>
      </c>
      <c r="B103" s="39" t="str">
        <f t="shared" si="2"/>
        <v>UPX-2000R-21000W1</v>
      </c>
      <c r="C103" s="39" t="s">
        <v>145</v>
      </c>
      <c r="D103" s="39" t="s">
        <v>210</v>
      </c>
      <c r="E103" s="36" t="s">
        <v>184</v>
      </c>
      <c r="F103" s="36">
        <v>0</v>
      </c>
      <c r="G103" s="36" t="s">
        <v>6</v>
      </c>
      <c r="H103" s="36" t="s">
        <v>7</v>
      </c>
      <c r="I103" s="36" t="s">
        <v>11</v>
      </c>
      <c r="J103" s="36">
        <f>IF('UPS CALCULATOR'!$D$9=0,0,IF(G103='UPS CALCULATOR'!$D$9,0,1))+IF('UPS CALCULATOR'!$D$11=0,0,IF(H103='UPS CALCULATOR'!$D$11,0,1))+IF('UPS CALCULATOR'!$D$13=0,0,IF(I103='UPS CALCULATOR'!$D$13,0,1))</f>
        <v>0</v>
      </c>
      <c r="K103" s="39" t="s">
        <v>19</v>
      </c>
      <c r="L103" s="37">
        <f>IF(N103&lt;='UPS CALCULATOR'!$D$6,1,0)</f>
        <v>1</v>
      </c>
      <c r="M103" s="37" t="str">
        <f t="shared" si="3"/>
        <v>1000W1</v>
      </c>
      <c r="N103" s="40">
        <v>8</v>
      </c>
    </row>
    <row r="104" spans="1:14">
      <c r="A104" s="39" t="s">
        <v>154</v>
      </c>
      <c r="B104" s="39" t="str">
        <f t="shared" si="2"/>
        <v>UPS-LL-1500RT900W1</v>
      </c>
      <c r="C104" s="39" t="s">
        <v>154</v>
      </c>
      <c r="D104" s="39" t="s">
        <v>187</v>
      </c>
      <c r="E104" s="36" t="s">
        <v>156</v>
      </c>
      <c r="F104" s="36">
        <v>0</v>
      </c>
      <c r="G104" s="36" t="s">
        <v>212</v>
      </c>
      <c r="H104" s="36" t="s">
        <v>7</v>
      </c>
      <c r="I104" s="36" t="s">
        <v>8</v>
      </c>
      <c r="J104" s="36">
        <f>IF('UPS CALCULATOR'!$D$9=0,0,IF(G104='UPS CALCULATOR'!$D$9,0,1))+IF('UPS CALCULATOR'!$D$11=0,0,IF(H104='UPS CALCULATOR'!$D$11,0,1))+IF('UPS CALCULATOR'!$D$13=0,0,IF(I104='UPS CALCULATOR'!$D$13,0,1))</f>
        <v>0</v>
      </c>
      <c r="K104" s="39" t="s">
        <v>18</v>
      </c>
      <c r="L104" s="37">
        <f>IF(N104&lt;='UPS CALCULATOR'!$D$6,1,0)</f>
        <v>1</v>
      </c>
      <c r="M104" s="37" t="str">
        <f t="shared" si="3"/>
        <v>900W1</v>
      </c>
      <c r="N104" s="40">
        <v>8.1428569611712032</v>
      </c>
    </row>
    <row r="105" spans="1:14">
      <c r="A105" s="39" t="s">
        <v>186</v>
      </c>
      <c r="B105" s="39" t="str">
        <f t="shared" si="2"/>
        <v>UPS-OL3000R1700W1</v>
      </c>
      <c r="C105" s="39" t="s">
        <v>186</v>
      </c>
      <c r="D105" s="39" t="s">
        <v>211</v>
      </c>
      <c r="E105" s="36" t="s">
        <v>96</v>
      </c>
      <c r="F105" s="36">
        <v>0</v>
      </c>
      <c r="G105" s="36" t="s">
        <v>6</v>
      </c>
      <c r="H105" s="36" t="s">
        <v>10</v>
      </c>
      <c r="I105" s="36" t="s">
        <v>13</v>
      </c>
      <c r="J105" s="36">
        <f>IF('UPS CALCULATOR'!$D$9=0,0,IF(G105='UPS CALCULATOR'!$D$9,0,1))+IF('UPS CALCULATOR'!$D$11=0,0,IF(H105='UPS CALCULATOR'!$D$11,0,1))+IF('UPS CALCULATOR'!$D$13=0,0,IF(I105='UPS CALCULATOR'!$D$13,0,1))</f>
        <v>0</v>
      </c>
      <c r="K105" s="39" t="s">
        <v>26</v>
      </c>
      <c r="L105" s="37">
        <f>IF(N105&lt;='UPS CALCULATOR'!$D$6,1,0)</f>
        <v>1</v>
      </c>
      <c r="M105" s="37" t="str">
        <f t="shared" si="3"/>
        <v>1700W1</v>
      </c>
      <c r="N105" s="40">
        <v>8.6</v>
      </c>
    </row>
    <row r="106" spans="1:14">
      <c r="A106" s="39" t="s">
        <v>157</v>
      </c>
      <c r="B106" s="39" t="str">
        <f t="shared" si="2"/>
        <v>UPS-LL-2000RT1000W1</v>
      </c>
      <c r="C106" s="39" t="s">
        <v>157</v>
      </c>
      <c r="D106" s="39" t="s">
        <v>192</v>
      </c>
      <c r="E106" s="36" t="s">
        <v>156</v>
      </c>
      <c r="F106" s="36">
        <v>0</v>
      </c>
      <c r="G106" s="36" t="s">
        <v>212</v>
      </c>
      <c r="H106" s="36" t="s">
        <v>7</v>
      </c>
      <c r="I106" s="36" t="s">
        <v>11</v>
      </c>
      <c r="J106" s="36">
        <f>IF('UPS CALCULATOR'!$D$9=0,0,IF(G106='UPS CALCULATOR'!$D$9,0,1))+IF('UPS CALCULATOR'!$D$11=0,0,IF(H106='UPS CALCULATOR'!$D$11,0,1))+IF('UPS CALCULATOR'!$D$13=0,0,IF(I106='UPS CALCULATOR'!$D$13,0,1))</f>
        <v>0</v>
      </c>
      <c r="K106" s="39" t="s">
        <v>19</v>
      </c>
      <c r="L106" s="37">
        <f>IF(N106&lt;='UPS CALCULATOR'!$D$6,1,0)</f>
        <v>1</v>
      </c>
      <c r="M106" s="37" t="str">
        <f t="shared" si="3"/>
        <v>1000W1</v>
      </c>
      <c r="N106" s="40">
        <v>8.7691667550000005</v>
      </c>
    </row>
    <row r="107" spans="1:14">
      <c r="A107" s="39" t="s">
        <v>157</v>
      </c>
      <c r="B107" s="39" t="str">
        <f t="shared" si="2"/>
        <v>UPS-LL-2000RT1100W1</v>
      </c>
      <c r="C107" s="39" t="s">
        <v>157</v>
      </c>
      <c r="D107" s="39" t="s">
        <v>192</v>
      </c>
      <c r="E107" s="36" t="s">
        <v>156</v>
      </c>
      <c r="F107" s="36">
        <v>0</v>
      </c>
      <c r="G107" s="36" t="s">
        <v>212</v>
      </c>
      <c r="H107" s="36" t="s">
        <v>7</v>
      </c>
      <c r="I107" s="36" t="s">
        <v>11</v>
      </c>
      <c r="J107" s="36">
        <f>IF('UPS CALCULATOR'!$D$9=0,0,IF(G107='UPS CALCULATOR'!$D$9,0,1))+IF('UPS CALCULATOR'!$D$11=0,0,IF(H107='UPS CALCULATOR'!$D$11,0,1))+IF('UPS CALCULATOR'!$D$13=0,0,IF(I107='UPS CALCULATOR'!$D$13,0,1))</f>
        <v>0</v>
      </c>
      <c r="K107" s="39" t="s">
        <v>20</v>
      </c>
      <c r="L107" s="37">
        <f>IF(N107&lt;='UPS CALCULATOR'!$D$6,1,0)</f>
        <v>1</v>
      </c>
      <c r="M107" s="37" t="str">
        <f t="shared" si="3"/>
        <v>1100W1</v>
      </c>
      <c r="N107" s="40">
        <v>8.7691667550000005</v>
      </c>
    </row>
    <row r="108" spans="1:14">
      <c r="A108" s="39" t="s">
        <v>183</v>
      </c>
      <c r="B108" s="39" t="str">
        <f t="shared" si="2"/>
        <v>UPS-OL2200R1600W1</v>
      </c>
      <c r="C108" s="39" t="s">
        <v>183</v>
      </c>
      <c r="D108" s="39" t="s">
        <v>208</v>
      </c>
      <c r="E108" s="36" t="s">
        <v>96</v>
      </c>
      <c r="F108" s="36">
        <v>0</v>
      </c>
      <c r="G108" s="36" t="s">
        <v>6</v>
      </c>
      <c r="H108" s="36" t="s">
        <v>10</v>
      </c>
      <c r="I108" s="36" t="s">
        <v>11</v>
      </c>
      <c r="J108" s="36">
        <f>IF('UPS CALCULATOR'!$D$9=0,0,IF(G108='UPS CALCULATOR'!$D$9,0,1))+IF('UPS CALCULATOR'!$D$11=0,0,IF(H108='UPS CALCULATOR'!$D$11,0,1))+IF('UPS CALCULATOR'!$D$13=0,0,IF(I108='UPS CALCULATOR'!$D$13,0,1))</f>
        <v>0</v>
      </c>
      <c r="K108" s="39" t="s">
        <v>25</v>
      </c>
      <c r="L108" s="37">
        <f>IF(N108&lt;='UPS CALCULATOR'!$D$6,1,0)</f>
        <v>1</v>
      </c>
      <c r="M108" s="37" t="str">
        <f t="shared" si="3"/>
        <v>1600W1</v>
      </c>
      <c r="N108" s="40">
        <v>8.8000000000000007</v>
      </c>
    </row>
    <row r="109" spans="1:14">
      <c r="A109" s="39" t="s">
        <v>159</v>
      </c>
      <c r="B109" s="39" t="str">
        <f t="shared" si="2"/>
        <v>UPS-LL-3000RT1500W1</v>
      </c>
      <c r="C109" s="39" t="s">
        <v>159</v>
      </c>
      <c r="D109" s="39" t="s">
        <v>191</v>
      </c>
      <c r="E109" s="36" t="s">
        <v>161</v>
      </c>
      <c r="F109" s="36">
        <v>0</v>
      </c>
      <c r="G109" s="36" t="s">
        <v>212</v>
      </c>
      <c r="H109" s="36" t="s">
        <v>7</v>
      </c>
      <c r="I109" s="36" t="s">
        <v>13</v>
      </c>
      <c r="J109" s="36">
        <f>IF('UPS CALCULATOR'!$D$9=0,0,IF(G109='UPS CALCULATOR'!$D$9,0,1))+IF('UPS CALCULATOR'!$D$11=0,0,IF(H109='UPS CALCULATOR'!$D$11,0,1))+IF('UPS CALCULATOR'!$D$13=0,0,IF(I109='UPS CALCULATOR'!$D$13,0,1))</f>
        <v>0</v>
      </c>
      <c r="K109" s="39" t="s">
        <v>24</v>
      </c>
      <c r="L109" s="37">
        <f>IF(N109&lt;='UPS CALCULATOR'!$D$6,1,0)</f>
        <v>1</v>
      </c>
      <c r="M109" s="37" t="str">
        <f t="shared" si="3"/>
        <v>1500W1</v>
      </c>
      <c r="N109" s="40">
        <v>8.8136249339999999</v>
      </c>
    </row>
    <row r="110" spans="1:14">
      <c r="A110" s="39" t="s">
        <v>159</v>
      </c>
      <c r="B110" s="39" t="str">
        <f t="shared" si="2"/>
        <v>UPS-LL-3000RT1600W1</v>
      </c>
      <c r="C110" s="39" t="s">
        <v>159</v>
      </c>
      <c r="D110" s="39" t="s">
        <v>191</v>
      </c>
      <c r="E110" s="36" t="s">
        <v>161</v>
      </c>
      <c r="F110" s="36">
        <v>0</v>
      </c>
      <c r="G110" s="36" t="s">
        <v>212</v>
      </c>
      <c r="H110" s="36" t="s">
        <v>7</v>
      </c>
      <c r="I110" s="36" t="s">
        <v>13</v>
      </c>
      <c r="J110" s="36">
        <f>IF('UPS CALCULATOR'!$D$9=0,0,IF(G110='UPS CALCULATOR'!$D$9,0,1))+IF('UPS CALCULATOR'!$D$11=0,0,IF(H110='UPS CALCULATOR'!$D$11,0,1))+IF('UPS CALCULATOR'!$D$13=0,0,IF(I110='UPS CALCULATOR'!$D$13,0,1))</f>
        <v>0</v>
      </c>
      <c r="K110" s="39" t="s">
        <v>25</v>
      </c>
      <c r="L110" s="37">
        <f>IF(N110&lt;='UPS CALCULATOR'!$D$6,1,0)</f>
        <v>1</v>
      </c>
      <c r="M110" s="37" t="str">
        <f t="shared" si="3"/>
        <v>1600W1</v>
      </c>
      <c r="N110" s="40">
        <v>8.8136249339999999</v>
      </c>
    </row>
    <row r="111" spans="1:14">
      <c r="A111" s="39" t="s">
        <v>186</v>
      </c>
      <c r="B111" s="39" t="str">
        <f t="shared" si="2"/>
        <v>UPS-OL3000R1600W1</v>
      </c>
      <c r="C111" s="39" t="s">
        <v>186</v>
      </c>
      <c r="D111" s="39" t="s">
        <v>211</v>
      </c>
      <c r="E111" s="36" t="s">
        <v>96</v>
      </c>
      <c r="F111" s="36">
        <v>0</v>
      </c>
      <c r="G111" s="36" t="s">
        <v>6</v>
      </c>
      <c r="H111" s="36" t="s">
        <v>10</v>
      </c>
      <c r="I111" s="36" t="s">
        <v>13</v>
      </c>
      <c r="J111" s="36">
        <f>IF('UPS CALCULATOR'!$D$9=0,0,IF(G111='UPS CALCULATOR'!$D$9,0,1))+IF('UPS CALCULATOR'!$D$11=0,0,IF(H111='UPS CALCULATOR'!$D$11,0,1))+IF('UPS CALCULATOR'!$D$13=0,0,IF(I111='UPS CALCULATOR'!$D$13,0,1))</f>
        <v>0</v>
      </c>
      <c r="K111" s="39" t="s">
        <v>25</v>
      </c>
      <c r="L111" s="37">
        <f>IF(N111&lt;='UPS CALCULATOR'!$D$6,1,0)</f>
        <v>1</v>
      </c>
      <c r="M111" s="37" t="str">
        <f t="shared" si="3"/>
        <v>1600W1</v>
      </c>
      <c r="N111" s="40">
        <v>8.9</v>
      </c>
    </row>
    <row r="112" spans="1:14">
      <c r="A112" s="39" t="s">
        <v>139</v>
      </c>
      <c r="B112" s="39" t="str">
        <f t="shared" si="2"/>
        <v>UPX-1500R-2700W1</v>
      </c>
      <c r="C112" s="39" t="s">
        <v>139</v>
      </c>
      <c r="D112" s="39" t="s">
        <v>207</v>
      </c>
      <c r="E112" s="36" t="s">
        <v>188</v>
      </c>
      <c r="F112" s="36">
        <v>0</v>
      </c>
      <c r="G112" s="36" t="s">
        <v>6</v>
      </c>
      <c r="H112" s="36" t="s">
        <v>7</v>
      </c>
      <c r="I112" s="36" t="s">
        <v>8</v>
      </c>
      <c r="J112" s="36">
        <f>IF('UPS CALCULATOR'!$D$9=0,0,IF(G112='UPS CALCULATOR'!$D$9,0,1))+IF('UPS CALCULATOR'!$D$11=0,0,IF(H112='UPS CALCULATOR'!$D$11,0,1))+IF('UPS CALCULATOR'!$D$13=0,0,IF(I112='UPS CALCULATOR'!$D$13,0,1))</f>
        <v>0</v>
      </c>
      <c r="K112" s="39" t="s">
        <v>16</v>
      </c>
      <c r="L112" s="37">
        <f>IF(N112&lt;='UPS CALCULATOR'!$D$6,1,0)</f>
        <v>1</v>
      </c>
      <c r="M112" s="37" t="str">
        <f t="shared" si="3"/>
        <v>700W1</v>
      </c>
      <c r="N112" s="40">
        <v>9</v>
      </c>
    </row>
    <row r="113" spans="1:14">
      <c r="A113" s="39" t="s">
        <v>190</v>
      </c>
      <c r="B113" s="39" t="str">
        <f t="shared" si="2"/>
        <v>UPS-OL1500R800W1</v>
      </c>
      <c r="C113" s="39" t="s">
        <v>190</v>
      </c>
      <c r="D113" s="39" t="s">
        <v>204</v>
      </c>
      <c r="E113" s="36" t="s">
        <v>42</v>
      </c>
      <c r="F113" s="36">
        <v>0</v>
      </c>
      <c r="G113" s="36" t="s">
        <v>6</v>
      </c>
      <c r="H113" s="36" t="s">
        <v>10</v>
      </c>
      <c r="I113" s="36" t="s">
        <v>8</v>
      </c>
      <c r="J113" s="36">
        <f>IF('UPS CALCULATOR'!$D$9=0,0,IF(G113='UPS CALCULATOR'!$D$9,0,1))+IF('UPS CALCULATOR'!$D$11=0,0,IF(H113='UPS CALCULATOR'!$D$11,0,1))+IF('UPS CALCULATOR'!$D$13=0,0,IF(I113='UPS CALCULATOR'!$D$13,0,1))</f>
        <v>0</v>
      </c>
      <c r="K113" s="39" t="s">
        <v>17</v>
      </c>
      <c r="L113" s="37">
        <f>IF(N113&lt;='UPS CALCULATOR'!$D$6,1,0)</f>
        <v>1</v>
      </c>
      <c r="M113" s="37" t="str">
        <f t="shared" si="3"/>
        <v>800W1</v>
      </c>
      <c r="N113" s="40">
        <v>9.1</v>
      </c>
    </row>
    <row r="114" spans="1:14">
      <c r="A114" s="39" t="s">
        <v>162</v>
      </c>
      <c r="B114" s="39" t="str">
        <f t="shared" si="2"/>
        <v>UPS-LO-1000RT500W1</v>
      </c>
      <c r="C114" s="39" t="s">
        <v>162</v>
      </c>
      <c r="D114" s="39" t="s">
        <v>195</v>
      </c>
      <c r="E114" s="36" t="s">
        <v>153</v>
      </c>
      <c r="F114" s="36">
        <v>0</v>
      </c>
      <c r="G114" s="36" t="s">
        <v>212</v>
      </c>
      <c r="H114" s="36" t="s">
        <v>10</v>
      </c>
      <c r="I114" s="36" t="s">
        <v>8</v>
      </c>
      <c r="J114" s="36">
        <f>IF('UPS CALCULATOR'!$D$9=0,0,IF(G114='UPS CALCULATOR'!$D$9,0,1))+IF('UPS CALCULATOR'!$D$11=0,0,IF(H114='UPS CALCULATOR'!$D$11,0,1))+IF('UPS CALCULATOR'!$D$13=0,0,IF(I114='UPS CALCULATOR'!$D$13,0,1))</f>
        <v>0</v>
      </c>
      <c r="K114" s="39" t="s">
        <v>14</v>
      </c>
      <c r="L114" s="37">
        <f>IF(N114&lt;='UPS CALCULATOR'!$D$6,1,0)</f>
        <v>1</v>
      </c>
      <c r="M114" s="37" t="str">
        <f t="shared" si="3"/>
        <v>500W1</v>
      </c>
      <c r="N114" s="40">
        <v>9.4381404349431044</v>
      </c>
    </row>
    <row r="115" spans="1:14">
      <c r="A115" s="39" t="s">
        <v>164</v>
      </c>
      <c r="B115" s="39" t="str">
        <f t="shared" si="2"/>
        <v>UPS-LO-1500RT700W1</v>
      </c>
      <c r="C115" s="39" t="s">
        <v>164</v>
      </c>
      <c r="D115" s="39" t="s">
        <v>197</v>
      </c>
      <c r="E115" s="36" t="s">
        <v>166</v>
      </c>
      <c r="F115" s="36">
        <v>0</v>
      </c>
      <c r="G115" s="36" t="s">
        <v>212</v>
      </c>
      <c r="H115" s="36" t="s">
        <v>10</v>
      </c>
      <c r="I115" s="36" t="s">
        <v>8</v>
      </c>
      <c r="J115" s="36">
        <f>IF('UPS CALCULATOR'!$D$9=0,0,IF(G115='UPS CALCULATOR'!$D$9,0,1))+IF('UPS CALCULATOR'!$D$11=0,0,IF(H115='UPS CALCULATOR'!$D$11,0,1))+IF('UPS CALCULATOR'!$D$13=0,0,IF(I115='UPS CALCULATOR'!$D$13,0,1))</f>
        <v>0</v>
      </c>
      <c r="K115" s="39" t="s">
        <v>16</v>
      </c>
      <c r="L115" s="37">
        <f>IF(N115&lt;='UPS CALCULATOR'!$D$6,1,0)</f>
        <v>1</v>
      </c>
      <c r="M115" s="37" t="str">
        <f t="shared" si="3"/>
        <v>700W1</v>
      </c>
      <c r="N115" s="40">
        <v>9.4635439023754255</v>
      </c>
    </row>
    <row r="116" spans="1:14">
      <c r="A116" s="39" t="s">
        <v>164</v>
      </c>
      <c r="B116" s="39" t="str">
        <f t="shared" si="2"/>
        <v>UPS-LO-1500RT800W1</v>
      </c>
      <c r="C116" s="39" t="s">
        <v>164</v>
      </c>
      <c r="D116" s="39" t="s">
        <v>197</v>
      </c>
      <c r="E116" s="36" t="s">
        <v>166</v>
      </c>
      <c r="F116" s="36">
        <v>0</v>
      </c>
      <c r="G116" s="36" t="s">
        <v>212</v>
      </c>
      <c r="H116" s="36" t="s">
        <v>10</v>
      </c>
      <c r="I116" s="36" t="s">
        <v>8</v>
      </c>
      <c r="J116" s="36">
        <f>IF('UPS CALCULATOR'!$D$9=0,0,IF(G116='UPS CALCULATOR'!$D$9,0,1))+IF('UPS CALCULATOR'!$D$11=0,0,IF(H116='UPS CALCULATOR'!$D$11,0,1))+IF('UPS CALCULATOR'!$D$13=0,0,IF(I116='UPS CALCULATOR'!$D$13,0,1))</f>
        <v>0</v>
      </c>
      <c r="K116" s="39" t="s">
        <v>17</v>
      </c>
      <c r="L116" s="37">
        <f>IF(N116&lt;='UPS CALCULATOR'!$D$6,1,0)</f>
        <v>1</v>
      </c>
      <c r="M116" s="37" t="str">
        <f t="shared" si="3"/>
        <v>800W1</v>
      </c>
      <c r="N116" s="40">
        <v>9.4635439023754255</v>
      </c>
    </row>
    <row r="117" spans="1:14">
      <c r="A117" s="39" t="s">
        <v>167</v>
      </c>
      <c r="B117" s="39" t="str">
        <f t="shared" si="2"/>
        <v>UPS-LO-2000RT900W1</v>
      </c>
      <c r="C117" s="39" t="s">
        <v>167</v>
      </c>
      <c r="D117" s="39" t="s">
        <v>194</v>
      </c>
      <c r="E117" s="36" t="s">
        <v>156</v>
      </c>
      <c r="F117" s="36">
        <v>0</v>
      </c>
      <c r="G117" s="36" t="s">
        <v>212</v>
      </c>
      <c r="H117" s="36" t="s">
        <v>10</v>
      </c>
      <c r="I117" s="36" t="s">
        <v>11</v>
      </c>
      <c r="J117" s="36">
        <f>IF('UPS CALCULATOR'!$D$9=0,0,IF(G117='UPS CALCULATOR'!$D$9,0,1))+IF('UPS CALCULATOR'!$D$11=0,0,IF(H117='UPS CALCULATOR'!$D$11,0,1))+IF('UPS CALCULATOR'!$D$13=0,0,IF(I117='UPS CALCULATOR'!$D$13,0,1))</f>
        <v>0</v>
      </c>
      <c r="K117" s="39" t="s">
        <v>18</v>
      </c>
      <c r="L117" s="37">
        <f>IF(N117&lt;='UPS CALCULATOR'!$D$6,1,0)</f>
        <v>1</v>
      </c>
      <c r="M117" s="37" t="str">
        <f t="shared" si="3"/>
        <v>900W1</v>
      </c>
      <c r="N117" s="40">
        <v>9.559073793741101</v>
      </c>
    </row>
    <row r="118" spans="1:14">
      <c r="A118" s="39" t="s">
        <v>167</v>
      </c>
      <c r="B118" s="39" t="str">
        <f t="shared" si="2"/>
        <v>UPS-LO-2000RT1000W1</v>
      </c>
      <c r="C118" s="39" t="s">
        <v>167</v>
      </c>
      <c r="D118" s="39" t="s">
        <v>194</v>
      </c>
      <c r="E118" s="36" t="s">
        <v>156</v>
      </c>
      <c r="F118" s="36">
        <v>0</v>
      </c>
      <c r="G118" s="36" t="s">
        <v>212</v>
      </c>
      <c r="H118" s="36" t="s">
        <v>10</v>
      </c>
      <c r="I118" s="36" t="s">
        <v>11</v>
      </c>
      <c r="J118" s="36">
        <f>IF('UPS CALCULATOR'!$D$9=0,0,IF(G118='UPS CALCULATOR'!$D$9,0,1))+IF('UPS CALCULATOR'!$D$11=0,0,IF(H118='UPS CALCULATOR'!$D$11,0,1))+IF('UPS CALCULATOR'!$D$13=0,0,IF(I118='UPS CALCULATOR'!$D$13,0,1))</f>
        <v>0</v>
      </c>
      <c r="K118" s="39" t="s">
        <v>19</v>
      </c>
      <c r="L118" s="37">
        <f>IF(N118&lt;='UPS CALCULATOR'!$D$6,1,0)</f>
        <v>1</v>
      </c>
      <c r="M118" s="37" t="str">
        <f t="shared" si="3"/>
        <v>1000W1</v>
      </c>
      <c r="N118" s="40">
        <v>9.559073793741101</v>
      </c>
    </row>
    <row r="119" spans="1:14">
      <c r="A119" s="39" t="s">
        <v>151</v>
      </c>
      <c r="B119" s="39" t="str">
        <f t="shared" si="2"/>
        <v>UPS-LL-1100RT500W1</v>
      </c>
      <c r="C119" s="39" t="s">
        <v>151</v>
      </c>
      <c r="D119" s="39" t="s">
        <v>196</v>
      </c>
      <c r="E119" s="36" t="s">
        <v>153</v>
      </c>
      <c r="F119" s="36">
        <v>0</v>
      </c>
      <c r="G119" s="36" t="s">
        <v>212</v>
      </c>
      <c r="H119" s="36" t="s">
        <v>7</v>
      </c>
      <c r="I119" s="36" t="s">
        <v>8</v>
      </c>
      <c r="J119" s="36">
        <f>IF('UPS CALCULATOR'!$D$9=0,0,IF(G119='UPS CALCULATOR'!$D$9,0,1))+IF('UPS CALCULATOR'!$D$11=0,0,IF(H119='UPS CALCULATOR'!$D$11,0,1))+IF('UPS CALCULATOR'!$D$13=0,0,IF(I119='UPS CALCULATOR'!$D$13,0,1))</f>
        <v>0</v>
      </c>
      <c r="K119" s="39" t="s">
        <v>14</v>
      </c>
      <c r="L119" s="37">
        <f>IF(N119&lt;='UPS CALCULATOR'!$D$6,1,0)</f>
        <v>1</v>
      </c>
      <c r="M119" s="37" t="str">
        <f t="shared" si="3"/>
        <v>500W1</v>
      </c>
      <c r="N119" s="40">
        <v>9.9014419839697574</v>
      </c>
    </row>
    <row r="120" spans="1:14">
      <c r="A120" s="39" t="s">
        <v>169</v>
      </c>
      <c r="B120" s="39" t="str">
        <f t="shared" si="2"/>
        <v>UPS-LO-3000RT1300W1</v>
      </c>
      <c r="C120" s="39" t="s">
        <v>169</v>
      </c>
      <c r="D120" s="39" t="s">
        <v>193</v>
      </c>
      <c r="E120" s="36" t="s">
        <v>161</v>
      </c>
      <c r="F120" s="36">
        <v>0</v>
      </c>
      <c r="G120" s="36" t="s">
        <v>212</v>
      </c>
      <c r="H120" s="36" t="s">
        <v>10</v>
      </c>
      <c r="I120" s="36" t="s">
        <v>13</v>
      </c>
      <c r="J120" s="36">
        <f>IF('UPS CALCULATOR'!$D$9=0,0,IF(G120='UPS CALCULATOR'!$D$9,0,1))+IF('UPS CALCULATOR'!$D$11=0,0,IF(H120='UPS CALCULATOR'!$D$11,0,1))+IF('UPS CALCULATOR'!$D$13=0,0,IF(I120='UPS CALCULATOR'!$D$13,0,1))</f>
        <v>0</v>
      </c>
      <c r="K120" s="39" t="s">
        <v>22</v>
      </c>
      <c r="L120" s="37">
        <f>IF(N120&lt;='UPS CALCULATOR'!$D$6,1,0)</f>
        <v>1</v>
      </c>
      <c r="M120" s="37" t="str">
        <f t="shared" si="3"/>
        <v>1300W1</v>
      </c>
      <c r="N120" s="40">
        <v>9.9806029607139841</v>
      </c>
    </row>
    <row r="121" spans="1:14">
      <c r="A121" s="39" t="s">
        <v>169</v>
      </c>
      <c r="B121" s="39" t="str">
        <f t="shared" si="2"/>
        <v>UPS-LO-3000RT1400W1</v>
      </c>
      <c r="C121" s="39" t="s">
        <v>169</v>
      </c>
      <c r="D121" s="39" t="s">
        <v>193</v>
      </c>
      <c r="E121" s="36" t="s">
        <v>161</v>
      </c>
      <c r="F121" s="36">
        <v>0</v>
      </c>
      <c r="G121" s="36" t="s">
        <v>212</v>
      </c>
      <c r="H121" s="36" t="s">
        <v>10</v>
      </c>
      <c r="I121" s="36" t="s">
        <v>13</v>
      </c>
      <c r="J121" s="36">
        <f>IF('UPS CALCULATOR'!$D$9=0,0,IF(G121='UPS CALCULATOR'!$D$9,0,1))+IF('UPS CALCULATOR'!$D$11=0,0,IF(H121='UPS CALCULATOR'!$D$11,0,1))+IF('UPS CALCULATOR'!$D$13=0,0,IF(I121='UPS CALCULATOR'!$D$13,0,1))</f>
        <v>0</v>
      </c>
      <c r="K121" s="39" t="s">
        <v>23</v>
      </c>
      <c r="L121" s="37">
        <f>IF(N121&lt;='UPS CALCULATOR'!$D$6,1,0)</f>
        <v>1</v>
      </c>
      <c r="M121" s="37" t="str">
        <f t="shared" si="3"/>
        <v>1400W1</v>
      </c>
      <c r="N121" s="40">
        <v>9.9806029607139841</v>
      </c>
    </row>
    <row r="122" spans="1:14">
      <c r="A122" s="39" t="s">
        <v>169</v>
      </c>
      <c r="B122" s="39" t="str">
        <f t="shared" si="2"/>
        <v>UPS-LO-3000RT1500W1</v>
      </c>
      <c r="C122" s="39" t="s">
        <v>169</v>
      </c>
      <c r="D122" s="39" t="s">
        <v>193</v>
      </c>
      <c r="E122" s="36" t="s">
        <v>161</v>
      </c>
      <c r="F122" s="36">
        <v>0</v>
      </c>
      <c r="G122" s="36" t="s">
        <v>212</v>
      </c>
      <c r="H122" s="36" t="s">
        <v>10</v>
      </c>
      <c r="I122" s="36" t="s">
        <v>13</v>
      </c>
      <c r="J122" s="36">
        <f>IF('UPS CALCULATOR'!$D$9=0,0,IF(G122='UPS CALCULATOR'!$D$9,0,1))+IF('UPS CALCULATOR'!$D$11=0,0,IF(H122='UPS CALCULATOR'!$D$11,0,1))+IF('UPS CALCULATOR'!$D$13=0,0,IF(I122='UPS CALCULATOR'!$D$13,0,1))</f>
        <v>0</v>
      </c>
      <c r="K122" s="39" t="s">
        <v>24</v>
      </c>
      <c r="L122" s="37">
        <f>IF(N122&lt;='UPS CALCULATOR'!$D$6,1,0)</f>
        <v>1</v>
      </c>
      <c r="M122" s="37" t="str">
        <f t="shared" si="3"/>
        <v>1500W1</v>
      </c>
      <c r="N122" s="40">
        <v>9.9806029607139841</v>
      </c>
    </row>
    <row r="123" spans="1:14">
      <c r="A123" s="39" t="s">
        <v>190</v>
      </c>
      <c r="B123" s="39" t="str">
        <f t="shared" si="2"/>
        <v>UPS-OL1500R700W1</v>
      </c>
      <c r="C123" s="39" t="s">
        <v>190</v>
      </c>
      <c r="D123" s="39" t="s">
        <v>204</v>
      </c>
      <c r="E123" s="36" t="s">
        <v>42</v>
      </c>
      <c r="F123" s="36">
        <v>0</v>
      </c>
      <c r="G123" s="36" t="s">
        <v>6</v>
      </c>
      <c r="H123" s="36" t="s">
        <v>10</v>
      </c>
      <c r="I123" s="36" t="s">
        <v>8</v>
      </c>
      <c r="J123" s="36">
        <f>IF('UPS CALCULATOR'!$D$9=0,0,IF(G123='UPS CALCULATOR'!$D$9,0,1))+IF('UPS CALCULATOR'!$D$11=0,0,IF(H123='UPS CALCULATOR'!$D$11,0,1))+IF('UPS CALCULATOR'!$D$13=0,0,IF(I123='UPS CALCULATOR'!$D$13,0,1))</f>
        <v>0</v>
      </c>
      <c r="K123" s="39" t="s">
        <v>16</v>
      </c>
      <c r="L123" s="37">
        <f>IF(N123&lt;='UPS CALCULATOR'!$D$6,1,0)</f>
        <v>1</v>
      </c>
      <c r="M123" s="37" t="str">
        <f t="shared" si="3"/>
        <v>700W1</v>
      </c>
      <c r="N123" s="40">
        <v>10</v>
      </c>
    </row>
    <row r="124" spans="1:14">
      <c r="A124" s="39" t="s">
        <v>183</v>
      </c>
      <c r="B124" s="39" t="str">
        <f t="shared" si="2"/>
        <v>UPS-OL2200R1500W1</v>
      </c>
      <c r="C124" s="39" t="s">
        <v>183</v>
      </c>
      <c r="D124" s="39" t="s">
        <v>208</v>
      </c>
      <c r="E124" s="36" t="s">
        <v>96</v>
      </c>
      <c r="F124" s="36">
        <v>0</v>
      </c>
      <c r="G124" s="36" t="s">
        <v>6</v>
      </c>
      <c r="H124" s="36" t="s">
        <v>10</v>
      </c>
      <c r="I124" s="36" t="s">
        <v>11</v>
      </c>
      <c r="J124" s="36">
        <f>IF('UPS CALCULATOR'!$D$9=0,0,IF(G124='UPS CALCULATOR'!$D$9,0,1))+IF('UPS CALCULATOR'!$D$11=0,0,IF(H124='UPS CALCULATOR'!$D$11,0,1))+IF('UPS CALCULATOR'!$D$13=0,0,IF(I124='UPS CALCULATOR'!$D$13,0,1))</f>
        <v>0</v>
      </c>
      <c r="K124" s="39" t="s">
        <v>24</v>
      </c>
      <c r="L124" s="37">
        <f>IF(N124&lt;='UPS CALCULATOR'!$D$6,1,0)</f>
        <v>1</v>
      </c>
      <c r="M124" s="37" t="str">
        <f t="shared" si="3"/>
        <v>1500W1</v>
      </c>
      <c r="N124" s="40">
        <v>10</v>
      </c>
    </row>
    <row r="125" spans="1:14">
      <c r="A125" s="39" t="s">
        <v>186</v>
      </c>
      <c r="B125" s="39" t="str">
        <f t="shared" si="2"/>
        <v>UPS-OL3000R1500W1</v>
      </c>
      <c r="C125" s="39" t="s">
        <v>186</v>
      </c>
      <c r="D125" s="39" t="s">
        <v>211</v>
      </c>
      <c r="E125" s="36" t="s">
        <v>96</v>
      </c>
      <c r="F125" s="36">
        <v>0</v>
      </c>
      <c r="G125" s="36" t="s">
        <v>6</v>
      </c>
      <c r="H125" s="36" t="s">
        <v>10</v>
      </c>
      <c r="I125" s="36" t="s">
        <v>13</v>
      </c>
      <c r="J125" s="36">
        <f>IF('UPS CALCULATOR'!$D$9=0,0,IF(G125='UPS CALCULATOR'!$D$9,0,1))+IF('UPS CALCULATOR'!$D$11=0,0,IF(H125='UPS CALCULATOR'!$D$11,0,1))+IF('UPS CALCULATOR'!$D$13=0,0,IF(I125='UPS CALCULATOR'!$D$13,0,1))</f>
        <v>0</v>
      </c>
      <c r="K125" s="39" t="s">
        <v>24</v>
      </c>
      <c r="L125" s="37">
        <f>IF(N125&lt;='UPS CALCULATOR'!$D$6,1,0)</f>
        <v>1</v>
      </c>
      <c r="M125" s="37" t="str">
        <f t="shared" si="3"/>
        <v>1500W1</v>
      </c>
      <c r="N125" s="40">
        <v>10</v>
      </c>
    </row>
    <row r="126" spans="1:14">
      <c r="A126" s="39" t="s">
        <v>145</v>
      </c>
      <c r="B126" s="39" t="str">
        <f t="shared" si="2"/>
        <v>UPX-2000R-2900W1</v>
      </c>
      <c r="C126" s="39" t="s">
        <v>145</v>
      </c>
      <c r="D126" s="39" t="s">
        <v>210</v>
      </c>
      <c r="E126" s="36" t="s">
        <v>184</v>
      </c>
      <c r="F126" s="36">
        <v>0</v>
      </c>
      <c r="G126" s="36" t="s">
        <v>6</v>
      </c>
      <c r="H126" s="36" t="s">
        <v>7</v>
      </c>
      <c r="I126" s="36" t="s">
        <v>11</v>
      </c>
      <c r="J126" s="36">
        <f>IF('UPS CALCULATOR'!$D$9=0,0,IF(G126='UPS CALCULATOR'!$D$9,0,1))+IF('UPS CALCULATOR'!$D$11=0,0,IF(H126='UPS CALCULATOR'!$D$11,0,1))+IF('UPS CALCULATOR'!$D$13=0,0,IF(I126='UPS CALCULATOR'!$D$13,0,1))</f>
        <v>0</v>
      </c>
      <c r="K126" s="39" t="s">
        <v>18</v>
      </c>
      <c r="L126" s="37">
        <f>IF(N126&lt;='UPS CALCULATOR'!$D$6,1,0)</f>
        <v>1</v>
      </c>
      <c r="M126" s="37" t="str">
        <f t="shared" si="3"/>
        <v>900W1</v>
      </c>
      <c r="N126" s="40">
        <v>10</v>
      </c>
    </row>
    <row r="127" spans="1:14">
      <c r="A127" s="39" t="s">
        <v>154</v>
      </c>
      <c r="B127" s="39" t="str">
        <f t="shared" si="2"/>
        <v>UPS-LL-1500RT800W1</v>
      </c>
      <c r="C127" s="39" t="s">
        <v>154</v>
      </c>
      <c r="D127" s="39" t="s">
        <v>187</v>
      </c>
      <c r="E127" s="36" t="s">
        <v>156</v>
      </c>
      <c r="F127" s="36">
        <v>0</v>
      </c>
      <c r="G127" s="36" t="s">
        <v>212</v>
      </c>
      <c r="H127" s="36" t="s">
        <v>7</v>
      </c>
      <c r="I127" s="36" t="s">
        <v>8</v>
      </c>
      <c r="J127" s="36">
        <f>IF('UPS CALCULATOR'!$D$9=0,0,IF(G127='UPS CALCULATOR'!$D$9,0,1))+IF('UPS CALCULATOR'!$D$11=0,0,IF(H127='UPS CALCULATOR'!$D$11,0,1))+IF('UPS CALCULATOR'!$D$13=0,0,IF(I127='UPS CALCULATOR'!$D$13,0,1))</f>
        <v>0</v>
      </c>
      <c r="K127" s="39" t="s">
        <v>17</v>
      </c>
      <c r="L127" s="37">
        <f>IF(N127&lt;='UPS CALCULATOR'!$D$6,1,0)</f>
        <v>1</v>
      </c>
      <c r="M127" s="37" t="str">
        <f t="shared" si="3"/>
        <v>800W1</v>
      </c>
      <c r="N127" s="40">
        <v>10.409239844466592</v>
      </c>
    </row>
    <row r="128" spans="1:14">
      <c r="A128" s="39" t="s">
        <v>183</v>
      </c>
      <c r="B128" s="39" t="str">
        <f t="shared" si="2"/>
        <v>UPS-OL2200R1400W1</v>
      </c>
      <c r="C128" s="39" t="s">
        <v>183</v>
      </c>
      <c r="D128" s="39" t="s">
        <v>208</v>
      </c>
      <c r="E128" s="36" t="s">
        <v>96</v>
      </c>
      <c r="F128" s="36">
        <v>0</v>
      </c>
      <c r="G128" s="36" t="s">
        <v>6</v>
      </c>
      <c r="H128" s="36" t="s">
        <v>10</v>
      </c>
      <c r="I128" s="36" t="s">
        <v>11</v>
      </c>
      <c r="J128" s="36">
        <f>IF('UPS CALCULATOR'!$D$9=0,0,IF(G128='UPS CALCULATOR'!$D$9,0,1))+IF('UPS CALCULATOR'!$D$11=0,0,IF(H128='UPS CALCULATOR'!$D$11,0,1))+IF('UPS CALCULATOR'!$D$13=0,0,IF(I128='UPS CALCULATOR'!$D$13,0,1))</f>
        <v>0</v>
      </c>
      <c r="K128" s="39" t="s">
        <v>23</v>
      </c>
      <c r="L128" s="37">
        <f>IF(N128&lt;='UPS CALCULATOR'!$D$6,1,0)</f>
        <v>1</v>
      </c>
      <c r="M128" s="37" t="str">
        <f t="shared" si="3"/>
        <v>1400W1</v>
      </c>
      <c r="N128" s="40">
        <v>11</v>
      </c>
    </row>
    <row r="129" spans="1:14">
      <c r="A129" s="39" t="s">
        <v>186</v>
      </c>
      <c r="B129" s="39" t="str">
        <f t="shared" si="2"/>
        <v>UPS-OL3000R1300W1</v>
      </c>
      <c r="C129" s="39" t="s">
        <v>186</v>
      </c>
      <c r="D129" s="39" t="s">
        <v>211</v>
      </c>
      <c r="E129" s="36" t="s">
        <v>96</v>
      </c>
      <c r="F129" s="36">
        <v>0</v>
      </c>
      <c r="G129" s="36" t="s">
        <v>6</v>
      </c>
      <c r="H129" s="36" t="s">
        <v>10</v>
      </c>
      <c r="I129" s="36" t="s">
        <v>13</v>
      </c>
      <c r="J129" s="36">
        <f>IF('UPS CALCULATOR'!$D$9=0,0,IF(G129='UPS CALCULATOR'!$D$9,0,1))+IF('UPS CALCULATOR'!$D$11=0,0,IF(H129='UPS CALCULATOR'!$D$11,0,1))+IF('UPS CALCULATOR'!$D$13=0,0,IF(I129='UPS CALCULATOR'!$D$13,0,1))</f>
        <v>0</v>
      </c>
      <c r="K129" s="39" t="s">
        <v>22</v>
      </c>
      <c r="L129" s="37">
        <f>IF(N129&lt;='UPS CALCULATOR'!$D$6,1,0)</f>
        <v>1</v>
      </c>
      <c r="M129" s="37" t="str">
        <f t="shared" si="3"/>
        <v>1300W1</v>
      </c>
      <c r="N129" s="40">
        <v>11</v>
      </c>
    </row>
    <row r="130" spans="1:14">
      <c r="A130" s="39" t="s">
        <v>186</v>
      </c>
      <c r="B130" s="39" t="str">
        <f t="shared" si="2"/>
        <v>UPS-OL3000R1400W1</v>
      </c>
      <c r="C130" s="39" t="s">
        <v>186</v>
      </c>
      <c r="D130" s="39" t="s">
        <v>211</v>
      </c>
      <c r="E130" s="36" t="s">
        <v>96</v>
      </c>
      <c r="F130" s="36">
        <v>0</v>
      </c>
      <c r="G130" s="36" t="s">
        <v>6</v>
      </c>
      <c r="H130" s="36" t="s">
        <v>10</v>
      </c>
      <c r="I130" s="36" t="s">
        <v>13</v>
      </c>
      <c r="J130" s="36">
        <f>IF('UPS CALCULATOR'!$D$9=0,0,IF(G130='UPS CALCULATOR'!$D$9,0,1))+IF('UPS CALCULATOR'!$D$11=0,0,IF(H130='UPS CALCULATOR'!$D$11,0,1))+IF('UPS CALCULATOR'!$D$13=0,0,IF(I130='UPS CALCULATOR'!$D$13,0,1))</f>
        <v>0</v>
      </c>
      <c r="K130" s="39" t="s">
        <v>23</v>
      </c>
      <c r="L130" s="37">
        <f>IF(N130&lt;='UPS CALCULATOR'!$D$6,1,0)</f>
        <v>1</v>
      </c>
      <c r="M130" s="37" t="str">
        <f t="shared" si="3"/>
        <v>1400W1</v>
      </c>
      <c r="N130" s="40">
        <v>11</v>
      </c>
    </row>
    <row r="131" spans="1:14">
      <c r="A131" s="39" t="s">
        <v>134</v>
      </c>
      <c r="B131" s="39" t="str">
        <f t="shared" ref="B131:B194" si="4">A131&amp;M131</f>
        <v>UPX-1000R-2500W1</v>
      </c>
      <c r="C131" s="39" t="s">
        <v>134</v>
      </c>
      <c r="D131" s="39" t="s">
        <v>206</v>
      </c>
      <c r="E131" s="36" t="s">
        <v>188</v>
      </c>
      <c r="F131" s="36">
        <v>0</v>
      </c>
      <c r="G131" s="36" t="s">
        <v>6</v>
      </c>
      <c r="H131" s="36" t="s">
        <v>7</v>
      </c>
      <c r="I131" s="36" t="s">
        <v>8</v>
      </c>
      <c r="J131" s="36">
        <f>IF('UPS CALCULATOR'!$D$9=0,0,IF(G131='UPS CALCULATOR'!$D$9,0,1))+IF('UPS CALCULATOR'!$D$11=0,0,IF(H131='UPS CALCULATOR'!$D$11,0,1))+IF('UPS CALCULATOR'!$D$13=0,0,IF(I131='UPS CALCULATOR'!$D$13,0,1))</f>
        <v>0</v>
      </c>
      <c r="K131" s="39" t="s">
        <v>14</v>
      </c>
      <c r="L131" s="37">
        <f>IF(N131&lt;='UPS CALCULATOR'!$D$6,1,0)</f>
        <v>1</v>
      </c>
      <c r="M131" s="37" t="str">
        <f t="shared" ref="M131:M194" si="5">K131&amp;J131+L131</f>
        <v>500W1</v>
      </c>
      <c r="N131" s="40">
        <v>11</v>
      </c>
    </row>
    <row r="132" spans="1:14">
      <c r="A132" s="39" t="s">
        <v>139</v>
      </c>
      <c r="B132" s="39" t="str">
        <f t="shared" si="4"/>
        <v>UPX-1500R-2600W1</v>
      </c>
      <c r="C132" s="39" t="s">
        <v>139</v>
      </c>
      <c r="D132" s="39" t="s">
        <v>207</v>
      </c>
      <c r="E132" s="36" t="s">
        <v>188</v>
      </c>
      <c r="F132" s="36">
        <v>0</v>
      </c>
      <c r="G132" s="36" t="s">
        <v>6</v>
      </c>
      <c r="H132" s="36" t="s">
        <v>7</v>
      </c>
      <c r="I132" s="36" t="s">
        <v>8</v>
      </c>
      <c r="J132" s="36">
        <f>IF('UPS CALCULATOR'!$D$9=0,0,IF(G132='UPS CALCULATOR'!$D$9,0,1))+IF('UPS CALCULATOR'!$D$11=0,0,IF(H132='UPS CALCULATOR'!$D$11,0,1))+IF('UPS CALCULATOR'!$D$13=0,0,IF(I132='UPS CALCULATOR'!$D$13,0,1))</f>
        <v>0</v>
      </c>
      <c r="K132" s="39" t="s">
        <v>15</v>
      </c>
      <c r="L132" s="37">
        <f>IF(N132&lt;='UPS CALCULATOR'!$D$6,1,0)</f>
        <v>1</v>
      </c>
      <c r="M132" s="37" t="str">
        <f t="shared" si="5"/>
        <v>600W1</v>
      </c>
      <c r="N132" s="40">
        <v>11</v>
      </c>
    </row>
    <row r="133" spans="1:14">
      <c r="A133" s="39" t="s">
        <v>157</v>
      </c>
      <c r="B133" s="39" t="str">
        <f t="shared" si="4"/>
        <v>UPS-LL-2000RT800W1</v>
      </c>
      <c r="C133" s="39" t="s">
        <v>157</v>
      </c>
      <c r="D133" s="39" t="s">
        <v>192</v>
      </c>
      <c r="E133" s="36" t="s">
        <v>156</v>
      </c>
      <c r="F133" s="36">
        <v>0</v>
      </c>
      <c r="G133" s="36" t="s">
        <v>212</v>
      </c>
      <c r="H133" s="36" t="s">
        <v>7</v>
      </c>
      <c r="I133" s="36" t="s">
        <v>11</v>
      </c>
      <c r="J133" s="36">
        <f>IF('UPS CALCULATOR'!$D$9=0,0,IF(G133='UPS CALCULATOR'!$D$9,0,1))+IF('UPS CALCULATOR'!$D$11=0,0,IF(H133='UPS CALCULATOR'!$D$11,0,1))+IF('UPS CALCULATOR'!$D$13=0,0,IF(I133='UPS CALCULATOR'!$D$13,0,1))</f>
        <v>0</v>
      </c>
      <c r="K133" s="39" t="s">
        <v>17</v>
      </c>
      <c r="L133" s="37">
        <f>IF(N133&lt;='UPS CALCULATOR'!$D$6,1,0)</f>
        <v>1</v>
      </c>
      <c r="M133" s="37" t="str">
        <f t="shared" si="5"/>
        <v>800W1</v>
      </c>
      <c r="N133" s="40">
        <v>11.54542481</v>
      </c>
    </row>
    <row r="134" spans="1:14">
      <c r="A134" s="39" t="s">
        <v>157</v>
      </c>
      <c r="B134" s="39" t="str">
        <f t="shared" si="4"/>
        <v>UPS-LL-2000RT900W1</v>
      </c>
      <c r="C134" s="39" t="s">
        <v>157</v>
      </c>
      <c r="D134" s="39" t="s">
        <v>192</v>
      </c>
      <c r="E134" s="36" t="s">
        <v>156</v>
      </c>
      <c r="F134" s="36">
        <v>0</v>
      </c>
      <c r="G134" s="36" t="s">
        <v>212</v>
      </c>
      <c r="H134" s="36" t="s">
        <v>7</v>
      </c>
      <c r="I134" s="36" t="s">
        <v>11</v>
      </c>
      <c r="J134" s="36">
        <f>IF('UPS CALCULATOR'!$D$9=0,0,IF(G134='UPS CALCULATOR'!$D$9,0,1))+IF('UPS CALCULATOR'!$D$11=0,0,IF(H134='UPS CALCULATOR'!$D$11,0,1))+IF('UPS CALCULATOR'!$D$13=0,0,IF(I134='UPS CALCULATOR'!$D$13,0,1))</f>
        <v>0</v>
      </c>
      <c r="K134" s="39" t="s">
        <v>18</v>
      </c>
      <c r="L134" s="37">
        <f>IF(N134&lt;='UPS CALCULATOR'!$D$6,1,0)</f>
        <v>1</v>
      </c>
      <c r="M134" s="37" t="str">
        <f t="shared" si="5"/>
        <v>900W1</v>
      </c>
      <c r="N134" s="40">
        <v>11.54542481</v>
      </c>
    </row>
    <row r="135" spans="1:14">
      <c r="A135" s="39" t="s">
        <v>159</v>
      </c>
      <c r="B135" s="39" t="str">
        <f t="shared" si="4"/>
        <v>UPS-LL-3000RT1200W1</v>
      </c>
      <c r="C135" s="39" t="s">
        <v>159</v>
      </c>
      <c r="D135" s="39" t="s">
        <v>191</v>
      </c>
      <c r="E135" s="36" t="s">
        <v>161</v>
      </c>
      <c r="F135" s="36">
        <v>0</v>
      </c>
      <c r="G135" s="36" t="s">
        <v>212</v>
      </c>
      <c r="H135" s="36" t="s">
        <v>7</v>
      </c>
      <c r="I135" s="36" t="s">
        <v>13</v>
      </c>
      <c r="J135" s="36">
        <f>IF('UPS CALCULATOR'!$D$9=0,0,IF(G135='UPS CALCULATOR'!$D$9,0,1))+IF('UPS CALCULATOR'!$D$11=0,0,IF(H135='UPS CALCULATOR'!$D$11,0,1))+IF('UPS CALCULATOR'!$D$13=0,0,IF(I135='UPS CALCULATOR'!$D$13,0,1))</f>
        <v>0</v>
      </c>
      <c r="K135" s="39" t="s">
        <v>21</v>
      </c>
      <c r="L135" s="37">
        <f>IF(N135&lt;='UPS CALCULATOR'!$D$6,1,0)</f>
        <v>1</v>
      </c>
      <c r="M135" s="37" t="str">
        <f t="shared" si="5"/>
        <v>1200W1</v>
      </c>
      <c r="N135" s="40">
        <v>11.60351225</v>
      </c>
    </row>
    <row r="136" spans="1:14">
      <c r="A136" s="39" t="s">
        <v>159</v>
      </c>
      <c r="B136" s="39" t="str">
        <f t="shared" si="4"/>
        <v>UPS-LL-3000RT1300W1</v>
      </c>
      <c r="C136" s="39" t="s">
        <v>159</v>
      </c>
      <c r="D136" s="39" t="s">
        <v>191</v>
      </c>
      <c r="E136" s="36" t="s">
        <v>161</v>
      </c>
      <c r="F136" s="36">
        <v>0</v>
      </c>
      <c r="G136" s="36" t="s">
        <v>212</v>
      </c>
      <c r="H136" s="36" t="s">
        <v>7</v>
      </c>
      <c r="I136" s="36" t="s">
        <v>13</v>
      </c>
      <c r="J136" s="36">
        <f>IF('UPS CALCULATOR'!$D$9=0,0,IF(G136='UPS CALCULATOR'!$D$9,0,1))+IF('UPS CALCULATOR'!$D$11=0,0,IF(H136='UPS CALCULATOR'!$D$11,0,1))+IF('UPS CALCULATOR'!$D$13=0,0,IF(I136='UPS CALCULATOR'!$D$13,0,1))</f>
        <v>0</v>
      </c>
      <c r="K136" s="39" t="s">
        <v>22</v>
      </c>
      <c r="L136" s="37">
        <f>IF(N136&lt;='UPS CALCULATOR'!$D$6,1,0)</f>
        <v>1</v>
      </c>
      <c r="M136" s="37" t="str">
        <f t="shared" si="5"/>
        <v>1300W1</v>
      </c>
      <c r="N136" s="40">
        <v>11.60351225</v>
      </c>
    </row>
    <row r="137" spans="1:14">
      <c r="A137" s="39" t="s">
        <v>159</v>
      </c>
      <c r="B137" s="39" t="str">
        <f t="shared" si="4"/>
        <v>UPS-LL-3000RT1400W1</v>
      </c>
      <c r="C137" s="39" t="s">
        <v>159</v>
      </c>
      <c r="D137" s="39" t="s">
        <v>191</v>
      </c>
      <c r="E137" s="36" t="s">
        <v>161</v>
      </c>
      <c r="F137" s="36">
        <v>0</v>
      </c>
      <c r="G137" s="36" t="s">
        <v>212</v>
      </c>
      <c r="H137" s="36" t="s">
        <v>7</v>
      </c>
      <c r="I137" s="36" t="s">
        <v>13</v>
      </c>
      <c r="J137" s="36">
        <f>IF('UPS CALCULATOR'!$D$9=0,0,IF(G137='UPS CALCULATOR'!$D$9,0,1))+IF('UPS CALCULATOR'!$D$11=0,0,IF(H137='UPS CALCULATOR'!$D$11,0,1))+IF('UPS CALCULATOR'!$D$13=0,0,IF(I137='UPS CALCULATOR'!$D$13,0,1))</f>
        <v>0</v>
      </c>
      <c r="K137" s="39" t="s">
        <v>23</v>
      </c>
      <c r="L137" s="37">
        <f>IF(N137&lt;='UPS CALCULATOR'!$D$6,1,0)</f>
        <v>1</v>
      </c>
      <c r="M137" s="37" t="str">
        <f t="shared" si="5"/>
        <v>1400W1</v>
      </c>
      <c r="N137" s="40">
        <v>11.60351225</v>
      </c>
    </row>
    <row r="138" spans="1:14">
      <c r="A138" s="39" t="s">
        <v>145</v>
      </c>
      <c r="B138" s="39" t="str">
        <f t="shared" si="4"/>
        <v>UPX-2000R-2800W1</v>
      </c>
      <c r="C138" s="39" t="s">
        <v>145</v>
      </c>
      <c r="D138" s="39" t="s">
        <v>210</v>
      </c>
      <c r="E138" s="36" t="s">
        <v>184</v>
      </c>
      <c r="F138" s="36">
        <v>0</v>
      </c>
      <c r="G138" s="36" t="s">
        <v>6</v>
      </c>
      <c r="H138" s="36" t="s">
        <v>7</v>
      </c>
      <c r="I138" s="36" t="s">
        <v>11</v>
      </c>
      <c r="J138" s="36">
        <f>IF('UPS CALCULATOR'!$D$9=0,0,IF(G138='UPS CALCULATOR'!$D$9,0,1))+IF('UPS CALCULATOR'!$D$11=0,0,IF(H138='UPS CALCULATOR'!$D$11,0,1))+IF('UPS CALCULATOR'!$D$13=0,0,IF(I138='UPS CALCULATOR'!$D$13,0,1))</f>
        <v>0</v>
      </c>
      <c r="K138" s="39" t="s">
        <v>17</v>
      </c>
      <c r="L138" s="37">
        <f>IF(N138&lt;='UPS CALCULATOR'!$D$6,1,0)</f>
        <v>1</v>
      </c>
      <c r="M138" s="37" t="str">
        <f t="shared" si="5"/>
        <v>800W1</v>
      </c>
      <c r="N138" s="40">
        <v>12</v>
      </c>
    </row>
    <row r="139" spans="1:14">
      <c r="A139" s="39" t="s">
        <v>164</v>
      </c>
      <c r="B139" s="39" t="str">
        <f t="shared" si="4"/>
        <v>UPS-LO-1500RT600W1</v>
      </c>
      <c r="C139" s="39" t="s">
        <v>164</v>
      </c>
      <c r="D139" s="39" t="s">
        <v>197</v>
      </c>
      <c r="E139" s="36" t="s">
        <v>166</v>
      </c>
      <c r="F139" s="36">
        <v>0</v>
      </c>
      <c r="G139" s="36" t="s">
        <v>212</v>
      </c>
      <c r="H139" s="36" t="s">
        <v>10</v>
      </c>
      <c r="I139" s="36" t="s">
        <v>8</v>
      </c>
      <c r="J139" s="36">
        <f>IF('UPS CALCULATOR'!$D$9=0,0,IF(G139='UPS CALCULATOR'!$D$9,0,1))+IF('UPS CALCULATOR'!$D$11=0,0,IF(H139='UPS CALCULATOR'!$D$11,0,1))+IF('UPS CALCULATOR'!$D$13=0,0,IF(I139='UPS CALCULATOR'!$D$13,0,1))</f>
        <v>0</v>
      </c>
      <c r="K139" s="39" t="s">
        <v>15</v>
      </c>
      <c r="L139" s="37">
        <f>IF(N139&lt;='UPS CALCULATOR'!$D$6,1,0)</f>
        <v>1</v>
      </c>
      <c r="M139" s="37" t="str">
        <f t="shared" si="5"/>
        <v>600W1</v>
      </c>
      <c r="N139" s="40">
        <v>12.89425482983761</v>
      </c>
    </row>
    <row r="140" spans="1:14">
      <c r="A140" s="39" t="s">
        <v>162</v>
      </c>
      <c r="B140" s="39" t="str">
        <f t="shared" si="4"/>
        <v>UPS-LO-1000RT400W1</v>
      </c>
      <c r="C140" s="39" t="s">
        <v>162</v>
      </c>
      <c r="D140" s="39" t="s">
        <v>195</v>
      </c>
      <c r="E140" s="36" t="s">
        <v>153</v>
      </c>
      <c r="F140" s="36">
        <v>0</v>
      </c>
      <c r="G140" s="36" t="s">
        <v>212</v>
      </c>
      <c r="H140" s="36" t="s">
        <v>10</v>
      </c>
      <c r="I140" s="36" t="s">
        <v>8</v>
      </c>
      <c r="J140" s="36">
        <f>IF('UPS CALCULATOR'!$D$9=0,0,IF(G140='UPS CALCULATOR'!$D$9,0,1))+IF('UPS CALCULATOR'!$D$11=0,0,IF(H140='UPS CALCULATOR'!$D$11,0,1))+IF('UPS CALCULATOR'!$D$13=0,0,IF(I140='UPS CALCULATOR'!$D$13,0,1))</f>
        <v>0</v>
      </c>
      <c r="K140" s="39" t="s">
        <v>12</v>
      </c>
      <c r="L140" s="37">
        <f>IF(N140&lt;='UPS CALCULATOR'!$D$6,1,0)</f>
        <v>1</v>
      </c>
      <c r="M140" s="37" t="str">
        <f t="shared" si="5"/>
        <v>400W1</v>
      </c>
      <c r="N140" s="40">
        <v>12.918473588315413</v>
      </c>
    </row>
    <row r="141" spans="1:14">
      <c r="A141" s="39" t="s">
        <v>183</v>
      </c>
      <c r="B141" s="39" t="str">
        <f t="shared" si="4"/>
        <v>UPS-OL2200R1300W1</v>
      </c>
      <c r="C141" s="39" t="s">
        <v>183</v>
      </c>
      <c r="D141" s="39" t="s">
        <v>208</v>
      </c>
      <c r="E141" s="36" t="s">
        <v>96</v>
      </c>
      <c r="F141" s="36">
        <v>0</v>
      </c>
      <c r="G141" s="36" t="s">
        <v>6</v>
      </c>
      <c r="H141" s="36" t="s">
        <v>10</v>
      </c>
      <c r="I141" s="36" t="s">
        <v>11</v>
      </c>
      <c r="J141" s="36">
        <f>IF('UPS CALCULATOR'!$D$9=0,0,IF(G141='UPS CALCULATOR'!$D$9,0,1))+IF('UPS CALCULATOR'!$D$11=0,0,IF(H141='UPS CALCULATOR'!$D$11,0,1))+IF('UPS CALCULATOR'!$D$13=0,0,IF(I141='UPS CALCULATOR'!$D$13,0,1))</f>
        <v>0</v>
      </c>
      <c r="K141" s="39" t="s">
        <v>22</v>
      </c>
      <c r="L141" s="37">
        <f>IF(N141&lt;='UPS CALCULATOR'!$D$6,1,0)</f>
        <v>1</v>
      </c>
      <c r="M141" s="37" t="str">
        <f t="shared" si="5"/>
        <v>1300W1</v>
      </c>
      <c r="N141" s="40">
        <v>13</v>
      </c>
    </row>
    <row r="142" spans="1:14">
      <c r="A142" s="39" t="s">
        <v>186</v>
      </c>
      <c r="B142" s="39" t="str">
        <f t="shared" si="4"/>
        <v>UPS-OL3000R1200W1</v>
      </c>
      <c r="C142" s="39" t="s">
        <v>186</v>
      </c>
      <c r="D142" s="39" t="s">
        <v>211</v>
      </c>
      <c r="E142" s="36" t="s">
        <v>96</v>
      </c>
      <c r="F142" s="36">
        <v>0</v>
      </c>
      <c r="G142" s="36" t="s">
        <v>6</v>
      </c>
      <c r="H142" s="36" t="s">
        <v>10</v>
      </c>
      <c r="I142" s="36" t="s">
        <v>13</v>
      </c>
      <c r="J142" s="36">
        <f>IF('UPS CALCULATOR'!$D$9=0,0,IF(G142='UPS CALCULATOR'!$D$9,0,1))+IF('UPS CALCULATOR'!$D$11=0,0,IF(H142='UPS CALCULATOR'!$D$11,0,1))+IF('UPS CALCULATOR'!$D$13=0,0,IF(I142='UPS CALCULATOR'!$D$13,0,1))</f>
        <v>0</v>
      </c>
      <c r="K142" s="39" t="s">
        <v>21</v>
      </c>
      <c r="L142" s="37">
        <f>IF(N142&lt;='UPS CALCULATOR'!$D$6,1,0)</f>
        <v>1</v>
      </c>
      <c r="M142" s="37" t="str">
        <f t="shared" si="5"/>
        <v>1200W1</v>
      </c>
      <c r="N142" s="40">
        <v>13</v>
      </c>
    </row>
    <row r="143" spans="1:14">
      <c r="A143" s="39" t="s">
        <v>140</v>
      </c>
      <c r="B143" s="39" t="str">
        <f t="shared" si="4"/>
        <v>UPX-1500R-2 +1 EBC1300W1</v>
      </c>
      <c r="C143" s="39" t="s">
        <v>139</v>
      </c>
      <c r="D143" s="39" t="s">
        <v>207</v>
      </c>
      <c r="E143" s="36" t="s">
        <v>188</v>
      </c>
      <c r="F143" s="36">
        <v>1</v>
      </c>
      <c r="G143" s="36" t="s">
        <v>6</v>
      </c>
      <c r="H143" s="36" t="s">
        <v>7</v>
      </c>
      <c r="I143" s="36" t="s">
        <v>8</v>
      </c>
      <c r="J143" s="36">
        <f>IF('UPS CALCULATOR'!$D$9=0,0,IF(G143='UPS CALCULATOR'!$D$9,0,1))+IF('UPS CALCULATOR'!$D$11=0,0,IF(H143='UPS CALCULATOR'!$D$11,0,1))+IF('UPS CALCULATOR'!$D$13=0,0,IF(I143='UPS CALCULATOR'!$D$13,0,1))</f>
        <v>0</v>
      </c>
      <c r="K143" s="39" t="s">
        <v>22</v>
      </c>
      <c r="L143" s="37">
        <f>IF(N143&lt;='UPS CALCULATOR'!$D$6,1,0)</f>
        <v>1</v>
      </c>
      <c r="M143" s="37" t="str">
        <f t="shared" si="5"/>
        <v>1300W1</v>
      </c>
      <c r="N143" s="40">
        <v>13</v>
      </c>
    </row>
    <row r="144" spans="1:14">
      <c r="A144" s="39" t="s">
        <v>167</v>
      </c>
      <c r="B144" s="39" t="str">
        <f t="shared" si="4"/>
        <v>UPS-LO-2000RT700W1</v>
      </c>
      <c r="C144" s="39" t="s">
        <v>167</v>
      </c>
      <c r="D144" s="39" t="s">
        <v>194</v>
      </c>
      <c r="E144" s="36" t="s">
        <v>156</v>
      </c>
      <c r="F144" s="36">
        <v>0</v>
      </c>
      <c r="G144" s="36" t="s">
        <v>212</v>
      </c>
      <c r="H144" s="36" t="s">
        <v>10</v>
      </c>
      <c r="I144" s="36" t="s">
        <v>11</v>
      </c>
      <c r="J144" s="36">
        <f>IF('UPS CALCULATOR'!$D$9=0,0,IF(G144='UPS CALCULATOR'!$D$9,0,1))+IF('UPS CALCULATOR'!$D$11=0,0,IF(H144='UPS CALCULATOR'!$D$11,0,1))+IF('UPS CALCULATOR'!$D$13=0,0,IF(I144='UPS CALCULATOR'!$D$13,0,1))</f>
        <v>0</v>
      </c>
      <c r="K144" s="39" t="s">
        <v>16</v>
      </c>
      <c r="L144" s="37">
        <f>IF(N144&lt;='UPS CALCULATOR'!$D$6,1,0)</f>
        <v>1</v>
      </c>
      <c r="M144" s="37" t="str">
        <f t="shared" si="5"/>
        <v>700W1</v>
      </c>
      <c r="N144" s="40">
        <v>13.203564672605113</v>
      </c>
    </row>
    <row r="145" spans="1:14">
      <c r="A145" s="39" t="s">
        <v>167</v>
      </c>
      <c r="B145" s="39" t="str">
        <f t="shared" si="4"/>
        <v>UPS-LO-2000RT800W1</v>
      </c>
      <c r="C145" s="39" t="s">
        <v>167</v>
      </c>
      <c r="D145" s="39" t="s">
        <v>194</v>
      </c>
      <c r="E145" s="36" t="s">
        <v>156</v>
      </c>
      <c r="F145" s="36">
        <v>0</v>
      </c>
      <c r="G145" s="36" t="s">
        <v>212</v>
      </c>
      <c r="H145" s="36" t="s">
        <v>10</v>
      </c>
      <c r="I145" s="36" t="s">
        <v>11</v>
      </c>
      <c r="J145" s="36">
        <f>IF('UPS CALCULATOR'!$D$9=0,0,IF(G145='UPS CALCULATOR'!$D$9,0,1))+IF('UPS CALCULATOR'!$D$11=0,0,IF(H145='UPS CALCULATOR'!$D$11,0,1))+IF('UPS CALCULATOR'!$D$13=0,0,IF(I145='UPS CALCULATOR'!$D$13,0,1))</f>
        <v>0</v>
      </c>
      <c r="K145" s="39" t="s">
        <v>17</v>
      </c>
      <c r="L145" s="37">
        <f>IF(N145&lt;='UPS CALCULATOR'!$D$6,1,0)</f>
        <v>1</v>
      </c>
      <c r="M145" s="37" t="str">
        <f t="shared" si="5"/>
        <v>800W1</v>
      </c>
      <c r="N145" s="40">
        <v>13.203564672605113</v>
      </c>
    </row>
    <row r="146" spans="1:14">
      <c r="A146" s="39" t="s">
        <v>151</v>
      </c>
      <c r="B146" s="39" t="str">
        <f t="shared" si="4"/>
        <v>UPS-LL-1100RT400W1</v>
      </c>
      <c r="C146" s="39" t="s">
        <v>151</v>
      </c>
      <c r="D146" s="39" t="s">
        <v>196</v>
      </c>
      <c r="E146" s="36" t="s">
        <v>153</v>
      </c>
      <c r="F146" s="36">
        <v>0</v>
      </c>
      <c r="G146" s="36" t="s">
        <v>212</v>
      </c>
      <c r="H146" s="36" t="s">
        <v>7</v>
      </c>
      <c r="I146" s="36" t="s">
        <v>8</v>
      </c>
      <c r="J146" s="36">
        <f>IF('UPS CALCULATOR'!$D$9=0,0,IF(G146='UPS CALCULATOR'!$D$9,0,1))+IF('UPS CALCULATOR'!$D$11=0,0,IF(H146='UPS CALCULATOR'!$D$11,0,1))+IF('UPS CALCULATOR'!$D$13=0,0,IF(I146='UPS CALCULATOR'!$D$13,0,1))</f>
        <v>0</v>
      </c>
      <c r="K146" s="39" t="s">
        <v>12</v>
      </c>
      <c r="L146" s="37">
        <f>IF(N146&lt;='UPS CALCULATOR'!$D$6,1,0)</f>
        <v>1</v>
      </c>
      <c r="M146" s="37" t="str">
        <f t="shared" si="5"/>
        <v>400W1</v>
      </c>
      <c r="N146" s="40">
        <v>13.546293104424006</v>
      </c>
    </row>
    <row r="147" spans="1:14">
      <c r="A147" s="39" t="s">
        <v>154</v>
      </c>
      <c r="B147" s="39" t="str">
        <f t="shared" si="4"/>
        <v>UPS-LL-1500RT600W1</v>
      </c>
      <c r="C147" s="39" t="s">
        <v>154</v>
      </c>
      <c r="D147" s="39" t="s">
        <v>187</v>
      </c>
      <c r="E147" s="36" t="s">
        <v>156</v>
      </c>
      <c r="F147" s="36">
        <v>0</v>
      </c>
      <c r="G147" s="36" t="s">
        <v>212</v>
      </c>
      <c r="H147" s="36" t="s">
        <v>7</v>
      </c>
      <c r="I147" s="36" t="s">
        <v>8</v>
      </c>
      <c r="J147" s="36">
        <f>IF('UPS CALCULATOR'!$D$9=0,0,IF(G147='UPS CALCULATOR'!$D$9,0,1))+IF('UPS CALCULATOR'!$D$11=0,0,IF(H147='UPS CALCULATOR'!$D$11,0,1))+IF('UPS CALCULATOR'!$D$13=0,0,IF(I147='UPS CALCULATOR'!$D$13,0,1))</f>
        <v>0</v>
      </c>
      <c r="K147" s="39" t="s">
        <v>15</v>
      </c>
      <c r="L147" s="37">
        <f>IF(N147&lt;='UPS CALCULATOR'!$D$6,1,0)</f>
        <v>1</v>
      </c>
      <c r="M147" s="37" t="str">
        <f t="shared" si="5"/>
        <v>600W1</v>
      </c>
      <c r="N147" s="40">
        <v>13.592528021764583</v>
      </c>
    </row>
    <row r="148" spans="1:14">
      <c r="A148" s="39" t="s">
        <v>154</v>
      </c>
      <c r="B148" s="39" t="str">
        <f t="shared" si="4"/>
        <v>UPS-LL-1500RT700W1</v>
      </c>
      <c r="C148" s="39" t="s">
        <v>154</v>
      </c>
      <c r="D148" s="39" t="s">
        <v>187</v>
      </c>
      <c r="E148" s="36" t="s">
        <v>156</v>
      </c>
      <c r="F148" s="36">
        <v>0</v>
      </c>
      <c r="G148" s="36" t="s">
        <v>212</v>
      </c>
      <c r="H148" s="36" t="s">
        <v>7</v>
      </c>
      <c r="I148" s="36" t="s">
        <v>8</v>
      </c>
      <c r="J148" s="36">
        <f>IF('UPS CALCULATOR'!$D$9=0,0,IF(G148='UPS CALCULATOR'!$D$9,0,1))+IF('UPS CALCULATOR'!$D$11=0,0,IF(H148='UPS CALCULATOR'!$D$11,0,1))+IF('UPS CALCULATOR'!$D$13=0,0,IF(I148='UPS CALCULATOR'!$D$13,0,1))</f>
        <v>0</v>
      </c>
      <c r="K148" s="39" t="s">
        <v>16</v>
      </c>
      <c r="L148" s="37">
        <f>IF(N148&lt;='UPS CALCULATOR'!$D$6,1,0)</f>
        <v>1</v>
      </c>
      <c r="M148" s="37" t="str">
        <f t="shared" si="5"/>
        <v>700W1</v>
      </c>
      <c r="N148" s="40">
        <v>13.592528021764583</v>
      </c>
    </row>
    <row r="149" spans="1:14">
      <c r="A149" s="39" t="s">
        <v>169</v>
      </c>
      <c r="B149" s="39" t="str">
        <f t="shared" si="4"/>
        <v>UPS-LO-3000RT1000W1</v>
      </c>
      <c r="C149" s="39" t="s">
        <v>169</v>
      </c>
      <c r="D149" s="39" t="s">
        <v>193</v>
      </c>
      <c r="E149" s="36" t="s">
        <v>161</v>
      </c>
      <c r="F149" s="36">
        <v>0</v>
      </c>
      <c r="G149" s="36" t="s">
        <v>212</v>
      </c>
      <c r="H149" s="36" t="s">
        <v>10</v>
      </c>
      <c r="I149" s="36" t="s">
        <v>13</v>
      </c>
      <c r="J149" s="36">
        <f>IF('UPS CALCULATOR'!$D$9=0,0,IF(G149='UPS CALCULATOR'!$D$9,0,1))+IF('UPS CALCULATOR'!$D$11=0,0,IF(H149='UPS CALCULATOR'!$D$11,0,1))+IF('UPS CALCULATOR'!$D$13=0,0,IF(I149='UPS CALCULATOR'!$D$13,0,1))</f>
        <v>0</v>
      </c>
      <c r="K149" s="39" t="s">
        <v>19</v>
      </c>
      <c r="L149" s="37">
        <f>IF(N149&lt;='UPS CALCULATOR'!$D$6,1,0)</f>
        <v>1</v>
      </c>
      <c r="M149" s="37" t="str">
        <f t="shared" si="5"/>
        <v>1000W1</v>
      </c>
      <c r="N149" s="40">
        <v>13.723131178566394</v>
      </c>
    </row>
    <row r="150" spans="1:14">
      <c r="A150" s="39" t="s">
        <v>169</v>
      </c>
      <c r="B150" s="39" t="str">
        <f t="shared" si="4"/>
        <v>UPS-LO-3000RT1100W1</v>
      </c>
      <c r="C150" s="39" t="s">
        <v>169</v>
      </c>
      <c r="D150" s="39" t="s">
        <v>193</v>
      </c>
      <c r="E150" s="36" t="s">
        <v>161</v>
      </c>
      <c r="F150" s="36">
        <v>0</v>
      </c>
      <c r="G150" s="36" t="s">
        <v>212</v>
      </c>
      <c r="H150" s="36" t="s">
        <v>10</v>
      </c>
      <c r="I150" s="36" t="s">
        <v>13</v>
      </c>
      <c r="J150" s="36">
        <f>IF('UPS CALCULATOR'!$D$9=0,0,IF(G150='UPS CALCULATOR'!$D$9,0,1))+IF('UPS CALCULATOR'!$D$11=0,0,IF(H150='UPS CALCULATOR'!$D$11,0,1))+IF('UPS CALCULATOR'!$D$13=0,0,IF(I150='UPS CALCULATOR'!$D$13,0,1))</f>
        <v>0</v>
      </c>
      <c r="K150" s="39" t="s">
        <v>20</v>
      </c>
      <c r="L150" s="37">
        <f>IF(N150&lt;='UPS CALCULATOR'!$D$6,1,0)</f>
        <v>1</v>
      </c>
      <c r="M150" s="37" t="str">
        <f t="shared" si="5"/>
        <v>1100W1</v>
      </c>
      <c r="N150" s="40">
        <v>13.723131178566394</v>
      </c>
    </row>
    <row r="151" spans="1:14">
      <c r="A151" s="39" t="s">
        <v>169</v>
      </c>
      <c r="B151" s="39" t="str">
        <f t="shared" si="4"/>
        <v>UPS-LO-3000RT1200W1</v>
      </c>
      <c r="C151" s="39" t="s">
        <v>169</v>
      </c>
      <c r="D151" s="39" t="s">
        <v>193</v>
      </c>
      <c r="E151" s="36" t="s">
        <v>161</v>
      </c>
      <c r="F151" s="36">
        <v>0</v>
      </c>
      <c r="G151" s="36" t="s">
        <v>212</v>
      </c>
      <c r="H151" s="36" t="s">
        <v>10</v>
      </c>
      <c r="I151" s="36" t="s">
        <v>13</v>
      </c>
      <c r="J151" s="36">
        <f>IF('UPS CALCULATOR'!$D$9=0,0,IF(G151='UPS CALCULATOR'!$D$9,0,1))+IF('UPS CALCULATOR'!$D$11=0,0,IF(H151='UPS CALCULATOR'!$D$11,0,1))+IF('UPS CALCULATOR'!$D$13=0,0,IF(I151='UPS CALCULATOR'!$D$13,0,1))</f>
        <v>0</v>
      </c>
      <c r="K151" s="39" t="s">
        <v>21</v>
      </c>
      <c r="L151" s="37">
        <f>IF(N151&lt;='UPS CALCULATOR'!$D$6,1,0)</f>
        <v>1</v>
      </c>
      <c r="M151" s="37" t="str">
        <f t="shared" si="5"/>
        <v>1200W1</v>
      </c>
      <c r="N151" s="40">
        <v>13.723131178566394</v>
      </c>
    </row>
    <row r="152" spans="1:14">
      <c r="A152" s="39" t="s">
        <v>190</v>
      </c>
      <c r="B152" s="39" t="str">
        <f t="shared" si="4"/>
        <v>UPS-OL1500R600W1</v>
      </c>
      <c r="C152" s="39" t="s">
        <v>190</v>
      </c>
      <c r="D152" s="39" t="s">
        <v>204</v>
      </c>
      <c r="E152" s="36" t="s">
        <v>42</v>
      </c>
      <c r="F152" s="36">
        <v>0</v>
      </c>
      <c r="G152" s="36" t="s">
        <v>6</v>
      </c>
      <c r="H152" s="36" t="s">
        <v>10</v>
      </c>
      <c r="I152" s="36" t="s">
        <v>8</v>
      </c>
      <c r="J152" s="36">
        <f>IF('UPS CALCULATOR'!$D$9=0,0,IF(G152='UPS CALCULATOR'!$D$9,0,1))+IF('UPS CALCULATOR'!$D$11=0,0,IF(H152='UPS CALCULATOR'!$D$11,0,1))+IF('UPS CALCULATOR'!$D$13=0,0,IF(I152='UPS CALCULATOR'!$D$13,0,1))</f>
        <v>0</v>
      </c>
      <c r="K152" s="39" t="s">
        <v>15</v>
      </c>
      <c r="L152" s="37">
        <f>IF(N152&lt;='UPS CALCULATOR'!$D$6,1,0)</f>
        <v>1</v>
      </c>
      <c r="M152" s="37" t="str">
        <f t="shared" si="5"/>
        <v>600W1</v>
      </c>
      <c r="N152" s="40">
        <v>14</v>
      </c>
    </row>
    <row r="153" spans="1:14">
      <c r="A153" s="39" t="s">
        <v>183</v>
      </c>
      <c r="B153" s="39" t="str">
        <f t="shared" si="4"/>
        <v>UPS-OL2200R1200W1</v>
      </c>
      <c r="C153" s="39" t="s">
        <v>183</v>
      </c>
      <c r="D153" s="39" t="s">
        <v>208</v>
      </c>
      <c r="E153" s="36" t="s">
        <v>96</v>
      </c>
      <c r="F153" s="36">
        <v>0</v>
      </c>
      <c r="G153" s="36" t="s">
        <v>6</v>
      </c>
      <c r="H153" s="36" t="s">
        <v>10</v>
      </c>
      <c r="I153" s="36" t="s">
        <v>11</v>
      </c>
      <c r="J153" s="36">
        <f>IF('UPS CALCULATOR'!$D$9=0,0,IF(G153='UPS CALCULATOR'!$D$9,0,1))+IF('UPS CALCULATOR'!$D$11=0,0,IF(H153='UPS CALCULATOR'!$D$11,0,1))+IF('UPS CALCULATOR'!$D$13=0,0,IF(I153='UPS CALCULATOR'!$D$13,0,1))</f>
        <v>0</v>
      </c>
      <c r="K153" s="39" t="s">
        <v>21</v>
      </c>
      <c r="L153" s="37">
        <f>IF(N153&lt;='UPS CALCULATOR'!$D$6,1,0)</f>
        <v>1</v>
      </c>
      <c r="M153" s="37" t="str">
        <f t="shared" si="5"/>
        <v>1200W1</v>
      </c>
      <c r="N153" s="40">
        <v>14</v>
      </c>
    </row>
    <row r="154" spans="1:14">
      <c r="A154" s="39" t="s">
        <v>186</v>
      </c>
      <c r="B154" s="39" t="str">
        <f t="shared" si="4"/>
        <v>UPS-OL3000R1100W1</v>
      </c>
      <c r="C154" s="39" t="s">
        <v>186</v>
      </c>
      <c r="D154" s="39" t="s">
        <v>211</v>
      </c>
      <c r="E154" s="36" t="s">
        <v>96</v>
      </c>
      <c r="F154" s="36">
        <v>0</v>
      </c>
      <c r="G154" s="36" t="s">
        <v>6</v>
      </c>
      <c r="H154" s="36" t="s">
        <v>10</v>
      </c>
      <c r="I154" s="36" t="s">
        <v>13</v>
      </c>
      <c r="J154" s="36">
        <f>IF('UPS CALCULATOR'!$D$9=0,0,IF(G154='UPS CALCULATOR'!$D$9,0,1))+IF('UPS CALCULATOR'!$D$11=0,0,IF(H154='UPS CALCULATOR'!$D$11,0,1))+IF('UPS CALCULATOR'!$D$13=0,0,IF(I154='UPS CALCULATOR'!$D$13,0,1))</f>
        <v>0</v>
      </c>
      <c r="K154" s="39" t="s">
        <v>20</v>
      </c>
      <c r="L154" s="37">
        <f>IF(N154&lt;='UPS CALCULATOR'!$D$6,1,0)</f>
        <v>1</v>
      </c>
      <c r="M154" s="37" t="str">
        <f t="shared" si="5"/>
        <v>1100W1</v>
      </c>
      <c r="N154" s="40">
        <v>14</v>
      </c>
    </row>
    <row r="155" spans="1:14">
      <c r="A155" s="39" t="s">
        <v>145</v>
      </c>
      <c r="B155" s="39" t="str">
        <f t="shared" si="4"/>
        <v>UPX-2000R-2700W1</v>
      </c>
      <c r="C155" s="39" t="s">
        <v>145</v>
      </c>
      <c r="D155" s="39" t="s">
        <v>210</v>
      </c>
      <c r="E155" s="36" t="s">
        <v>184</v>
      </c>
      <c r="F155" s="36">
        <v>0</v>
      </c>
      <c r="G155" s="36" t="s">
        <v>6</v>
      </c>
      <c r="H155" s="36" t="s">
        <v>7</v>
      </c>
      <c r="I155" s="36" t="s">
        <v>11</v>
      </c>
      <c r="J155" s="36">
        <f>IF('UPS CALCULATOR'!$D$9=0,0,IF(G155='UPS CALCULATOR'!$D$9,0,1))+IF('UPS CALCULATOR'!$D$11=0,0,IF(H155='UPS CALCULATOR'!$D$11,0,1))+IF('UPS CALCULATOR'!$D$13=0,0,IF(I155='UPS CALCULATOR'!$D$13,0,1))</f>
        <v>0</v>
      </c>
      <c r="K155" s="39" t="s">
        <v>16</v>
      </c>
      <c r="L155" s="37">
        <f>IF(N155&lt;='UPS CALCULATOR'!$D$6,1,0)</f>
        <v>1</v>
      </c>
      <c r="M155" s="37" t="str">
        <f t="shared" si="5"/>
        <v>700W1</v>
      </c>
      <c r="N155" s="40">
        <v>14</v>
      </c>
    </row>
    <row r="156" spans="1:14">
      <c r="A156" s="39" t="s">
        <v>183</v>
      </c>
      <c r="B156" s="39" t="str">
        <f t="shared" si="4"/>
        <v>UPS-OL2200R1100W1</v>
      </c>
      <c r="C156" s="39" t="s">
        <v>183</v>
      </c>
      <c r="D156" s="39" t="s">
        <v>208</v>
      </c>
      <c r="E156" s="36" t="s">
        <v>96</v>
      </c>
      <c r="F156" s="36">
        <v>0</v>
      </c>
      <c r="G156" s="36" t="s">
        <v>6</v>
      </c>
      <c r="H156" s="36" t="s">
        <v>10</v>
      </c>
      <c r="I156" s="36" t="s">
        <v>11</v>
      </c>
      <c r="J156" s="36">
        <f>IF('UPS CALCULATOR'!$D$9=0,0,IF(G156='UPS CALCULATOR'!$D$9,0,1))+IF('UPS CALCULATOR'!$D$11=0,0,IF(H156='UPS CALCULATOR'!$D$11,0,1))+IF('UPS CALCULATOR'!$D$13=0,0,IF(I156='UPS CALCULATOR'!$D$13,0,1))</f>
        <v>0</v>
      </c>
      <c r="K156" s="39" t="s">
        <v>20</v>
      </c>
      <c r="L156" s="37">
        <f>IF(N156&lt;='UPS CALCULATOR'!$D$6,1,0)</f>
        <v>1</v>
      </c>
      <c r="M156" s="37" t="str">
        <f t="shared" si="5"/>
        <v>1100W1</v>
      </c>
      <c r="N156" s="40">
        <v>15</v>
      </c>
    </row>
    <row r="157" spans="1:14">
      <c r="A157" s="39" t="s">
        <v>134</v>
      </c>
      <c r="B157" s="39" t="str">
        <f t="shared" si="4"/>
        <v>UPX-1000R-2400W1</v>
      </c>
      <c r="C157" s="39" t="s">
        <v>134</v>
      </c>
      <c r="D157" s="39" t="s">
        <v>206</v>
      </c>
      <c r="E157" s="36" t="s">
        <v>188</v>
      </c>
      <c r="F157" s="36">
        <v>0</v>
      </c>
      <c r="G157" s="36" t="s">
        <v>6</v>
      </c>
      <c r="H157" s="36" t="s">
        <v>7</v>
      </c>
      <c r="I157" s="36" t="s">
        <v>8</v>
      </c>
      <c r="J157" s="36">
        <f>IF('UPS CALCULATOR'!$D$9=0,0,IF(G157='UPS CALCULATOR'!$D$9,0,1))+IF('UPS CALCULATOR'!$D$11=0,0,IF(H157='UPS CALCULATOR'!$D$11,0,1))+IF('UPS CALCULATOR'!$D$13=0,0,IF(I157='UPS CALCULATOR'!$D$13,0,1))</f>
        <v>0</v>
      </c>
      <c r="K157" s="39" t="s">
        <v>12</v>
      </c>
      <c r="L157" s="37">
        <f>IF(N157&lt;='UPS CALCULATOR'!$D$6,1,0)</f>
        <v>1</v>
      </c>
      <c r="M157" s="37" t="str">
        <f t="shared" si="5"/>
        <v>400W1</v>
      </c>
      <c r="N157" s="40">
        <v>15</v>
      </c>
    </row>
    <row r="158" spans="1:14">
      <c r="A158" s="39" t="s">
        <v>139</v>
      </c>
      <c r="B158" s="39" t="str">
        <f t="shared" si="4"/>
        <v>UPX-1500R-2500W1</v>
      </c>
      <c r="C158" s="39" t="s">
        <v>139</v>
      </c>
      <c r="D158" s="39" t="s">
        <v>207</v>
      </c>
      <c r="E158" s="36" t="s">
        <v>188</v>
      </c>
      <c r="F158" s="36">
        <v>0</v>
      </c>
      <c r="G158" s="36" t="s">
        <v>6</v>
      </c>
      <c r="H158" s="36" t="s">
        <v>7</v>
      </c>
      <c r="I158" s="36" t="s">
        <v>8</v>
      </c>
      <c r="J158" s="36">
        <f>IF('UPS CALCULATOR'!$D$9=0,0,IF(G158='UPS CALCULATOR'!$D$9,0,1))+IF('UPS CALCULATOR'!$D$11=0,0,IF(H158='UPS CALCULATOR'!$D$11,0,1))+IF('UPS CALCULATOR'!$D$13=0,0,IF(I158='UPS CALCULATOR'!$D$13,0,1))</f>
        <v>0</v>
      </c>
      <c r="K158" s="39" t="s">
        <v>14</v>
      </c>
      <c r="L158" s="37">
        <f>IF(N158&lt;='UPS CALCULATOR'!$D$6,1,0)</f>
        <v>1</v>
      </c>
      <c r="M158" s="37" t="str">
        <f t="shared" si="5"/>
        <v>500W1</v>
      </c>
      <c r="N158" s="40">
        <v>15</v>
      </c>
    </row>
    <row r="159" spans="1:14">
      <c r="A159" s="39" t="s">
        <v>140</v>
      </c>
      <c r="B159" s="39" t="str">
        <f t="shared" si="4"/>
        <v>UPX-1500R-2 +1 EBC1200W1</v>
      </c>
      <c r="C159" s="39" t="s">
        <v>139</v>
      </c>
      <c r="D159" s="39" t="s">
        <v>207</v>
      </c>
      <c r="E159" s="36" t="s">
        <v>188</v>
      </c>
      <c r="F159" s="36">
        <v>1</v>
      </c>
      <c r="G159" s="36" t="s">
        <v>6</v>
      </c>
      <c r="H159" s="36" t="s">
        <v>7</v>
      </c>
      <c r="I159" s="36" t="s">
        <v>8</v>
      </c>
      <c r="J159" s="36">
        <f>IF('UPS CALCULATOR'!$D$9=0,0,IF(G159='UPS CALCULATOR'!$D$9,0,1))+IF('UPS CALCULATOR'!$D$11=0,0,IF(H159='UPS CALCULATOR'!$D$11,0,1))+IF('UPS CALCULATOR'!$D$13=0,0,IF(I159='UPS CALCULATOR'!$D$13,0,1))</f>
        <v>0</v>
      </c>
      <c r="K159" s="39" t="s">
        <v>21</v>
      </c>
      <c r="L159" s="37">
        <f>IF(N159&lt;='UPS CALCULATOR'!$D$6,1,0)</f>
        <v>1</v>
      </c>
      <c r="M159" s="37" t="str">
        <f t="shared" si="5"/>
        <v>1200W1</v>
      </c>
      <c r="N159" s="40">
        <v>15</v>
      </c>
    </row>
    <row r="160" spans="1:14">
      <c r="A160" s="39" t="s">
        <v>157</v>
      </c>
      <c r="B160" s="39" t="str">
        <f t="shared" si="4"/>
        <v>UPS-LL-2000RT600W1</v>
      </c>
      <c r="C160" s="39" t="s">
        <v>157</v>
      </c>
      <c r="D160" s="39" t="s">
        <v>192</v>
      </c>
      <c r="E160" s="36" t="s">
        <v>156</v>
      </c>
      <c r="F160" s="36">
        <v>0</v>
      </c>
      <c r="G160" s="36" t="s">
        <v>212</v>
      </c>
      <c r="H160" s="36" t="s">
        <v>7</v>
      </c>
      <c r="I160" s="36" t="s">
        <v>11</v>
      </c>
      <c r="J160" s="36">
        <f>IF('UPS CALCULATOR'!$D$9=0,0,IF(G160='UPS CALCULATOR'!$D$9,0,1))+IF('UPS CALCULATOR'!$D$11=0,0,IF(H160='UPS CALCULATOR'!$D$11,0,1))+IF('UPS CALCULATOR'!$D$13=0,0,IF(I160='UPS CALCULATOR'!$D$13,0,1))</f>
        <v>0</v>
      </c>
      <c r="K160" s="39" t="s">
        <v>15</v>
      </c>
      <c r="L160" s="37">
        <f>IF(N160&lt;='UPS CALCULATOR'!$D$6,1,0)</f>
        <v>1</v>
      </c>
      <c r="M160" s="37" t="str">
        <f t="shared" si="5"/>
        <v>600W1</v>
      </c>
      <c r="N160" s="40">
        <v>15.67226148</v>
      </c>
    </row>
    <row r="161" spans="1:14">
      <c r="A161" s="39" t="s">
        <v>157</v>
      </c>
      <c r="B161" s="39" t="str">
        <f t="shared" si="4"/>
        <v>UPS-LL-2000RT700W1</v>
      </c>
      <c r="C161" s="39" t="s">
        <v>157</v>
      </c>
      <c r="D161" s="39" t="s">
        <v>192</v>
      </c>
      <c r="E161" s="36" t="s">
        <v>156</v>
      </c>
      <c r="F161" s="36">
        <v>0</v>
      </c>
      <c r="G161" s="36" t="s">
        <v>212</v>
      </c>
      <c r="H161" s="36" t="s">
        <v>7</v>
      </c>
      <c r="I161" s="36" t="s">
        <v>11</v>
      </c>
      <c r="J161" s="36">
        <f>IF('UPS CALCULATOR'!$D$9=0,0,IF(G161='UPS CALCULATOR'!$D$9,0,1))+IF('UPS CALCULATOR'!$D$11=0,0,IF(H161='UPS CALCULATOR'!$D$11,0,1))+IF('UPS CALCULATOR'!$D$13=0,0,IF(I161='UPS CALCULATOR'!$D$13,0,1))</f>
        <v>0</v>
      </c>
      <c r="K161" s="39" t="s">
        <v>16</v>
      </c>
      <c r="L161" s="37">
        <f>IF(N161&lt;='UPS CALCULATOR'!$D$6,1,0)</f>
        <v>1</v>
      </c>
      <c r="M161" s="37" t="str">
        <f t="shared" si="5"/>
        <v>700W1</v>
      </c>
      <c r="N161" s="40">
        <v>15.67226148</v>
      </c>
    </row>
    <row r="162" spans="1:14">
      <c r="A162" s="39" t="s">
        <v>159</v>
      </c>
      <c r="B162" s="39" t="str">
        <f t="shared" si="4"/>
        <v>UPS-LL-3000RT900W1</v>
      </c>
      <c r="C162" s="39" t="s">
        <v>159</v>
      </c>
      <c r="D162" s="39" t="s">
        <v>191</v>
      </c>
      <c r="E162" s="36" t="s">
        <v>161</v>
      </c>
      <c r="F162" s="36">
        <v>0</v>
      </c>
      <c r="G162" s="36" t="s">
        <v>212</v>
      </c>
      <c r="H162" s="36" t="s">
        <v>7</v>
      </c>
      <c r="I162" s="36" t="s">
        <v>13</v>
      </c>
      <c r="J162" s="36">
        <f>IF('UPS CALCULATOR'!$D$9=0,0,IF(G162='UPS CALCULATOR'!$D$9,0,1))+IF('UPS CALCULATOR'!$D$11=0,0,IF(H162='UPS CALCULATOR'!$D$11,0,1))+IF('UPS CALCULATOR'!$D$13=0,0,IF(I162='UPS CALCULATOR'!$D$13,0,1))</f>
        <v>0</v>
      </c>
      <c r="K162" s="39" t="s">
        <v>18</v>
      </c>
      <c r="L162" s="37">
        <f>IF(N162&lt;='UPS CALCULATOR'!$D$6,1,0)</f>
        <v>1</v>
      </c>
      <c r="M162" s="37" t="str">
        <f t="shared" si="5"/>
        <v>900W1</v>
      </c>
      <c r="N162" s="40">
        <v>15.75451696</v>
      </c>
    </row>
    <row r="163" spans="1:14">
      <c r="A163" s="39" t="s">
        <v>159</v>
      </c>
      <c r="B163" s="39" t="str">
        <f t="shared" si="4"/>
        <v>UPS-LL-3000RT1000W1</v>
      </c>
      <c r="C163" s="39" t="s">
        <v>159</v>
      </c>
      <c r="D163" s="39" t="s">
        <v>191</v>
      </c>
      <c r="E163" s="36" t="s">
        <v>161</v>
      </c>
      <c r="F163" s="36">
        <v>0</v>
      </c>
      <c r="G163" s="36" t="s">
        <v>212</v>
      </c>
      <c r="H163" s="36" t="s">
        <v>7</v>
      </c>
      <c r="I163" s="36" t="s">
        <v>13</v>
      </c>
      <c r="J163" s="36">
        <f>IF('UPS CALCULATOR'!$D$9=0,0,IF(G163='UPS CALCULATOR'!$D$9,0,1))+IF('UPS CALCULATOR'!$D$11=0,0,IF(H163='UPS CALCULATOR'!$D$11,0,1))+IF('UPS CALCULATOR'!$D$13=0,0,IF(I163='UPS CALCULATOR'!$D$13,0,1))</f>
        <v>0</v>
      </c>
      <c r="K163" s="39" t="s">
        <v>19</v>
      </c>
      <c r="L163" s="37">
        <f>IF(N163&lt;='UPS CALCULATOR'!$D$6,1,0)</f>
        <v>1</v>
      </c>
      <c r="M163" s="37" t="str">
        <f t="shared" si="5"/>
        <v>1000W1</v>
      </c>
      <c r="N163" s="40">
        <v>15.75451696</v>
      </c>
    </row>
    <row r="164" spans="1:14">
      <c r="A164" s="39" t="s">
        <v>159</v>
      </c>
      <c r="B164" s="39" t="str">
        <f t="shared" si="4"/>
        <v>UPS-LL-3000RT1100W1</v>
      </c>
      <c r="C164" s="39" t="s">
        <v>159</v>
      </c>
      <c r="D164" s="39" t="s">
        <v>191</v>
      </c>
      <c r="E164" s="36" t="s">
        <v>161</v>
      </c>
      <c r="F164" s="36">
        <v>0</v>
      </c>
      <c r="G164" s="36" t="s">
        <v>212</v>
      </c>
      <c r="H164" s="36" t="s">
        <v>7</v>
      </c>
      <c r="I164" s="36" t="s">
        <v>13</v>
      </c>
      <c r="J164" s="36">
        <f>IF('UPS CALCULATOR'!$D$9=0,0,IF(G164='UPS CALCULATOR'!$D$9,0,1))+IF('UPS CALCULATOR'!$D$11=0,0,IF(H164='UPS CALCULATOR'!$D$11,0,1))+IF('UPS CALCULATOR'!$D$13=0,0,IF(I164='UPS CALCULATOR'!$D$13,0,1))</f>
        <v>0</v>
      </c>
      <c r="K164" s="39" t="s">
        <v>20</v>
      </c>
      <c r="L164" s="37">
        <f>IF(N164&lt;='UPS CALCULATOR'!$D$6,1,0)</f>
        <v>1</v>
      </c>
      <c r="M164" s="37" t="str">
        <f t="shared" si="5"/>
        <v>1100W1</v>
      </c>
      <c r="N164" s="40">
        <v>15.75451696</v>
      </c>
    </row>
    <row r="165" spans="1:14">
      <c r="A165" s="39" t="s">
        <v>190</v>
      </c>
      <c r="B165" s="39" t="str">
        <f t="shared" si="4"/>
        <v>UPS-OL1500R500W1</v>
      </c>
      <c r="C165" s="39" t="s">
        <v>190</v>
      </c>
      <c r="D165" s="39" t="s">
        <v>204</v>
      </c>
      <c r="E165" s="36" t="s">
        <v>42</v>
      </c>
      <c r="F165" s="36">
        <v>0</v>
      </c>
      <c r="G165" s="36" t="s">
        <v>6</v>
      </c>
      <c r="H165" s="36" t="s">
        <v>10</v>
      </c>
      <c r="I165" s="36" t="s">
        <v>8</v>
      </c>
      <c r="J165" s="36">
        <f>IF('UPS CALCULATOR'!$D$9=0,0,IF(G165='UPS CALCULATOR'!$D$9,0,1))+IF('UPS CALCULATOR'!$D$11=0,0,IF(H165='UPS CALCULATOR'!$D$11,0,1))+IF('UPS CALCULATOR'!$D$13=0,0,IF(I165='UPS CALCULATOR'!$D$13,0,1))</f>
        <v>0</v>
      </c>
      <c r="K165" s="39" t="s">
        <v>14</v>
      </c>
      <c r="L165" s="37">
        <f>IF(N165&lt;='UPS CALCULATOR'!$D$6,1,0)</f>
        <v>1</v>
      </c>
      <c r="M165" s="37" t="str">
        <f t="shared" si="5"/>
        <v>500W1</v>
      </c>
      <c r="N165" s="40">
        <v>16</v>
      </c>
    </row>
    <row r="166" spans="1:14">
      <c r="A166" s="39" t="s">
        <v>183</v>
      </c>
      <c r="B166" s="39" t="str">
        <f t="shared" si="4"/>
        <v>UPS-OL2200R1000W1</v>
      </c>
      <c r="C166" s="39" t="s">
        <v>183</v>
      </c>
      <c r="D166" s="39" t="s">
        <v>208</v>
      </c>
      <c r="E166" s="36" t="s">
        <v>96</v>
      </c>
      <c r="F166" s="36">
        <v>0</v>
      </c>
      <c r="G166" s="36" t="s">
        <v>6</v>
      </c>
      <c r="H166" s="36" t="s">
        <v>10</v>
      </c>
      <c r="I166" s="36" t="s">
        <v>11</v>
      </c>
      <c r="J166" s="36">
        <f>IF('UPS CALCULATOR'!$D$9=0,0,IF(G166='UPS CALCULATOR'!$D$9,0,1))+IF('UPS CALCULATOR'!$D$11=0,0,IF(H166='UPS CALCULATOR'!$D$11,0,1))+IF('UPS CALCULATOR'!$D$13=0,0,IF(I166='UPS CALCULATOR'!$D$13,0,1))</f>
        <v>0</v>
      </c>
      <c r="K166" s="39" t="s">
        <v>19</v>
      </c>
      <c r="L166" s="37">
        <f>IF(N166&lt;='UPS CALCULATOR'!$D$6,1,0)</f>
        <v>1</v>
      </c>
      <c r="M166" s="37" t="str">
        <f t="shared" si="5"/>
        <v>1000W1</v>
      </c>
      <c r="N166" s="40">
        <v>16</v>
      </c>
    </row>
    <row r="167" spans="1:14">
      <c r="A167" s="39" t="s">
        <v>186</v>
      </c>
      <c r="B167" s="39" t="str">
        <f t="shared" si="4"/>
        <v>UPS-OL3000R1000W1</v>
      </c>
      <c r="C167" s="39" t="s">
        <v>186</v>
      </c>
      <c r="D167" s="39" t="s">
        <v>211</v>
      </c>
      <c r="E167" s="36" t="s">
        <v>96</v>
      </c>
      <c r="F167" s="36">
        <v>0</v>
      </c>
      <c r="G167" s="36" t="s">
        <v>6</v>
      </c>
      <c r="H167" s="36" t="s">
        <v>10</v>
      </c>
      <c r="I167" s="36" t="s">
        <v>13</v>
      </c>
      <c r="J167" s="36">
        <f>IF('UPS CALCULATOR'!$D$9=0,0,IF(G167='UPS CALCULATOR'!$D$9,0,1))+IF('UPS CALCULATOR'!$D$11=0,0,IF(H167='UPS CALCULATOR'!$D$11,0,1))+IF('UPS CALCULATOR'!$D$13=0,0,IF(I167='UPS CALCULATOR'!$D$13,0,1))</f>
        <v>0</v>
      </c>
      <c r="K167" s="39" t="s">
        <v>19</v>
      </c>
      <c r="L167" s="37">
        <f>IF(N167&lt;='UPS CALCULATOR'!$D$6,1,0)</f>
        <v>1</v>
      </c>
      <c r="M167" s="37" t="str">
        <f t="shared" si="5"/>
        <v>1000W1</v>
      </c>
      <c r="N167" s="40">
        <v>16</v>
      </c>
    </row>
    <row r="168" spans="1:14">
      <c r="A168" s="39" t="s">
        <v>185</v>
      </c>
      <c r="B168" s="39" t="str">
        <f t="shared" si="4"/>
        <v>UPS-OL3000R +1BP2700W1</v>
      </c>
      <c r="C168" s="39" t="s">
        <v>186</v>
      </c>
      <c r="D168" s="39" t="s">
        <v>211</v>
      </c>
      <c r="E168" s="36" t="s">
        <v>96</v>
      </c>
      <c r="F168" s="36">
        <v>1</v>
      </c>
      <c r="G168" s="36" t="s">
        <v>6</v>
      </c>
      <c r="H168" s="36" t="s">
        <v>10</v>
      </c>
      <c r="I168" s="36" t="s">
        <v>13</v>
      </c>
      <c r="J168" s="36">
        <f>IF('UPS CALCULATOR'!$D$9=0,0,IF(G168='UPS CALCULATOR'!$D$9,0,1))+IF('UPS CALCULATOR'!$D$11=0,0,IF(H168='UPS CALCULATOR'!$D$11,0,1))+IF('UPS CALCULATOR'!$D$13=0,0,IF(I168='UPS CALCULATOR'!$D$13,0,1))</f>
        <v>0</v>
      </c>
      <c r="K168" s="39" t="s">
        <v>36</v>
      </c>
      <c r="L168" s="37">
        <f>IF(N168&lt;='UPS CALCULATOR'!$D$6,1,0)</f>
        <v>1</v>
      </c>
      <c r="M168" s="37" t="str">
        <f t="shared" si="5"/>
        <v>2700W1</v>
      </c>
      <c r="N168" s="40">
        <v>16</v>
      </c>
    </row>
    <row r="169" spans="1:14">
      <c r="A169" s="39" t="s">
        <v>163</v>
      </c>
      <c r="B169" s="39" t="str">
        <f t="shared" si="4"/>
        <v>UPS-LO-1000RT +1 EB1000W1</v>
      </c>
      <c r="C169" s="39" t="s">
        <v>162</v>
      </c>
      <c r="D169" s="39" t="s">
        <v>195</v>
      </c>
      <c r="E169" s="36" t="s">
        <v>153</v>
      </c>
      <c r="F169" s="36">
        <v>1</v>
      </c>
      <c r="G169" s="36" t="s">
        <v>212</v>
      </c>
      <c r="H169" s="36" t="s">
        <v>10</v>
      </c>
      <c r="I169" s="36" t="s">
        <v>8</v>
      </c>
      <c r="J169" s="36">
        <f>IF('UPS CALCULATOR'!$D$9=0,0,IF(G169='UPS CALCULATOR'!$D$9,0,1))+IF('UPS CALCULATOR'!$D$11=0,0,IF(H169='UPS CALCULATOR'!$D$11,0,1))+IF('UPS CALCULATOR'!$D$13=0,0,IF(I169='UPS CALCULATOR'!$D$13,0,1))</f>
        <v>0</v>
      </c>
      <c r="K169" s="39" t="s">
        <v>19</v>
      </c>
      <c r="L169" s="37">
        <f>IF(N169&lt;='UPS CALCULATOR'!$D$6,1,0)</f>
        <v>1</v>
      </c>
      <c r="M169" s="37" t="str">
        <f t="shared" si="5"/>
        <v>1000W1</v>
      </c>
      <c r="N169" s="40">
        <v>16.24445589606923</v>
      </c>
    </row>
    <row r="170" spans="1:14">
      <c r="A170" s="39" t="s">
        <v>168</v>
      </c>
      <c r="B170" s="39" t="str">
        <f t="shared" si="4"/>
        <v>UPS-LO-2000RT +1 EB1900W1</v>
      </c>
      <c r="C170" s="39" t="s">
        <v>167</v>
      </c>
      <c r="D170" s="39" t="s">
        <v>194</v>
      </c>
      <c r="E170" s="36" t="s">
        <v>156</v>
      </c>
      <c r="F170" s="36">
        <v>1</v>
      </c>
      <c r="G170" s="36" t="s">
        <v>212</v>
      </c>
      <c r="H170" s="36" t="s">
        <v>10</v>
      </c>
      <c r="I170" s="36" t="s">
        <v>11</v>
      </c>
      <c r="J170" s="36">
        <f>IF('UPS CALCULATOR'!$D$9=0,0,IF(G170='UPS CALCULATOR'!$D$9,0,1))+IF('UPS CALCULATOR'!$D$11=0,0,IF(H170='UPS CALCULATOR'!$D$11,0,1))+IF('UPS CALCULATOR'!$D$13=0,0,IF(I170='UPS CALCULATOR'!$D$13,0,1))</f>
        <v>0</v>
      </c>
      <c r="K170" s="39" t="s">
        <v>28</v>
      </c>
      <c r="L170" s="37">
        <f>IF(N170&lt;='UPS CALCULATOR'!$D$6,1,0)</f>
        <v>1</v>
      </c>
      <c r="M170" s="37" t="str">
        <f t="shared" si="5"/>
        <v>1900W1</v>
      </c>
      <c r="N170" s="40">
        <v>16.382713103201759</v>
      </c>
    </row>
    <row r="171" spans="1:14">
      <c r="A171" s="39" t="s">
        <v>168</v>
      </c>
      <c r="B171" s="39" t="str">
        <f t="shared" si="4"/>
        <v>UPS-LO-2000RT +1 EB2000W1</v>
      </c>
      <c r="C171" s="39" t="s">
        <v>167</v>
      </c>
      <c r="D171" s="39" t="s">
        <v>194</v>
      </c>
      <c r="E171" s="36" t="s">
        <v>156</v>
      </c>
      <c r="F171" s="36">
        <v>1</v>
      </c>
      <c r="G171" s="36" t="s">
        <v>212</v>
      </c>
      <c r="H171" s="36" t="s">
        <v>10</v>
      </c>
      <c r="I171" s="36" t="s">
        <v>11</v>
      </c>
      <c r="J171" s="36">
        <f>IF('UPS CALCULATOR'!$D$9=0,0,IF(G171='UPS CALCULATOR'!$D$9,0,1))+IF('UPS CALCULATOR'!$D$11=0,0,IF(H171='UPS CALCULATOR'!$D$11,0,1))+IF('UPS CALCULATOR'!$D$13=0,0,IF(I171='UPS CALCULATOR'!$D$13,0,1))</f>
        <v>0</v>
      </c>
      <c r="K171" s="39" t="s">
        <v>29</v>
      </c>
      <c r="L171" s="37">
        <f>IF(N171&lt;='UPS CALCULATOR'!$D$6,1,0)</f>
        <v>1</v>
      </c>
      <c r="M171" s="37" t="str">
        <f t="shared" si="5"/>
        <v>2000W1</v>
      </c>
      <c r="N171" s="40">
        <v>16.382713103201759</v>
      </c>
    </row>
    <row r="172" spans="1:14">
      <c r="A172" s="39" t="s">
        <v>165</v>
      </c>
      <c r="B172" s="39" t="str">
        <f t="shared" si="4"/>
        <v>UPS-LO-1500RT +1 EB1500W1</v>
      </c>
      <c r="C172" s="39" t="s">
        <v>164</v>
      </c>
      <c r="D172" s="39" t="s">
        <v>197</v>
      </c>
      <c r="E172" s="36" t="s">
        <v>166</v>
      </c>
      <c r="F172" s="36">
        <v>1</v>
      </c>
      <c r="G172" s="36" t="s">
        <v>212</v>
      </c>
      <c r="H172" s="36" t="s">
        <v>10</v>
      </c>
      <c r="I172" s="36" t="s">
        <v>8</v>
      </c>
      <c r="J172" s="36">
        <f>IF('UPS CALCULATOR'!$D$9=0,0,IF(G172='UPS CALCULATOR'!$D$9,0,1))+IF('UPS CALCULATOR'!$D$11=0,0,IF(H172='UPS CALCULATOR'!$D$11,0,1))+IF('UPS CALCULATOR'!$D$13=0,0,IF(I172='UPS CALCULATOR'!$D$13,0,1))</f>
        <v>0</v>
      </c>
      <c r="K172" s="39" t="s">
        <v>24</v>
      </c>
      <c r="L172" s="37">
        <f>IF(N172&lt;='UPS CALCULATOR'!$D$6,1,0)</f>
        <v>1</v>
      </c>
      <c r="M172" s="37" t="str">
        <f t="shared" si="5"/>
        <v>1500W1</v>
      </c>
      <c r="N172" s="40">
        <v>16.938465706144871</v>
      </c>
    </row>
    <row r="173" spans="1:14">
      <c r="A173" s="39" t="s">
        <v>170</v>
      </c>
      <c r="B173" s="39" t="str">
        <f t="shared" si="4"/>
        <v>UPS-LO-3000RT +1 EB2800W1</v>
      </c>
      <c r="C173" s="39" t="s">
        <v>169</v>
      </c>
      <c r="D173" s="39" t="s">
        <v>193</v>
      </c>
      <c r="E173" s="36" t="s">
        <v>161</v>
      </c>
      <c r="F173" s="36">
        <v>1</v>
      </c>
      <c r="G173" s="36" t="s">
        <v>212</v>
      </c>
      <c r="H173" s="36" t="s">
        <v>10</v>
      </c>
      <c r="I173" s="36" t="s">
        <v>13</v>
      </c>
      <c r="J173" s="36">
        <f>IF('UPS CALCULATOR'!$D$9=0,0,IF(G173='UPS CALCULATOR'!$D$9,0,1))+IF('UPS CALCULATOR'!$D$11=0,0,IF(H173='UPS CALCULATOR'!$D$11,0,1))+IF('UPS CALCULATOR'!$D$13=0,0,IF(I173='UPS CALCULATOR'!$D$13,0,1))</f>
        <v>0</v>
      </c>
      <c r="K173" s="39" t="s">
        <v>37</v>
      </c>
      <c r="L173" s="37">
        <f>IF(N173&lt;='UPS CALCULATOR'!$D$6,1,0)</f>
        <v>1</v>
      </c>
      <c r="M173" s="37" t="str">
        <f t="shared" si="5"/>
        <v>2800W1</v>
      </c>
      <c r="N173" s="40">
        <v>16.9593600200214</v>
      </c>
    </row>
    <row r="174" spans="1:14">
      <c r="A174" s="39" t="s">
        <v>170</v>
      </c>
      <c r="B174" s="39" t="str">
        <f t="shared" si="4"/>
        <v>UPS-LO-3000RT +1 EB2900W1</v>
      </c>
      <c r="C174" s="39" t="s">
        <v>169</v>
      </c>
      <c r="D174" s="39" t="s">
        <v>193</v>
      </c>
      <c r="E174" s="36" t="s">
        <v>161</v>
      </c>
      <c r="F174" s="36">
        <v>1</v>
      </c>
      <c r="G174" s="36" t="s">
        <v>212</v>
      </c>
      <c r="H174" s="36" t="s">
        <v>10</v>
      </c>
      <c r="I174" s="36" t="s">
        <v>13</v>
      </c>
      <c r="J174" s="36">
        <f>IF('UPS CALCULATOR'!$D$9=0,0,IF(G174='UPS CALCULATOR'!$D$9,0,1))+IF('UPS CALCULATOR'!$D$11=0,0,IF(H174='UPS CALCULATOR'!$D$11,0,1))+IF('UPS CALCULATOR'!$D$13=0,0,IF(I174='UPS CALCULATOR'!$D$13,0,1))</f>
        <v>0</v>
      </c>
      <c r="K174" s="39" t="s">
        <v>38</v>
      </c>
      <c r="L174" s="37">
        <f>IF(N174&lt;='UPS CALCULATOR'!$D$6,1,0)</f>
        <v>1</v>
      </c>
      <c r="M174" s="37" t="str">
        <f t="shared" si="5"/>
        <v>2900W1</v>
      </c>
      <c r="N174" s="40">
        <v>16.9593600200214</v>
      </c>
    </row>
    <row r="175" spans="1:14">
      <c r="A175" s="39" t="s">
        <v>170</v>
      </c>
      <c r="B175" s="39" t="str">
        <f t="shared" si="4"/>
        <v>UPS-LO-3000RT +1 EB3000W1</v>
      </c>
      <c r="C175" s="39" t="s">
        <v>169</v>
      </c>
      <c r="D175" s="39" t="s">
        <v>193</v>
      </c>
      <c r="E175" s="36" t="s">
        <v>161</v>
      </c>
      <c r="F175" s="36">
        <v>1</v>
      </c>
      <c r="G175" s="36" t="s">
        <v>212</v>
      </c>
      <c r="H175" s="36" t="s">
        <v>10</v>
      </c>
      <c r="I175" s="36" t="s">
        <v>13</v>
      </c>
      <c r="J175" s="36">
        <f>IF('UPS CALCULATOR'!$D$9=0,0,IF(G175='UPS CALCULATOR'!$D$9,0,1))+IF('UPS CALCULATOR'!$D$11=0,0,IF(H175='UPS CALCULATOR'!$D$11,0,1))+IF('UPS CALCULATOR'!$D$13=0,0,IF(I175='UPS CALCULATOR'!$D$13,0,1))</f>
        <v>0</v>
      </c>
      <c r="K175" s="39" t="s">
        <v>39</v>
      </c>
      <c r="L175" s="37">
        <f>IF(N175&lt;='UPS CALCULATOR'!$D$6,1,0)</f>
        <v>1</v>
      </c>
      <c r="M175" s="37" t="str">
        <f t="shared" si="5"/>
        <v>3000W1</v>
      </c>
      <c r="N175" s="40">
        <v>16.9593600200214</v>
      </c>
    </row>
    <row r="176" spans="1:14">
      <c r="A176" s="39" t="s">
        <v>189</v>
      </c>
      <c r="B176" s="39" t="str">
        <f t="shared" si="4"/>
        <v>UPS-OL1500R +1BP1300W1</v>
      </c>
      <c r="C176" s="39" t="s">
        <v>190</v>
      </c>
      <c r="D176" s="39" t="s">
        <v>204</v>
      </c>
      <c r="E176" s="36" t="s">
        <v>42</v>
      </c>
      <c r="F176" s="36">
        <v>1</v>
      </c>
      <c r="G176" s="36" t="s">
        <v>6</v>
      </c>
      <c r="H176" s="36" t="s">
        <v>10</v>
      </c>
      <c r="I176" s="36" t="s">
        <v>8</v>
      </c>
      <c r="J176" s="36">
        <f>IF('UPS CALCULATOR'!$D$9=0,0,IF(G176='UPS CALCULATOR'!$D$9,0,1))+IF('UPS CALCULATOR'!$D$11=0,0,IF(H176='UPS CALCULATOR'!$D$11,0,1))+IF('UPS CALCULATOR'!$D$13=0,0,IF(I176='UPS CALCULATOR'!$D$13,0,1))</f>
        <v>0</v>
      </c>
      <c r="K176" s="39" t="s">
        <v>22</v>
      </c>
      <c r="L176" s="37">
        <f>IF(N176&lt;='UPS CALCULATOR'!$D$6,1,0)</f>
        <v>1</v>
      </c>
      <c r="M176" s="37" t="str">
        <f t="shared" si="5"/>
        <v>1300W1</v>
      </c>
      <c r="N176" s="40">
        <v>17</v>
      </c>
    </row>
    <row r="177" spans="1:14">
      <c r="A177" s="39" t="s">
        <v>185</v>
      </c>
      <c r="B177" s="39" t="str">
        <f t="shared" si="4"/>
        <v>UPS-OL3000R +1BP2600W1</v>
      </c>
      <c r="C177" s="39" t="s">
        <v>186</v>
      </c>
      <c r="D177" s="39" t="s">
        <v>211</v>
      </c>
      <c r="E177" s="36" t="s">
        <v>96</v>
      </c>
      <c r="F177" s="36">
        <v>1</v>
      </c>
      <c r="G177" s="36" t="s">
        <v>6</v>
      </c>
      <c r="H177" s="36" t="s">
        <v>10</v>
      </c>
      <c r="I177" s="36" t="s">
        <v>13</v>
      </c>
      <c r="J177" s="36">
        <f>IF('UPS CALCULATOR'!$D$9=0,0,IF(G177='UPS CALCULATOR'!$D$9,0,1))+IF('UPS CALCULATOR'!$D$11=0,0,IF(H177='UPS CALCULATOR'!$D$11,0,1))+IF('UPS CALCULATOR'!$D$13=0,0,IF(I177='UPS CALCULATOR'!$D$13,0,1))</f>
        <v>0</v>
      </c>
      <c r="K177" s="39" t="s">
        <v>35</v>
      </c>
      <c r="L177" s="37">
        <f>IF(N177&lt;='UPS CALCULATOR'!$D$6,1,0)</f>
        <v>1</v>
      </c>
      <c r="M177" s="37" t="str">
        <f t="shared" si="5"/>
        <v>2600W1</v>
      </c>
      <c r="N177" s="40">
        <v>17</v>
      </c>
    </row>
    <row r="178" spans="1:14">
      <c r="A178" s="39" t="s">
        <v>145</v>
      </c>
      <c r="B178" s="39" t="str">
        <f t="shared" si="4"/>
        <v>UPX-2000R-2600W1</v>
      </c>
      <c r="C178" s="39" t="s">
        <v>145</v>
      </c>
      <c r="D178" s="39" t="s">
        <v>210</v>
      </c>
      <c r="E178" s="36" t="s">
        <v>184</v>
      </c>
      <c r="F178" s="36">
        <v>0</v>
      </c>
      <c r="G178" s="36" t="s">
        <v>6</v>
      </c>
      <c r="H178" s="36" t="s">
        <v>7</v>
      </c>
      <c r="I178" s="36" t="s">
        <v>11</v>
      </c>
      <c r="J178" s="36">
        <f>IF('UPS CALCULATOR'!$D$9=0,0,IF(G178='UPS CALCULATOR'!$D$9,0,1))+IF('UPS CALCULATOR'!$D$11=0,0,IF(H178='UPS CALCULATOR'!$D$11,0,1))+IF('UPS CALCULATOR'!$D$13=0,0,IF(I178='UPS CALCULATOR'!$D$13,0,1))</f>
        <v>0</v>
      </c>
      <c r="K178" s="39" t="s">
        <v>15</v>
      </c>
      <c r="L178" s="37">
        <f>IF(N178&lt;='UPS CALCULATOR'!$D$6,1,0)</f>
        <v>1</v>
      </c>
      <c r="M178" s="37" t="str">
        <f t="shared" si="5"/>
        <v>600W1</v>
      </c>
      <c r="N178" s="40">
        <v>17</v>
      </c>
    </row>
    <row r="179" spans="1:14">
      <c r="A179" s="39" t="s">
        <v>146</v>
      </c>
      <c r="B179" s="39" t="str">
        <f t="shared" si="4"/>
        <v>UPX-2000R-2 +1 EBC1700W1</v>
      </c>
      <c r="C179" s="39" t="s">
        <v>145</v>
      </c>
      <c r="D179" s="39" t="s">
        <v>210</v>
      </c>
      <c r="E179" s="36" t="s">
        <v>184</v>
      </c>
      <c r="F179" s="36">
        <v>1</v>
      </c>
      <c r="G179" s="36" t="s">
        <v>6</v>
      </c>
      <c r="H179" s="36" t="s">
        <v>7</v>
      </c>
      <c r="I179" s="36" t="s">
        <v>11</v>
      </c>
      <c r="J179" s="36">
        <f>IF('UPS CALCULATOR'!$D$9=0,0,IF(G179='UPS CALCULATOR'!$D$9,0,1))+IF('UPS CALCULATOR'!$D$11=0,0,IF(H179='UPS CALCULATOR'!$D$11,0,1))+IF('UPS CALCULATOR'!$D$13=0,0,IF(I179='UPS CALCULATOR'!$D$13,0,1))</f>
        <v>0</v>
      </c>
      <c r="K179" s="39" t="s">
        <v>26</v>
      </c>
      <c r="L179" s="37">
        <f>IF(N179&lt;='UPS CALCULATOR'!$D$6,1,0)</f>
        <v>1</v>
      </c>
      <c r="M179" s="37" t="str">
        <f t="shared" si="5"/>
        <v>1700W1</v>
      </c>
      <c r="N179" s="40">
        <v>17</v>
      </c>
    </row>
    <row r="180" spans="1:14">
      <c r="A180" s="39" t="s">
        <v>146</v>
      </c>
      <c r="B180" s="39" t="str">
        <f t="shared" si="4"/>
        <v>UPX-2000R-2 +1 EBC1800W1</v>
      </c>
      <c r="C180" s="39" t="s">
        <v>145</v>
      </c>
      <c r="D180" s="39" t="s">
        <v>210</v>
      </c>
      <c r="E180" s="36" t="s">
        <v>184</v>
      </c>
      <c r="F180" s="36">
        <v>1</v>
      </c>
      <c r="G180" s="36" t="s">
        <v>6</v>
      </c>
      <c r="H180" s="36" t="s">
        <v>7</v>
      </c>
      <c r="I180" s="36" t="s">
        <v>11</v>
      </c>
      <c r="J180" s="36">
        <f>IF('UPS CALCULATOR'!$D$9=0,0,IF(G180='UPS CALCULATOR'!$D$9,0,1))+IF('UPS CALCULATOR'!$D$11=0,0,IF(H180='UPS CALCULATOR'!$D$11,0,1))+IF('UPS CALCULATOR'!$D$13=0,0,IF(I180='UPS CALCULATOR'!$D$13,0,1))</f>
        <v>0</v>
      </c>
      <c r="K180" s="39" t="s">
        <v>27</v>
      </c>
      <c r="L180" s="37">
        <f>IF(N180&lt;='UPS CALCULATOR'!$D$6,1,0)</f>
        <v>1</v>
      </c>
      <c r="M180" s="37" t="str">
        <f t="shared" si="5"/>
        <v>1800W1</v>
      </c>
      <c r="N180" s="40">
        <v>17</v>
      </c>
    </row>
    <row r="181" spans="1:14">
      <c r="A181" s="39" t="s">
        <v>152</v>
      </c>
      <c r="B181" s="39" t="str">
        <f t="shared" si="4"/>
        <v>UPS-LL-1100RT +1 EB1000W1</v>
      </c>
      <c r="C181" s="39" t="s">
        <v>151</v>
      </c>
      <c r="D181" s="39" t="s">
        <v>196</v>
      </c>
      <c r="E181" s="36" t="s">
        <v>153</v>
      </c>
      <c r="F181" s="36">
        <v>1</v>
      </c>
      <c r="G181" s="36" t="s">
        <v>212</v>
      </c>
      <c r="H181" s="36" t="s">
        <v>7</v>
      </c>
      <c r="I181" s="36" t="s">
        <v>8</v>
      </c>
      <c r="J181" s="36">
        <f>IF('UPS CALCULATOR'!$D$9=0,0,IF(G181='UPS CALCULATOR'!$D$9,0,1))+IF('UPS CALCULATOR'!$D$11=0,0,IF(H181='UPS CALCULATOR'!$D$11,0,1))+IF('UPS CALCULATOR'!$D$13=0,0,IF(I181='UPS CALCULATOR'!$D$13,0,1))</f>
        <v>0</v>
      </c>
      <c r="K181" s="39" t="s">
        <v>19</v>
      </c>
      <c r="L181" s="37">
        <f>IF(N181&lt;='UPS CALCULATOR'!$D$6,1,0)</f>
        <v>1</v>
      </c>
      <c r="M181" s="37" t="str">
        <f t="shared" si="5"/>
        <v>1000W1</v>
      </c>
      <c r="N181" s="40">
        <v>17.024707915325923</v>
      </c>
    </row>
    <row r="182" spans="1:14">
      <c r="A182" s="39" t="s">
        <v>140</v>
      </c>
      <c r="B182" s="39" t="str">
        <f t="shared" si="4"/>
        <v>UPX-1500R-2 +1 EBC1100W1</v>
      </c>
      <c r="C182" s="39" t="s">
        <v>139</v>
      </c>
      <c r="D182" s="39" t="s">
        <v>207</v>
      </c>
      <c r="E182" s="36" t="s">
        <v>188</v>
      </c>
      <c r="F182" s="36">
        <v>1</v>
      </c>
      <c r="G182" s="36" t="s">
        <v>6</v>
      </c>
      <c r="H182" s="36" t="s">
        <v>7</v>
      </c>
      <c r="I182" s="36" t="s">
        <v>8</v>
      </c>
      <c r="J182" s="36">
        <f>IF('UPS CALCULATOR'!$D$9=0,0,IF(G182='UPS CALCULATOR'!$D$9,0,1))+IF('UPS CALCULATOR'!$D$11=0,0,IF(H182='UPS CALCULATOR'!$D$11,0,1))+IF('UPS CALCULATOR'!$D$13=0,0,IF(I182='UPS CALCULATOR'!$D$13,0,1))</f>
        <v>0</v>
      </c>
      <c r="K182" s="39" t="s">
        <v>20</v>
      </c>
      <c r="L182" s="37">
        <f>IF(N182&lt;='UPS CALCULATOR'!$D$6,1,0)</f>
        <v>1</v>
      </c>
      <c r="M182" s="37" t="str">
        <f t="shared" si="5"/>
        <v>1100W1</v>
      </c>
      <c r="N182" s="40">
        <v>18</v>
      </c>
    </row>
    <row r="183" spans="1:14">
      <c r="A183" s="39" t="s">
        <v>154</v>
      </c>
      <c r="B183" s="39" t="str">
        <f t="shared" si="4"/>
        <v>UPS-LL-1500RT500W1</v>
      </c>
      <c r="C183" s="39" t="s">
        <v>154</v>
      </c>
      <c r="D183" s="39" t="s">
        <v>187</v>
      </c>
      <c r="E183" s="36" t="s">
        <v>156</v>
      </c>
      <c r="F183" s="36">
        <v>0</v>
      </c>
      <c r="G183" s="36" t="s">
        <v>212</v>
      </c>
      <c r="H183" s="36" t="s">
        <v>7</v>
      </c>
      <c r="I183" s="36" t="s">
        <v>8</v>
      </c>
      <c r="J183" s="36">
        <f>IF('UPS CALCULATOR'!$D$9=0,0,IF(G183='UPS CALCULATOR'!$D$9,0,1))+IF('UPS CALCULATOR'!$D$11=0,0,IF(H183='UPS CALCULATOR'!$D$11,0,1))+IF('UPS CALCULATOR'!$D$13=0,0,IF(I183='UPS CALCULATOR'!$D$13,0,1))</f>
        <v>0</v>
      </c>
      <c r="K183" s="39" t="s">
        <v>14</v>
      </c>
      <c r="L183" s="37">
        <f>IF(N183&lt;='UPS CALCULATOR'!$D$6,1,0)</f>
        <v>1</v>
      </c>
      <c r="M183" s="37" t="str">
        <f t="shared" si="5"/>
        <v>500W1</v>
      </c>
      <c r="N183" s="40">
        <v>18.135186967444159</v>
      </c>
    </row>
    <row r="184" spans="1:14">
      <c r="A184" s="39" t="s">
        <v>164</v>
      </c>
      <c r="B184" s="39" t="str">
        <f t="shared" si="4"/>
        <v>UPS-LO-1500RT400W1</v>
      </c>
      <c r="C184" s="39" t="s">
        <v>164</v>
      </c>
      <c r="D184" s="39" t="s">
        <v>197</v>
      </c>
      <c r="E184" s="36" t="s">
        <v>166</v>
      </c>
      <c r="F184" s="36">
        <v>0</v>
      </c>
      <c r="G184" s="36" t="s">
        <v>212</v>
      </c>
      <c r="H184" s="36" t="s">
        <v>10</v>
      </c>
      <c r="I184" s="36" t="s">
        <v>8</v>
      </c>
      <c r="J184" s="36">
        <f>IF('UPS CALCULATOR'!$D$9=0,0,IF(G184='UPS CALCULATOR'!$D$9,0,1))+IF('UPS CALCULATOR'!$D$11=0,0,IF(H184='UPS CALCULATOR'!$D$11,0,1))+IF('UPS CALCULATOR'!$D$13=0,0,IF(I184='UPS CALCULATOR'!$D$13,0,1))</f>
        <v>0</v>
      </c>
      <c r="K184" s="39" t="s">
        <v>12</v>
      </c>
      <c r="L184" s="37">
        <f>IF(N184&lt;='UPS CALCULATOR'!$D$6,1,0)</f>
        <v>1</v>
      </c>
      <c r="M184" s="37" t="str">
        <f t="shared" si="5"/>
        <v>400W1</v>
      </c>
      <c r="N184" s="40">
        <v>18.42982469232641</v>
      </c>
    </row>
    <row r="185" spans="1:14">
      <c r="A185" s="39" t="s">
        <v>164</v>
      </c>
      <c r="B185" s="39" t="str">
        <f t="shared" si="4"/>
        <v>UPS-LO-1500RT500W1</v>
      </c>
      <c r="C185" s="39" t="s">
        <v>164</v>
      </c>
      <c r="D185" s="39" t="s">
        <v>197</v>
      </c>
      <c r="E185" s="36" t="s">
        <v>166</v>
      </c>
      <c r="F185" s="36">
        <v>0</v>
      </c>
      <c r="G185" s="36" t="s">
        <v>212</v>
      </c>
      <c r="H185" s="36" t="s">
        <v>10</v>
      </c>
      <c r="I185" s="36" t="s">
        <v>8</v>
      </c>
      <c r="J185" s="36">
        <f>IF('UPS CALCULATOR'!$D$9=0,0,IF(G185='UPS CALCULATOR'!$D$9,0,1))+IF('UPS CALCULATOR'!$D$11=0,0,IF(H185='UPS CALCULATOR'!$D$11,0,1))+IF('UPS CALCULATOR'!$D$13=0,0,IF(I185='UPS CALCULATOR'!$D$13,0,1))</f>
        <v>0</v>
      </c>
      <c r="K185" s="39" t="s">
        <v>14</v>
      </c>
      <c r="L185" s="37">
        <f>IF(N185&lt;='UPS CALCULATOR'!$D$6,1,0)</f>
        <v>1</v>
      </c>
      <c r="M185" s="37" t="str">
        <f t="shared" si="5"/>
        <v>500W1</v>
      </c>
      <c r="N185" s="40">
        <v>18.42982469232641</v>
      </c>
    </row>
    <row r="186" spans="1:14">
      <c r="A186" s="39" t="s">
        <v>162</v>
      </c>
      <c r="B186" s="39" t="str">
        <f t="shared" si="4"/>
        <v>UPS-LO-1000RT300W1</v>
      </c>
      <c r="C186" s="39" t="s">
        <v>162</v>
      </c>
      <c r="D186" s="39" t="s">
        <v>195</v>
      </c>
      <c r="E186" s="36" t="s">
        <v>153</v>
      </c>
      <c r="F186" s="36">
        <v>0</v>
      </c>
      <c r="G186" s="36" t="s">
        <v>212</v>
      </c>
      <c r="H186" s="36" t="s">
        <v>10</v>
      </c>
      <c r="I186" s="36" t="s">
        <v>8</v>
      </c>
      <c r="J186" s="36">
        <f>IF('UPS CALCULATOR'!$D$9=0,0,IF(G186='UPS CALCULATOR'!$D$9,0,1))+IF('UPS CALCULATOR'!$D$11=0,0,IF(H186='UPS CALCULATOR'!$D$11,0,1))+IF('UPS CALCULATOR'!$D$13=0,0,IF(I186='UPS CALCULATOR'!$D$13,0,1))</f>
        <v>0</v>
      </c>
      <c r="K186" s="39" t="s">
        <v>9</v>
      </c>
      <c r="L186" s="37">
        <f>IF(N186&lt;='UPS CALCULATOR'!$D$6,1,0)</f>
        <v>1</v>
      </c>
      <c r="M186" s="37" t="str">
        <f t="shared" si="5"/>
        <v>300W1</v>
      </c>
      <c r="N186" s="40">
        <v>18.522420290158486</v>
      </c>
    </row>
    <row r="187" spans="1:14">
      <c r="A187" s="39" t="s">
        <v>163</v>
      </c>
      <c r="B187" s="39" t="str">
        <f t="shared" si="4"/>
        <v>UPS-LO-1000RT +1 EB900W1</v>
      </c>
      <c r="C187" s="39" t="s">
        <v>162</v>
      </c>
      <c r="D187" s="39" t="s">
        <v>195</v>
      </c>
      <c r="E187" s="36" t="s">
        <v>153</v>
      </c>
      <c r="F187" s="36">
        <v>1</v>
      </c>
      <c r="G187" s="36" t="s">
        <v>212</v>
      </c>
      <c r="H187" s="36" t="s">
        <v>10</v>
      </c>
      <c r="I187" s="36" t="s">
        <v>8</v>
      </c>
      <c r="J187" s="36">
        <f>IF('UPS CALCULATOR'!$D$9=0,0,IF(G187='UPS CALCULATOR'!$D$9,0,1))+IF('UPS CALCULATOR'!$D$11=0,0,IF(H187='UPS CALCULATOR'!$D$11,0,1))+IF('UPS CALCULATOR'!$D$13=0,0,IF(I187='UPS CALCULATOR'!$D$13,0,1))</f>
        <v>0</v>
      </c>
      <c r="K187" s="39" t="s">
        <v>18</v>
      </c>
      <c r="L187" s="37">
        <f>IF(N187&lt;='UPS CALCULATOR'!$D$6,1,0)</f>
        <v>1</v>
      </c>
      <c r="M187" s="37" t="str">
        <f t="shared" si="5"/>
        <v>900W1</v>
      </c>
      <c r="N187" s="40">
        <v>18.813565441569775</v>
      </c>
    </row>
    <row r="188" spans="1:14">
      <c r="A188" s="39" t="s">
        <v>168</v>
      </c>
      <c r="B188" s="39" t="str">
        <f t="shared" si="4"/>
        <v>UPS-LO-2000RT +1 EB1700W1</v>
      </c>
      <c r="C188" s="39" t="s">
        <v>167</v>
      </c>
      <c r="D188" s="39" t="s">
        <v>194</v>
      </c>
      <c r="E188" s="36" t="s">
        <v>156</v>
      </c>
      <c r="F188" s="36">
        <v>1</v>
      </c>
      <c r="G188" s="36" t="s">
        <v>212</v>
      </c>
      <c r="H188" s="36" t="s">
        <v>10</v>
      </c>
      <c r="I188" s="36" t="s">
        <v>11</v>
      </c>
      <c r="J188" s="36">
        <f>IF('UPS CALCULATOR'!$D$9=0,0,IF(G188='UPS CALCULATOR'!$D$9,0,1))+IF('UPS CALCULATOR'!$D$11=0,0,IF(H188='UPS CALCULATOR'!$D$11,0,1))+IF('UPS CALCULATOR'!$D$13=0,0,IF(I188='UPS CALCULATOR'!$D$13,0,1))</f>
        <v>0</v>
      </c>
      <c r="K188" s="39" t="s">
        <v>26</v>
      </c>
      <c r="L188" s="37">
        <f>IF(N188&lt;='UPS CALCULATOR'!$D$6,1,0)</f>
        <v>1</v>
      </c>
      <c r="M188" s="37" t="str">
        <f t="shared" si="5"/>
        <v>1700W1</v>
      </c>
      <c r="N188" s="40">
        <v>18.995327914740365</v>
      </c>
    </row>
    <row r="189" spans="1:14">
      <c r="A189" s="39" t="s">
        <v>168</v>
      </c>
      <c r="B189" s="39" t="str">
        <f t="shared" si="4"/>
        <v>UPS-LO-2000RT +1 EB1800W1</v>
      </c>
      <c r="C189" s="39" t="s">
        <v>167</v>
      </c>
      <c r="D189" s="39" t="s">
        <v>194</v>
      </c>
      <c r="E189" s="36" t="s">
        <v>156</v>
      </c>
      <c r="F189" s="36">
        <v>1</v>
      </c>
      <c r="G189" s="36" t="s">
        <v>212</v>
      </c>
      <c r="H189" s="36" t="s">
        <v>10</v>
      </c>
      <c r="I189" s="36" t="s">
        <v>11</v>
      </c>
      <c r="J189" s="36">
        <f>IF('UPS CALCULATOR'!$D$9=0,0,IF(G189='UPS CALCULATOR'!$D$9,0,1))+IF('UPS CALCULATOR'!$D$11=0,0,IF(H189='UPS CALCULATOR'!$D$11,0,1))+IF('UPS CALCULATOR'!$D$13=0,0,IF(I189='UPS CALCULATOR'!$D$13,0,1))</f>
        <v>0</v>
      </c>
      <c r="K189" s="39" t="s">
        <v>27</v>
      </c>
      <c r="L189" s="37">
        <f>IF(N189&lt;='UPS CALCULATOR'!$D$6,1,0)</f>
        <v>1</v>
      </c>
      <c r="M189" s="37" t="str">
        <f t="shared" si="5"/>
        <v>1800W1</v>
      </c>
      <c r="N189" s="40">
        <v>18.995327914740365</v>
      </c>
    </row>
    <row r="190" spans="1:14">
      <c r="A190" s="39" t="s">
        <v>185</v>
      </c>
      <c r="B190" s="39" t="str">
        <f t="shared" si="4"/>
        <v>UPS-OL3000R +1BP2500W1</v>
      </c>
      <c r="C190" s="39" t="s">
        <v>186</v>
      </c>
      <c r="D190" s="39" t="s">
        <v>211</v>
      </c>
      <c r="E190" s="36" t="s">
        <v>96</v>
      </c>
      <c r="F190" s="36">
        <v>1</v>
      </c>
      <c r="G190" s="36" t="s">
        <v>6</v>
      </c>
      <c r="H190" s="36" t="s">
        <v>10</v>
      </c>
      <c r="I190" s="36" t="s">
        <v>13</v>
      </c>
      <c r="J190" s="36">
        <f>IF('UPS CALCULATOR'!$D$9=0,0,IF(G190='UPS CALCULATOR'!$D$9,0,1))+IF('UPS CALCULATOR'!$D$11=0,0,IF(H190='UPS CALCULATOR'!$D$11,0,1))+IF('UPS CALCULATOR'!$D$13=0,0,IF(I190='UPS CALCULATOR'!$D$13,0,1))</f>
        <v>0</v>
      </c>
      <c r="K190" s="39" t="s">
        <v>34</v>
      </c>
      <c r="L190" s="37">
        <f>IF(N190&lt;='UPS CALCULATOR'!$D$6,1,0)</f>
        <v>1</v>
      </c>
      <c r="M190" s="37" t="str">
        <f t="shared" si="5"/>
        <v>2500W1</v>
      </c>
      <c r="N190" s="40">
        <v>19</v>
      </c>
    </row>
    <row r="191" spans="1:14">
      <c r="A191" s="39" t="s">
        <v>146</v>
      </c>
      <c r="B191" s="39" t="str">
        <f t="shared" si="4"/>
        <v>UPX-2000R-2 +1 EBC1600W1</v>
      </c>
      <c r="C191" s="39" t="s">
        <v>145</v>
      </c>
      <c r="D191" s="39" t="s">
        <v>210</v>
      </c>
      <c r="E191" s="36" t="s">
        <v>184</v>
      </c>
      <c r="F191" s="36">
        <v>1</v>
      </c>
      <c r="G191" s="36" t="s">
        <v>6</v>
      </c>
      <c r="H191" s="36" t="s">
        <v>7</v>
      </c>
      <c r="I191" s="36" t="s">
        <v>11</v>
      </c>
      <c r="J191" s="36">
        <f>IF('UPS CALCULATOR'!$D$9=0,0,IF(G191='UPS CALCULATOR'!$D$9,0,1))+IF('UPS CALCULATOR'!$D$11=0,0,IF(H191='UPS CALCULATOR'!$D$11,0,1))+IF('UPS CALCULATOR'!$D$13=0,0,IF(I191='UPS CALCULATOR'!$D$13,0,1))</f>
        <v>0</v>
      </c>
      <c r="K191" s="39" t="s">
        <v>25</v>
      </c>
      <c r="L191" s="37">
        <f>IF(N191&lt;='UPS CALCULATOR'!$D$6,1,0)</f>
        <v>1</v>
      </c>
      <c r="M191" s="37" t="str">
        <f t="shared" si="5"/>
        <v>1600W1</v>
      </c>
      <c r="N191" s="40">
        <v>19</v>
      </c>
    </row>
    <row r="192" spans="1:14">
      <c r="A192" s="39" t="s">
        <v>167</v>
      </c>
      <c r="B192" s="39" t="str">
        <f t="shared" si="4"/>
        <v>UPS-LO-2000RT500W1</v>
      </c>
      <c r="C192" s="39" t="s">
        <v>167</v>
      </c>
      <c r="D192" s="39" t="s">
        <v>194</v>
      </c>
      <c r="E192" s="36" t="s">
        <v>156</v>
      </c>
      <c r="F192" s="36">
        <v>0</v>
      </c>
      <c r="G192" s="36" t="s">
        <v>212</v>
      </c>
      <c r="H192" s="36" t="s">
        <v>10</v>
      </c>
      <c r="I192" s="36" t="s">
        <v>11</v>
      </c>
      <c r="J192" s="36">
        <f>IF('UPS CALCULATOR'!$D$9=0,0,IF(G192='UPS CALCULATOR'!$D$9,0,1))+IF('UPS CALCULATOR'!$D$11=0,0,IF(H192='UPS CALCULATOR'!$D$11,0,1))+IF('UPS CALCULATOR'!$D$13=0,0,IF(I192='UPS CALCULATOR'!$D$13,0,1))</f>
        <v>0</v>
      </c>
      <c r="K192" s="39" t="s">
        <v>14</v>
      </c>
      <c r="L192" s="37">
        <f>IF(N192&lt;='UPS CALCULATOR'!$D$6,1,0)</f>
        <v>1</v>
      </c>
      <c r="M192" s="37" t="str">
        <f t="shared" si="5"/>
        <v>500W1</v>
      </c>
      <c r="N192" s="40">
        <v>19.119748585342453</v>
      </c>
    </row>
    <row r="193" spans="1:14">
      <c r="A193" s="39" t="s">
        <v>167</v>
      </c>
      <c r="B193" s="39" t="str">
        <f t="shared" si="4"/>
        <v>UPS-LO-2000RT600W1</v>
      </c>
      <c r="C193" s="39" t="s">
        <v>167</v>
      </c>
      <c r="D193" s="39" t="s">
        <v>194</v>
      </c>
      <c r="E193" s="36" t="s">
        <v>156</v>
      </c>
      <c r="F193" s="36">
        <v>0</v>
      </c>
      <c r="G193" s="36" t="s">
        <v>212</v>
      </c>
      <c r="H193" s="36" t="s">
        <v>10</v>
      </c>
      <c r="I193" s="36" t="s">
        <v>11</v>
      </c>
      <c r="J193" s="36">
        <f>IF('UPS CALCULATOR'!$D$9=0,0,IF(G193='UPS CALCULATOR'!$D$9,0,1))+IF('UPS CALCULATOR'!$D$11=0,0,IF(H193='UPS CALCULATOR'!$D$11,0,1))+IF('UPS CALCULATOR'!$D$13=0,0,IF(I193='UPS CALCULATOR'!$D$13,0,1))</f>
        <v>0</v>
      </c>
      <c r="K193" s="39" t="s">
        <v>15</v>
      </c>
      <c r="L193" s="37">
        <f>IF(N193&lt;='UPS CALCULATOR'!$D$6,1,0)</f>
        <v>1</v>
      </c>
      <c r="M193" s="37" t="str">
        <f t="shared" si="5"/>
        <v>600W1</v>
      </c>
      <c r="N193" s="40">
        <v>19.119748585342453</v>
      </c>
    </row>
    <row r="194" spans="1:14">
      <c r="A194" s="39" t="s">
        <v>151</v>
      </c>
      <c r="B194" s="39" t="str">
        <f t="shared" si="4"/>
        <v>UPS-LL-1100RT300W1</v>
      </c>
      <c r="C194" s="39" t="s">
        <v>151</v>
      </c>
      <c r="D194" s="39" t="s">
        <v>196</v>
      </c>
      <c r="E194" s="36" t="s">
        <v>153</v>
      </c>
      <c r="F194" s="36">
        <v>0</v>
      </c>
      <c r="G194" s="36" t="s">
        <v>212</v>
      </c>
      <c r="H194" s="36" t="s">
        <v>7</v>
      </c>
      <c r="I194" s="36" t="s">
        <v>8</v>
      </c>
      <c r="J194" s="36">
        <f>IF('UPS CALCULATOR'!$D$9=0,0,IF(G194='UPS CALCULATOR'!$D$9,0,1))+IF('UPS CALCULATOR'!$D$11=0,0,IF(H194='UPS CALCULATOR'!$D$11,0,1))+IF('UPS CALCULATOR'!$D$13=0,0,IF(I194='UPS CALCULATOR'!$D$13,0,1))</f>
        <v>0</v>
      </c>
      <c r="K194" s="39" t="s">
        <v>9</v>
      </c>
      <c r="L194" s="37">
        <f>IF(N194&lt;='UPS CALCULATOR'!$D$6,1,0)</f>
        <v>1</v>
      </c>
      <c r="M194" s="37" t="str">
        <f t="shared" si="5"/>
        <v>300W1</v>
      </c>
      <c r="N194" s="40">
        <v>19.493388561220705</v>
      </c>
    </row>
    <row r="195" spans="1:14">
      <c r="A195" s="39" t="s">
        <v>165</v>
      </c>
      <c r="B195" s="39" t="str">
        <f t="shared" ref="B195:B258" si="6">A195&amp;M195</f>
        <v>UPS-LO-1500RT +1 EB1300W1</v>
      </c>
      <c r="C195" s="39" t="s">
        <v>164</v>
      </c>
      <c r="D195" s="39" t="s">
        <v>197</v>
      </c>
      <c r="E195" s="36" t="s">
        <v>166</v>
      </c>
      <c r="F195" s="36">
        <v>1</v>
      </c>
      <c r="G195" s="36" t="s">
        <v>212</v>
      </c>
      <c r="H195" s="36" t="s">
        <v>10</v>
      </c>
      <c r="I195" s="36" t="s">
        <v>8</v>
      </c>
      <c r="J195" s="36">
        <f>IF('UPS CALCULATOR'!$D$9=0,0,IF(G195='UPS CALCULATOR'!$D$9,0,1))+IF('UPS CALCULATOR'!$D$11=0,0,IF(H195='UPS CALCULATOR'!$D$11,0,1))+IF('UPS CALCULATOR'!$D$13=0,0,IF(I195='UPS CALCULATOR'!$D$13,0,1))</f>
        <v>0</v>
      </c>
      <c r="K195" s="39" t="s">
        <v>22</v>
      </c>
      <c r="L195" s="37">
        <f>IF(N195&lt;='UPS CALCULATOR'!$D$6,1,0)</f>
        <v>1</v>
      </c>
      <c r="M195" s="37" t="str">
        <f t="shared" ref="M195:M258" si="7">K195&amp;J195+L195</f>
        <v>1300W1</v>
      </c>
      <c r="N195" s="40">
        <v>19.525224258584139</v>
      </c>
    </row>
    <row r="196" spans="1:14">
      <c r="A196" s="39" t="s">
        <v>165</v>
      </c>
      <c r="B196" s="39" t="str">
        <f t="shared" si="6"/>
        <v>UPS-LO-1500RT +1 EB1400W1</v>
      </c>
      <c r="C196" s="39" t="s">
        <v>164</v>
      </c>
      <c r="D196" s="39" t="s">
        <v>197</v>
      </c>
      <c r="E196" s="36" t="s">
        <v>166</v>
      </c>
      <c r="F196" s="36">
        <v>1</v>
      </c>
      <c r="G196" s="36" t="s">
        <v>212</v>
      </c>
      <c r="H196" s="36" t="s">
        <v>10</v>
      </c>
      <c r="I196" s="36" t="s">
        <v>8</v>
      </c>
      <c r="J196" s="36">
        <f>IF('UPS CALCULATOR'!$D$9=0,0,IF(G196='UPS CALCULATOR'!$D$9,0,1))+IF('UPS CALCULATOR'!$D$11=0,0,IF(H196='UPS CALCULATOR'!$D$11,0,1))+IF('UPS CALCULATOR'!$D$13=0,0,IF(I196='UPS CALCULATOR'!$D$13,0,1))</f>
        <v>0</v>
      </c>
      <c r="K196" s="39" t="s">
        <v>23</v>
      </c>
      <c r="L196" s="37">
        <f>IF(N196&lt;='UPS CALCULATOR'!$D$6,1,0)</f>
        <v>1</v>
      </c>
      <c r="M196" s="37" t="str">
        <f t="shared" si="7"/>
        <v>1400W1</v>
      </c>
      <c r="N196" s="40">
        <v>19.525224258584139</v>
      </c>
    </row>
    <row r="197" spans="1:14">
      <c r="A197" s="39" t="s">
        <v>158</v>
      </c>
      <c r="B197" s="39" t="str">
        <f t="shared" si="6"/>
        <v>UPS-LL-2000RT +1 EB1700W1</v>
      </c>
      <c r="C197" s="39" t="s">
        <v>157</v>
      </c>
      <c r="D197" s="39" t="s">
        <v>192</v>
      </c>
      <c r="E197" s="36" t="s">
        <v>156</v>
      </c>
      <c r="F197" s="36">
        <v>1</v>
      </c>
      <c r="G197" s="36" t="s">
        <v>212</v>
      </c>
      <c r="H197" s="36" t="s">
        <v>7</v>
      </c>
      <c r="I197" s="36" t="s">
        <v>11</v>
      </c>
      <c r="J197" s="36">
        <f>IF('UPS CALCULATOR'!$D$9=0,0,IF(G197='UPS CALCULATOR'!$D$9,0,1))+IF('UPS CALCULATOR'!$D$11=0,0,IF(H197='UPS CALCULATOR'!$D$11,0,1))+IF('UPS CALCULATOR'!$D$13=0,0,IF(I197='UPS CALCULATOR'!$D$13,0,1))</f>
        <v>0</v>
      </c>
      <c r="K197" s="39" t="s">
        <v>26</v>
      </c>
      <c r="L197" s="37">
        <f>IF(N197&lt;='UPS CALCULATOR'!$D$6,1,0)</f>
        <v>1</v>
      </c>
      <c r="M197" s="37" t="str">
        <f t="shared" si="7"/>
        <v>1700W1</v>
      </c>
      <c r="N197" s="40">
        <v>19.52664605</v>
      </c>
    </row>
    <row r="198" spans="1:14">
      <c r="A198" s="39" t="s">
        <v>158</v>
      </c>
      <c r="B198" s="39" t="str">
        <f t="shared" si="6"/>
        <v>UPS-LL-2000RT +1 EB1800W1</v>
      </c>
      <c r="C198" s="39" t="s">
        <v>157</v>
      </c>
      <c r="D198" s="39" t="s">
        <v>192</v>
      </c>
      <c r="E198" s="36" t="s">
        <v>156</v>
      </c>
      <c r="F198" s="36">
        <v>1</v>
      </c>
      <c r="G198" s="36" t="s">
        <v>212</v>
      </c>
      <c r="H198" s="36" t="s">
        <v>7</v>
      </c>
      <c r="I198" s="36" t="s">
        <v>11</v>
      </c>
      <c r="J198" s="36">
        <f>IF('UPS CALCULATOR'!$D$9=0,0,IF(G198='UPS CALCULATOR'!$D$9,0,1))+IF('UPS CALCULATOR'!$D$11=0,0,IF(H198='UPS CALCULATOR'!$D$11,0,1))+IF('UPS CALCULATOR'!$D$13=0,0,IF(I198='UPS CALCULATOR'!$D$13,0,1))</f>
        <v>0</v>
      </c>
      <c r="K198" s="39" t="s">
        <v>27</v>
      </c>
      <c r="L198" s="37">
        <f>IF(N198&lt;='UPS CALCULATOR'!$D$6,1,0)</f>
        <v>1</v>
      </c>
      <c r="M198" s="37" t="str">
        <f t="shared" si="7"/>
        <v>1800W1</v>
      </c>
      <c r="N198" s="40">
        <v>19.52664605</v>
      </c>
    </row>
    <row r="199" spans="1:14">
      <c r="A199" s="39" t="s">
        <v>170</v>
      </c>
      <c r="B199" s="39" t="str">
        <f t="shared" si="6"/>
        <v>UPS-LO-3000RT +1 EB2500W1</v>
      </c>
      <c r="C199" s="39" t="s">
        <v>169</v>
      </c>
      <c r="D199" s="39" t="s">
        <v>193</v>
      </c>
      <c r="E199" s="36" t="s">
        <v>161</v>
      </c>
      <c r="F199" s="36">
        <v>1</v>
      </c>
      <c r="G199" s="36" t="s">
        <v>212</v>
      </c>
      <c r="H199" s="36" t="s">
        <v>10</v>
      </c>
      <c r="I199" s="36" t="s">
        <v>13</v>
      </c>
      <c r="J199" s="36">
        <f>IF('UPS CALCULATOR'!$D$9=0,0,IF(G199='UPS CALCULATOR'!$D$9,0,1))+IF('UPS CALCULATOR'!$D$11=0,0,IF(H199='UPS CALCULATOR'!$D$11,0,1))+IF('UPS CALCULATOR'!$D$13=0,0,IF(I199='UPS CALCULATOR'!$D$13,0,1))</f>
        <v>0</v>
      </c>
      <c r="K199" s="39" t="s">
        <v>34</v>
      </c>
      <c r="L199" s="37">
        <f>IF(N199&lt;='UPS CALCULATOR'!$D$6,1,0)</f>
        <v>1</v>
      </c>
      <c r="M199" s="37" t="str">
        <f t="shared" si="7"/>
        <v>2500W1</v>
      </c>
      <c r="N199" s="40">
        <v>19.64612849741318</v>
      </c>
    </row>
    <row r="200" spans="1:14">
      <c r="A200" s="39" t="s">
        <v>170</v>
      </c>
      <c r="B200" s="39" t="str">
        <f t="shared" si="6"/>
        <v>UPS-LO-3000RT +1 EB2600W1</v>
      </c>
      <c r="C200" s="39" t="s">
        <v>169</v>
      </c>
      <c r="D200" s="39" t="s">
        <v>193</v>
      </c>
      <c r="E200" s="36" t="s">
        <v>161</v>
      </c>
      <c r="F200" s="36">
        <v>1</v>
      </c>
      <c r="G200" s="36" t="s">
        <v>212</v>
      </c>
      <c r="H200" s="36" t="s">
        <v>10</v>
      </c>
      <c r="I200" s="36" t="s">
        <v>13</v>
      </c>
      <c r="J200" s="36">
        <f>IF('UPS CALCULATOR'!$D$9=0,0,IF(G200='UPS CALCULATOR'!$D$9,0,1))+IF('UPS CALCULATOR'!$D$11=0,0,IF(H200='UPS CALCULATOR'!$D$11,0,1))+IF('UPS CALCULATOR'!$D$13=0,0,IF(I200='UPS CALCULATOR'!$D$13,0,1))</f>
        <v>0</v>
      </c>
      <c r="K200" s="39" t="s">
        <v>35</v>
      </c>
      <c r="L200" s="37">
        <f>IF(N200&lt;='UPS CALCULATOR'!$D$6,1,0)</f>
        <v>1</v>
      </c>
      <c r="M200" s="37" t="str">
        <f t="shared" si="7"/>
        <v>2600W1</v>
      </c>
      <c r="N200" s="40">
        <v>19.64612849741318</v>
      </c>
    </row>
    <row r="201" spans="1:14">
      <c r="A201" s="39" t="s">
        <v>170</v>
      </c>
      <c r="B201" s="39" t="str">
        <f t="shared" si="6"/>
        <v>UPS-LO-3000RT +1 EB2700W1</v>
      </c>
      <c r="C201" s="39" t="s">
        <v>169</v>
      </c>
      <c r="D201" s="39" t="s">
        <v>193</v>
      </c>
      <c r="E201" s="36" t="s">
        <v>161</v>
      </c>
      <c r="F201" s="36">
        <v>1</v>
      </c>
      <c r="G201" s="36" t="s">
        <v>212</v>
      </c>
      <c r="H201" s="36" t="s">
        <v>10</v>
      </c>
      <c r="I201" s="36" t="s">
        <v>13</v>
      </c>
      <c r="J201" s="36">
        <f>IF('UPS CALCULATOR'!$D$9=0,0,IF(G201='UPS CALCULATOR'!$D$9,0,1))+IF('UPS CALCULATOR'!$D$11=0,0,IF(H201='UPS CALCULATOR'!$D$11,0,1))+IF('UPS CALCULATOR'!$D$13=0,0,IF(I201='UPS CALCULATOR'!$D$13,0,1))</f>
        <v>0</v>
      </c>
      <c r="K201" s="39" t="s">
        <v>36</v>
      </c>
      <c r="L201" s="37">
        <f>IF(N201&lt;='UPS CALCULATOR'!$D$6,1,0)</f>
        <v>1</v>
      </c>
      <c r="M201" s="37" t="str">
        <f t="shared" si="7"/>
        <v>2700W1</v>
      </c>
      <c r="N201" s="40">
        <v>19.64612849741318</v>
      </c>
    </row>
    <row r="202" spans="1:14">
      <c r="A202" s="39" t="s">
        <v>152</v>
      </c>
      <c r="B202" s="39" t="str">
        <f t="shared" si="6"/>
        <v>UPS-LL-1100RT +1 EB900W1</v>
      </c>
      <c r="C202" s="39" t="s">
        <v>151</v>
      </c>
      <c r="D202" s="39" t="s">
        <v>196</v>
      </c>
      <c r="E202" s="36" t="s">
        <v>153</v>
      </c>
      <c r="F202" s="36">
        <v>1</v>
      </c>
      <c r="G202" s="36" t="s">
        <v>212</v>
      </c>
      <c r="H202" s="36" t="s">
        <v>7</v>
      </c>
      <c r="I202" s="36" t="s">
        <v>8</v>
      </c>
      <c r="J202" s="36">
        <f>IF('UPS CALCULATOR'!$D$9=0,0,IF(G202='UPS CALCULATOR'!$D$9,0,1))+IF('UPS CALCULATOR'!$D$11=0,0,IF(H202='UPS CALCULATOR'!$D$11,0,1))+IF('UPS CALCULATOR'!$D$13=0,0,IF(I202='UPS CALCULATOR'!$D$13,0,1))</f>
        <v>0</v>
      </c>
      <c r="K202" s="39" t="s">
        <v>18</v>
      </c>
      <c r="L202" s="37">
        <f>IF(N202&lt;='UPS CALCULATOR'!$D$6,1,0)</f>
        <v>1</v>
      </c>
      <c r="M202" s="37" t="str">
        <f t="shared" si="7"/>
        <v>900W1</v>
      </c>
      <c r="N202" s="40">
        <v>19.703751441272555</v>
      </c>
    </row>
    <row r="203" spans="1:14">
      <c r="A203" s="39" t="s">
        <v>160</v>
      </c>
      <c r="B203" s="39" t="str">
        <f t="shared" si="6"/>
        <v>UPS-LL-3000RT +1 EB2500W1</v>
      </c>
      <c r="C203" s="39" t="s">
        <v>159</v>
      </c>
      <c r="D203" s="39" t="s">
        <v>191</v>
      </c>
      <c r="E203" s="36" t="s">
        <v>161</v>
      </c>
      <c r="F203" s="36">
        <v>1</v>
      </c>
      <c r="G203" s="36" t="s">
        <v>212</v>
      </c>
      <c r="H203" s="36" t="s">
        <v>7</v>
      </c>
      <c r="I203" s="36" t="s">
        <v>13</v>
      </c>
      <c r="J203" s="36">
        <f>IF('UPS CALCULATOR'!$D$9=0,0,IF(G203='UPS CALCULATOR'!$D$9,0,1))+IF('UPS CALCULATOR'!$D$11=0,0,IF(H203='UPS CALCULATOR'!$D$11,0,1))+IF('UPS CALCULATOR'!$D$13=0,0,IF(I203='UPS CALCULATOR'!$D$13,0,1))</f>
        <v>0</v>
      </c>
      <c r="K203" s="39" t="s">
        <v>34</v>
      </c>
      <c r="L203" s="37">
        <f>IF(N203&lt;='UPS CALCULATOR'!$D$6,1,0)</f>
        <v>1</v>
      </c>
      <c r="M203" s="37" t="str">
        <f t="shared" si="7"/>
        <v>2500W1</v>
      </c>
      <c r="N203" s="40">
        <v>19.708186300000001</v>
      </c>
    </row>
    <row r="204" spans="1:14">
      <c r="A204" s="39" t="s">
        <v>160</v>
      </c>
      <c r="B204" s="39" t="str">
        <f t="shared" si="6"/>
        <v>UPS-LL-3000RT +1 EB2600W1</v>
      </c>
      <c r="C204" s="39" t="s">
        <v>159</v>
      </c>
      <c r="D204" s="39" t="s">
        <v>191</v>
      </c>
      <c r="E204" s="36" t="s">
        <v>161</v>
      </c>
      <c r="F204" s="36">
        <v>1</v>
      </c>
      <c r="G204" s="36" t="s">
        <v>212</v>
      </c>
      <c r="H204" s="36" t="s">
        <v>7</v>
      </c>
      <c r="I204" s="36" t="s">
        <v>13</v>
      </c>
      <c r="J204" s="36">
        <f>IF('UPS CALCULATOR'!$D$9=0,0,IF(G204='UPS CALCULATOR'!$D$9,0,1))+IF('UPS CALCULATOR'!$D$11=0,0,IF(H204='UPS CALCULATOR'!$D$11,0,1))+IF('UPS CALCULATOR'!$D$13=0,0,IF(I204='UPS CALCULATOR'!$D$13,0,1))</f>
        <v>0</v>
      </c>
      <c r="K204" s="39" t="s">
        <v>35</v>
      </c>
      <c r="L204" s="37">
        <f>IF(N204&lt;='UPS CALCULATOR'!$D$6,1,0)</f>
        <v>1</v>
      </c>
      <c r="M204" s="37" t="str">
        <f t="shared" si="7"/>
        <v>2600W1</v>
      </c>
      <c r="N204" s="40">
        <v>19.708186300000001</v>
      </c>
    </row>
    <row r="205" spans="1:14">
      <c r="A205" s="39" t="s">
        <v>160</v>
      </c>
      <c r="B205" s="39" t="str">
        <f t="shared" si="6"/>
        <v>UPS-LL-3000RT +1 EB2700W1</v>
      </c>
      <c r="C205" s="39" t="s">
        <v>159</v>
      </c>
      <c r="D205" s="39" t="s">
        <v>191</v>
      </c>
      <c r="E205" s="36" t="s">
        <v>161</v>
      </c>
      <c r="F205" s="36">
        <v>1</v>
      </c>
      <c r="G205" s="36" t="s">
        <v>212</v>
      </c>
      <c r="H205" s="36" t="s">
        <v>7</v>
      </c>
      <c r="I205" s="36" t="s">
        <v>13</v>
      </c>
      <c r="J205" s="36">
        <f>IF('UPS CALCULATOR'!$D$9=0,0,IF(G205='UPS CALCULATOR'!$D$9,0,1))+IF('UPS CALCULATOR'!$D$11=0,0,IF(H205='UPS CALCULATOR'!$D$11,0,1))+IF('UPS CALCULATOR'!$D$13=0,0,IF(I205='UPS CALCULATOR'!$D$13,0,1))</f>
        <v>0</v>
      </c>
      <c r="K205" s="39" t="s">
        <v>36</v>
      </c>
      <c r="L205" s="37">
        <f>IF(N205&lt;='UPS CALCULATOR'!$D$6,1,0)</f>
        <v>1</v>
      </c>
      <c r="M205" s="37" t="str">
        <f t="shared" si="7"/>
        <v>2700W1</v>
      </c>
      <c r="N205" s="40">
        <v>19.708186300000001</v>
      </c>
    </row>
    <row r="206" spans="1:14">
      <c r="A206" s="39" t="s">
        <v>169</v>
      </c>
      <c r="B206" s="39" t="str">
        <f t="shared" si="6"/>
        <v>UPS-LO-3000RT700W1</v>
      </c>
      <c r="C206" s="39" t="s">
        <v>169</v>
      </c>
      <c r="D206" s="39" t="s">
        <v>193</v>
      </c>
      <c r="E206" s="36" t="s">
        <v>161</v>
      </c>
      <c r="F206" s="36">
        <v>0</v>
      </c>
      <c r="G206" s="36" t="s">
        <v>212</v>
      </c>
      <c r="H206" s="36" t="s">
        <v>10</v>
      </c>
      <c r="I206" s="36" t="s">
        <v>13</v>
      </c>
      <c r="J206" s="36">
        <f>IF('UPS CALCULATOR'!$D$9=0,0,IF(G206='UPS CALCULATOR'!$D$9,0,1))+IF('UPS CALCULATOR'!$D$11=0,0,IF(H206='UPS CALCULATOR'!$D$11,0,1))+IF('UPS CALCULATOR'!$D$13=0,0,IF(I206='UPS CALCULATOR'!$D$13,0,1))</f>
        <v>0</v>
      </c>
      <c r="K206" s="39" t="s">
        <v>16</v>
      </c>
      <c r="L206" s="37">
        <f>IF(N206&lt;='UPS CALCULATOR'!$D$6,1,0)</f>
        <v>1</v>
      </c>
      <c r="M206" s="37" t="str">
        <f t="shared" si="7"/>
        <v>700W1</v>
      </c>
      <c r="N206" s="40">
        <v>19.899945667604932</v>
      </c>
    </row>
    <row r="207" spans="1:14">
      <c r="A207" s="39" t="s">
        <v>169</v>
      </c>
      <c r="B207" s="39" t="str">
        <f t="shared" si="6"/>
        <v>UPS-LO-3000RT800W1</v>
      </c>
      <c r="C207" s="39" t="s">
        <v>169</v>
      </c>
      <c r="D207" s="39" t="s">
        <v>193</v>
      </c>
      <c r="E207" s="36" t="s">
        <v>161</v>
      </c>
      <c r="F207" s="36">
        <v>0</v>
      </c>
      <c r="G207" s="36" t="s">
        <v>212</v>
      </c>
      <c r="H207" s="36" t="s">
        <v>10</v>
      </c>
      <c r="I207" s="36" t="s">
        <v>13</v>
      </c>
      <c r="J207" s="36">
        <f>IF('UPS CALCULATOR'!$D$9=0,0,IF(G207='UPS CALCULATOR'!$D$9,0,1))+IF('UPS CALCULATOR'!$D$11=0,0,IF(H207='UPS CALCULATOR'!$D$11,0,1))+IF('UPS CALCULATOR'!$D$13=0,0,IF(I207='UPS CALCULATOR'!$D$13,0,1))</f>
        <v>0</v>
      </c>
      <c r="K207" s="39" t="s">
        <v>17</v>
      </c>
      <c r="L207" s="37">
        <f>IF(N207&lt;='UPS CALCULATOR'!$D$6,1,0)</f>
        <v>1</v>
      </c>
      <c r="M207" s="37" t="str">
        <f t="shared" si="7"/>
        <v>800W1</v>
      </c>
      <c r="N207" s="40">
        <v>19.899945667604932</v>
      </c>
    </row>
    <row r="208" spans="1:14">
      <c r="A208" s="39" t="s">
        <v>169</v>
      </c>
      <c r="B208" s="39" t="str">
        <f t="shared" si="6"/>
        <v>UPS-LO-3000RT900W1</v>
      </c>
      <c r="C208" s="39" t="s">
        <v>169</v>
      </c>
      <c r="D208" s="39" t="s">
        <v>193</v>
      </c>
      <c r="E208" s="36" t="s">
        <v>161</v>
      </c>
      <c r="F208" s="36">
        <v>0</v>
      </c>
      <c r="G208" s="36" t="s">
        <v>212</v>
      </c>
      <c r="H208" s="36" t="s">
        <v>10</v>
      </c>
      <c r="I208" s="36" t="s">
        <v>13</v>
      </c>
      <c r="J208" s="36">
        <f>IF('UPS CALCULATOR'!$D$9=0,0,IF(G208='UPS CALCULATOR'!$D$9,0,1))+IF('UPS CALCULATOR'!$D$11=0,0,IF(H208='UPS CALCULATOR'!$D$11,0,1))+IF('UPS CALCULATOR'!$D$13=0,0,IF(I208='UPS CALCULATOR'!$D$13,0,1))</f>
        <v>0</v>
      </c>
      <c r="K208" s="39" t="s">
        <v>18</v>
      </c>
      <c r="L208" s="37">
        <f>IF(N208&lt;='UPS CALCULATOR'!$D$6,1,0)</f>
        <v>1</v>
      </c>
      <c r="M208" s="37" t="str">
        <f t="shared" si="7"/>
        <v>900W1</v>
      </c>
      <c r="N208" s="40">
        <v>19.899945667604932</v>
      </c>
    </row>
    <row r="209" spans="1:14">
      <c r="A209" s="39" t="s">
        <v>189</v>
      </c>
      <c r="B209" s="39" t="str">
        <f t="shared" si="6"/>
        <v>UPS-OL1500R +1BP1200W1</v>
      </c>
      <c r="C209" s="39" t="s">
        <v>190</v>
      </c>
      <c r="D209" s="39" t="s">
        <v>204</v>
      </c>
      <c r="E209" s="36" t="s">
        <v>42</v>
      </c>
      <c r="F209" s="36">
        <v>1</v>
      </c>
      <c r="G209" s="36" t="s">
        <v>6</v>
      </c>
      <c r="H209" s="36" t="s">
        <v>10</v>
      </c>
      <c r="I209" s="36" t="s">
        <v>8</v>
      </c>
      <c r="J209" s="36">
        <f>IF('UPS CALCULATOR'!$D$9=0,0,IF(G209='UPS CALCULATOR'!$D$9,0,1))+IF('UPS CALCULATOR'!$D$11=0,0,IF(H209='UPS CALCULATOR'!$D$11,0,1))+IF('UPS CALCULATOR'!$D$13=0,0,IF(I209='UPS CALCULATOR'!$D$13,0,1))</f>
        <v>0</v>
      </c>
      <c r="K209" s="39" t="s">
        <v>21</v>
      </c>
      <c r="L209" s="37">
        <f>IF(N209&lt;='UPS CALCULATOR'!$D$6,1,0)</f>
        <v>1</v>
      </c>
      <c r="M209" s="37" t="str">
        <f t="shared" si="7"/>
        <v>1200W1</v>
      </c>
      <c r="N209" s="40">
        <v>20</v>
      </c>
    </row>
    <row r="210" spans="1:14">
      <c r="A210" s="39" t="s">
        <v>183</v>
      </c>
      <c r="B210" s="39" t="str">
        <f t="shared" si="6"/>
        <v>UPS-OL2200R900W1</v>
      </c>
      <c r="C210" s="39" t="s">
        <v>183</v>
      </c>
      <c r="D210" s="39" t="s">
        <v>208</v>
      </c>
      <c r="E210" s="36" t="s">
        <v>96</v>
      </c>
      <c r="F210" s="36">
        <v>0</v>
      </c>
      <c r="G210" s="36" t="s">
        <v>6</v>
      </c>
      <c r="H210" s="36" t="s">
        <v>10</v>
      </c>
      <c r="I210" s="36" t="s">
        <v>11</v>
      </c>
      <c r="J210" s="36">
        <f>IF('UPS CALCULATOR'!$D$9=0,0,IF(G210='UPS CALCULATOR'!$D$9,0,1))+IF('UPS CALCULATOR'!$D$11=0,0,IF(H210='UPS CALCULATOR'!$D$11,0,1))+IF('UPS CALCULATOR'!$D$13=0,0,IF(I210='UPS CALCULATOR'!$D$13,0,1))</f>
        <v>0</v>
      </c>
      <c r="K210" s="39" t="s">
        <v>18</v>
      </c>
      <c r="L210" s="37">
        <f>IF(N210&lt;='UPS CALCULATOR'!$D$6,1,0)</f>
        <v>1</v>
      </c>
      <c r="M210" s="37" t="str">
        <f t="shared" si="7"/>
        <v>900W1</v>
      </c>
      <c r="N210" s="40">
        <v>20</v>
      </c>
    </row>
    <row r="211" spans="1:14">
      <c r="A211" s="39" t="s">
        <v>186</v>
      </c>
      <c r="B211" s="39" t="str">
        <f t="shared" si="6"/>
        <v>UPS-OL3000R800W1</v>
      </c>
      <c r="C211" s="39" t="s">
        <v>186</v>
      </c>
      <c r="D211" s="39" t="s">
        <v>211</v>
      </c>
      <c r="E211" s="36" t="s">
        <v>96</v>
      </c>
      <c r="F211" s="36">
        <v>0</v>
      </c>
      <c r="G211" s="36" t="s">
        <v>6</v>
      </c>
      <c r="H211" s="36" t="s">
        <v>10</v>
      </c>
      <c r="I211" s="36" t="s">
        <v>13</v>
      </c>
      <c r="J211" s="36">
        <f>IF('UPS CALCULATOR'!$D$9=0,0,IF(G211='UPS CALCULATOR'!$D$9,0,1))+IF('UPS CALCULATOR'!$D$11=0,0,IF(H211='UPS CALCULATOR'!$D$11,0,1))+IF('UPS CALCULATOR'!$D$13=0,0,IF(I211='UPS CALCULATOR'!$D$13,0,1))</f>
        <v>0</v>
      </c>
      <c r="K211" s="39" t="s">
        <v>17</v>
      </c>
      <c r="L211" s="37">
        <f>IF(N211&lt;='UPS CALCULATOR'!$D$6,1,0)</f>
        <v>1</v>
      </c>
      <c r="M211" s="37" t="str">
        <f t="shared" si="7"/>
        <v>800W1</v>
      </c>
      <c r="N211" s="40">
        <v>20</v>
      </c>
    </row>
    <row r="212" spans="1:14">
      <c r="A212" s="39" t="s">
        <v>186</v>
      </c>
      <c r="B212" s="39" t="str">
        <f t="shared" si="6"/>
        <v>UPS-OL3000R900W1</v>
      </c>
      <c r="C212" s="39" t="s">
        <v>186</v>
      </c>
      <c r="D212" s="39" t="s">
        <v>211</v>
      </c>
      <c r="E212" s="36" t="s">
        <v>96</v>
      </c>
      <c r="F212" s="36">
        <v>0</v>
      </c>
      <c r="G212" s="36" t="s">
        <v>6</v>
      </c>
      <c r="H212" s="36" t="s">
        <v>10</v>
      </c>
      <c r="I212" s="36" t="s">
        <v>13</v>
      </c>
      <c r="J212" s="36">
        <f>IF('UPS CALCULATOR'!$D$9=0,0,IF(G212='UPS CALCULATOR'!$D$9,0,1))+IF('UPS CALCULATOR'!$D$11=0,0,IF(H212='UPS CALCULATOR'!$D$11,0,1))+IF('UPS CALCULATOR'!$D$13=0,0,IF(I212='UPS CALCULATOR'!$D$13,0,1))</f>
        <v>0</v>
      </c>
      <c r="K212" s="39" t="s">
        <v>18</v>
      </c>
      <c r="L212" s="37">
        <f>IF(N212&lt;='UPS CALCULATOR'!$D$6,1,0)</f>
        <v>1</v>
      </c>
      <c r="M212" s="37" t="str">
        <f t="shared" si="7"/>
        <v>900W1</v>
      </c>
      <c r="N212" s="40">
        <v>20</v>
      </c>
    </row>
    <row r="213" spans="1:14">
      <c r="A213" s="39" t="s">
        <v>139</v>
      </c>
      <c r="B213" s="39" t="str">
        <f t="shared" si="6"/>
        <v>UPX-1500R-2400W1</v>
      </c>
      <c r="C213" s="39" t="s">
        <v>139</v>
      </c>
      <c r="D213" s="39" t="s">
        <v>207</v>
      </c>
      <c r="E213" s="36" t="s">
        <v>188</v>
      </c>
      <c r="F213" s="36">
        <v>0</v>
      </c>
      <c r="G213" s="36" t="s">
        <v>6</v>
      </c>
      <c r="H213" s="36" t="s">
        <v>7</v>
      </c>
      <c r="I213" s="36" t="s">
        <v>8</v>
      </c>
      <c r="J213" s="36">
        <f>IF('UPS CALCULATOR'!$D$9=0,0,IF(G213='UPS CALCULATOR'!$D$9,0,1))+IF('UPS CALCULATOR'!$D$11=0,0,IF(H213='UPS CALCULATOR'!$D$11,0,1))+IF('UPS CALCULATOR'!$D$13=0,0,IF(I213='UPS CALCULATOR'!$D$13,0,1))</f>
        <v>0</v>
      </c>
      <c r="K213" s="39" t="s">
        <v>12</v>
      </c>
      <c r="L213" s="37">
        <f>IF(N213&lt;='UPS CALCULATOR'!$D$6,1,0)</f>
        <v>1</v>
      </c>
      <c r="M213" s="37" t="str">
        <f t="shared" si="7"/>
        <v>400W1</v>
      </c>
      <c r="N213" s="40">
        <v>20</v>
      </c>
    </row>
    <row r="214" spans="1:14">
      <c r="A214" s="39" t="s">
        <v>185</v>
      </c>
      <c r="B214" s="39" t="str">
        <f t="shared" si="6"/>
        <v>UPS-OL3000R +1BP2400W1</v>
      </c>
      <c r="C214" s="39" t="s">
        <v>186</v>
      </c>
      <c r="D214" s="39" t="s">
        <v>211</v>
      </c>
      <c r="E214" s="36" t="s">
        <v>96</v>
      </c>
      <c r="F214" s="36">
        <v>1</v>
      </c>
      <c r="G214" s="36" t="s">
        <v>6</v>
      </c>
      <c r="H214" s="36" t="s">
        <v>10</v>
      </c>
      <c r="I214" s="36" t="s">
        <v>13</v>
      </c>
      <c r="J214" s="36">
        <f>IF('UPS CALCULATOR'!$D$9=0,0,IF(G214='UPS CALCULATOR'!$D$9,0,1))+IF('UPS CALCULATOR'!$D$11=0,0,IF(H214='UPS CALCULATOR'!$D$11,0,1))+IF('UPS CALCULATOR'!$D$13=0,0,IF(I214='UPS CALCULATOR'!$D$13,0,1))</f>
        <v>0</v>
      </c>
      <c r="K214" s="39" t="s">
        <v>33</v>
      </c>
      <c r="L214" s="37">
        <f>IF(N214&lt;='UPS CALCULATOR'!$D$6,1,0)</f>
        <v>1</v>
      </c>
      <c r="M214" s="37" t="str">
        <f t="shared" si="7"/>
        <v>2400W1</v>
      </c>
      <c r="N214" s="40">
        <v>21</v>
      </c>
    </row>
    <row r="215" spans="1:14">
      <c r="A215" s="39" t="s">
        <v>190</v>
      </c>
      <c r="B215" s="39" t="str">
        <f t="shared" si="6"/>
        <v>UPS-OL1500R400W1</v>
      </c>
      <c r="C215" s="39" t="s">
        <v>190</v>
      </c>
      <c r="D215" s="39" t="s">
        <v>204</v>
      </c>
      <c r="E215" s="36" t="s">
        <v>42</v>
      </c>
      <c r="F215" s="36">
        <v>0</v>
      </c>
      <c r="G215" s="36" t="s">
        <v>6</v>
      </c>
      <c r="H215" s="36" t="s">
        <v>10</v>
      </c>
      <c r="I215" s="36" t="s">
        <v>8</v>
      </c>
      <c r="J215" s="36">
        <f>IF('UPS CALCULATOR'!$D$9=0,0,IF(G215='UPS CALCULATOR'!$D$9,0,1))+IF('UPS CALCULATOR'!$D$11=0,0,IF(H215='UPS CALCULATOR'!$D$11,0,1))+IF('UPS CALCULATOR'!$D$13=0,0,IF(I215='UPS CALCULATOR'!$D$13,0,1))</f>
        <v>0</v>
      </c>
      <c r="K215" s="39" t="s">
        <v>12</v>
      </c>
      <c r="L215" s="37">
        <f>IF(N215&lt;='UPS CALCULATOR'!$D$6,1,0)</f>
        <v>1</v>
      </c>
      <c r="M215" s="37" t="str">
        <f t="shared" si="7"/>
        <v>400W1</v>
      </c>
      <c r="N215" s="40">
        <v>22</v>
      </c>
    </row>
    <row r="216" spans="1:14">
      <c r="A216" s="39" t="s">
        <v>183</v>
      </c>
      <c r="B216" s="39" t="str">
        <f t="shared" si="6"/>
        <v>UPS-OL2200R800W1</v>
      </c>
      <c r="C216" s="39" t="s">
        <v>183</v>
      </c>
      <c r="D216" s="39" t="s">
        <v>208</v>
      </c>
      <c r="E216" s="36" t="s">
        <v>96</v>
      </c>
      <c r="F216" s="36">
        <v>0</v>
      </c>
      <c r="G216" s="36" t="s">
        <v>6</v>
      </c>
      <c r="H216" s="36" t="s">
        <v>10</v>
      </c>
      <c r="I216" s="36" t="s">
        <v>11</v>
      </c>
      <c r="J216" s="36">
        <f>IF('UPS CALCULATOR'!$D$9=0,0,IF(G216='UPS CALCULATOR'!$D$9,0,1))+IF('UPS CALCULATOR'!$D$11=0,0,IF(H216='UPS CALCULATOR'!$D$11,0,1))+IF('UPS CALCULATOR'!$D$13=0,0,IF(I216='UPS CALCULATOR'!$D$13,0,1))</f>
        <v>0</v>
      </c>
      <c r="K216" s="39" t="s">
        <v>17</v>
      </c>
      <c r="L216" s="37">
        <f>IF(N216&lt;='UPS CALCULATOR'!$D$6,1,0)</f>
        <v>1</v>
      </c>
      <c r="M216" s="37" t="str">
        <f t="shared" si="7"/>
        <v>800W1</v>
      </c>
      <c r="N216" s="40">
        <v>22</v>
      </c>
    </row>
    <row r="217" spans="1:14">
      <c r="A217" s="39" t="s">
        <v>134</v>
      </c>
      <c r="B217" s="39" t="str">
        <f t="shared" si="6"/>
        <v>UPX-1000R-2300W1</v>
      </c>
      <c r="C217" s="39" t="s">
        <v>134</v>
      </c>
      <c r="D217" s="39" t="s">
        <v>206</v>
      </c>
      <c r="E217" s="36" t="s">
        <v>188</v>
      </c>
      <c r="F217" s="36">
        <v>0</v>
      </c>
      <c r="G217" s="36" t="s">
        <v>6</v>
      </c>
      <c r="H217" s="36" t="s">
        <v>7</v>
      </c>
      <c r="I217" s="36" t="s">
        <v>8</v>
      </c>
      <c r="J217" s="36">
        <f>IF('UPS CALCULATOR'!$D$9=0,0,IF(G217='UPS CALCULATOR'!$D$9,0,1))+IF('UPS CALCULATOR'!$D$11=0,0,IF(H217='UPS CALCULATOR'!$D$11,0,1))+IF('UPS CALCULATOR'!$D$13=0,0,IF(I217='UPS CALCULATOR'!$D$13,0,1))</f>
        <v>0</v>
      </c>
      <c r="K217" s="39" t="s">
        <v>9</v>
      </c>
      <c r="L217" s="37">
        <f>IF(N217&lt;='UPS CALCULATOR'!$D$6,1,0)</f>
        <v>1</v>
      </c>
      <c r="M217" s="37" t="str">
        <f t="shared" si="7"/>
        <v>300W1</v>
      </c>
      <c r="N217" s="40">
        <v>22</v>
      </c>
    </row>
    <row r="218" spans="1:14">
      <c r="A218" s="39" t="s">
        <v>140</v>
      </c>
      <c r="B218" s="39" t="str">
        <f t="shared" si="6"/>
        <v>UPX-1500R-2 +1 EBC1000W1</v>
      </c>
      <c r="C218" s="39" t="s">
        <v>139</v>
      </c>
      <c r="D218" s="39" t="s">
        <v>207</v>
      </c>
      <c r="E218" s="36" t="s">
        <v>188</v>
      </c>
      <c r="F218" s="36">
        <v>1</v>
      </c>
      <c r="G218" s="36" t="s">
        <v>6</v>
      </c>
      <c r="H218" s="36" t="s">
        <v>7</v>
      </c>
      <c r="I218" s="36" t="s">
        <v>8</v>
      </c>
      <c r="J218" s="36">
        <f>IF('UPS CALCULATOR'!$D$9=0,0,IF(G218='UPS CALCULATOR'!$D$9,0,1))+IF('UPS CALCULATOR'!$D$11=0,0,IF(H218='UPS CALCULATOR'!$D$11,0,1))+IF('UPS CALCULATOR'!$D$13=0,0,IF(I218='UPS CALCULATOR'!$D$13,0,1))</f>
        <v>0</v>
      </c>
      <c r="K218" s="39" t="s">
        <v>19</v>
      </c>
      <c r="L218" s="37">
        <f>IF(N218&lt;='UPS CALCULATOR'!$D$6,1,0)</f>
        <v>1</v>
      </c>
      <c r="M218" s="37" t="str">
        <f t="shared" si="7"/>
        <v>1000W1</v>
      </c>
      <c r="N218" s="40">
        <v>22</v>
      </c>
    </row>
    <row r="219" spans="1:14">
      <c r="A219" s="39" t="s">
        <v>145</v>
      </c>
      <c r="B219" s="39" t="str">
        <f t="shared" si="6"/>
        <v>UPX-2000R-2500W1</v>
      </c>
      <c r="C219" s="39" t="s">
        <v>145</v>
      </c>
      <c r="D219" s="39" t="s">
        <v>210</v>
      </c>
      <c r="E219" s="36" t="s">
        <v>184</v>
      </c>
      <c r="F219" s="36">
        <v>0</v>
      </c>
      <c r="G219" s="36" t="s">
        <v>6</v>
      </c>
      <c r="H219" s="36" t="s">
        <v>7</v>
      </c>
      <c r="I219" s="36" t="s">
        <v>11</v>
      </c>
      <c r="J219" s="36">
        <f>IF('UPS CALCULATOR'!$D$9=0,0,IF(G219='UPS CALCULATOR'!$D$9,0,1))+IF('UPS CALCULATOR'!$D$11=0,0,IF(H219='UPS CALCULATOR'!$D$11,0,1))+IF('UPS CALCULATOR'!$D$13=0,0,IF(I219='UPS CALCULATOR'!$D$13,0,1))</f>
        <v>0</v>
      </c>
      <c r="K219" s="39" t="s">
        <v>14</v>
      </c>
      <c r="L219" s="37">
        <f>IF(N219&lt;='UPS CALCULATOR'!$D$6,1,0)</f>
        <v>1</v>
      </c>
      <c r="M219" s="37" t="str">
        <f t="shared" si="7"/>
        <v>500W1</v>
      </c>
      <c r="N219" s="40">
        <v>22</v>
      </c>
    </row>
    <row r="220" spans="1:14">
      <c r="A220" s="39" t="s">
        <v>146</v>
      </c>
      <c r="B220" s="39" t="str">
        <f t="shared" si="6"/>
        <v>UPX-2000R-2 +1 EBC1500W1</v>
      </c>
      <c r="C220" s="39" t="s">
        <v>145</v>
      </c>
      <c r="D220" s="39" t="s">
        <v>210</v>
      </c>
      <c r="E220" s="36" t="s">
        <v>184</v>
      </c>
      <c r="F220" s="36">
        <v>1</v>
      </c>
      <c r="G220" s="36" t="s">
        <v>6</v>
      </c>
      <c r="H220" s="36" t="s">
        <v>7</v>
      </c>
      <c r="I220" s="36" t="s">
        <v>11</v>
      </c>
      <c r="J220" s="36">
        <f>IF('UPS CALCULATOR'!$D$9=0,0,IF(G220='UPS CALCULATOR'!$D$9,0,1))+IF('UPS CALCULATOR'!$D$11=0,0,IF(H220='UPS CALCULATOR'!$D$11,0,1))+IF('UPS CALCULATOR'!$D$13=0,0,IF(I220='UPS CALCULATOR'!$D$13,0,1))</f>
        <v>0</v>
      </c>
      <c r="K220" s="39" t="s">
        <v>24</v>
      </c>
      <c r="L220" s="37">
        <f>IF(N220&lt;='UPS CALCULATOR'!$D$6,1,0)</f>
        <v>1</v>
      </c>
      <c r="M220" s="37" t="str">
        <f t="shared" si="7"/>
        <v>1500W1</v>
      </c>
      <c r="N220" s="40">
        <v>22</v>
      </c>
    </row>
    <row r="221" spans="1:14">
      <c r="A221" s="39" t="s">
        <v>163</v>
      </c>
      <c r="B221" s="39" t="str">
        <f t="shared" si="6"/>
        <v>UPS-LO-1000RT +1 EB800W1</v>
      </c>
      <c r="C221" s="39" t="s">
        <v>162</v>
      </c>
      <c r="D221" s="39" t="s">
        <v>195</v>
      </c>
      <c r="E221" s="36" t="s">
        <v>153</v>
      </c>
      <c r="F221" s="36">
        <v>1</v>
      </c>
      <c r="G221" s="36" t="s">
        <v>212</v>
      </c>
      <c r="H221" s="36" t="s">
        <v>10</v>
      </c>
      <c r="I221" s="36" t="s">
        <v>8</v>
      </c>
      <c r="J221" s="36">
        <f>IF('UPS CALCULATOR'!$D$9=0,0,IF(G221='UPS CALCULATOR'!$D$9,0,1))+IF('UPS CALCULATOR'!$D$11=0,0,IF(H221='UPS CALCULATOR'!$D$11,0,1))+IF('UPS CALCULATOR'!$D$13=0,0,IF(I221='UPS CALCULATOR'!$D$13,0,1))</f>
        <v>0</v>
      </c>
      <c r="K221" s="39" t="s">
        <v>17</v>
      </c>
      <c r="L221" s="37">
        <f>IF(N221&lt;='UPS CALCULATOR'!$D$6,1,0)</f>
        <v>1</v>
      </c>
      <c r="M221" s="37" t="str">
        <f t="shared" si="7"/>
        <v>800W1</v>
      </c>
      <c r="N221" s="40">
        <v>22.032557142156705</v>
      </c>
    </row>
    <row r="222" spans="1:14">
      <c r="A222" s="39" t="s">
        <v>168</v>
      </c>
      <c r="B222" s="39" t="str">
        <f t="shared" si="6"/>
        <v>UPS-LO-2000RT +1 EB1500W1</v>
      </c>
      <c r="C222" s="39" t="s">
        <v>167</v>
      </c>
      <c r="D222" s="39" t="s">
        <v>194</v>
      </c>
      <c r="E222" s="36" t="s">
        <v>156</v>
      </c>
      <c r="F222" s="36">
        <v>1</v>
      </c>
      <c r="G222" s="36" t="s">
        <v>212</v>
      </c>
      <c r="H222" s="36" t="s">
        <v>10</v>
      </c>
      <c r="I222" s="36" t="s">
        <v>11</v>
      </c>
      <c r="J222" s="36">
        <f>IF('UPS CALCULATOR'!$D$9=0,0,IF(G222='UPS CALCULATOR'!$D$9,0,1))+IF('UPS CALCULATOR'!$D$11=0,0,IF(H222='UPS CALCULATOR'!$D$11,0,1))+IF('UPS CALCULATOR'!$D$13=0,0,IF(I222='UPS CALCULATOR'!$D$13,0,1))</f>
        <v>0</v>
      </c>
      <c r="K222" s="39" t="s">
        <v>24</v>
      </c>
      <c r="L222" s="37">
        <f>IF(N222&lt;='UPS CALCULATOR'!$D$6,1,0)</f>
        <v>1</v>
      </c>
      <c r="M222" s="37" t="str">
        <f t="shared" si="7"/>
        <v>1500W1</v>
      </c>
      <c r="N222" s="40">
        <v>22.287484076550061</v>
      </c>
    </row>
    <row r="223" spans="1:14">
      <c r="A223" s="39" t="s">
        <v>168</v>
      </c>
      <c r="B223" s="39" t="str">
        <f t="shared" si="6"/>
        <v>UPS-LO-2000RT +1 EB1600W1</v>
      </c>
      <c r="C223" s="39" t="s">
        <v>167</v>
      </c>
      <c r="D223" s="39" t="s">
        <v>194</v>
      </c>
      <c r="E223" s="36" t="s">
        <v>156</v>
      </c>
      <c r="F223" s="36">
        <v>1</v>
      </c>
      <c r="G223" s="36" t="s">
        <v>212</v>
      </c>
      <c r="H223" s="36" t="s">
        <v>10</v>
      </c>
      <c r="I223" s="36" t="s">
        <v>11</v>
      </c>
      <c r="J223" s="36">
        <f>IF('UPS CALCULATOR'!$D$9=0,0,IF(G223='UPS CALCULATOR'!$D$9,0,1))+IF('UPS CALCULATOR'!$D$11=0,0,IF(H223='UPS CALCULATOR'!$D$11,0,1))+IF('UPS CALCULATOR'!$D$13=0,0,IF(I223='UPS CALCULATOR'!$D$13,0,1))</f>
        <v>0</v>
      </c>
      <c r="K223" s="39" t="s">
        <v>25</v>
      </c>
      <c r="L223" s="37">
        <f>IF(N223&lt;='UPS CALCULATOR'!$D$6,1,0)</f>
        <v>1</v>
      </c>
      <c r="M223" s="37" t="str">
        <f t="shared" si="7"/>
        <v>1600W1</v>
      </c>
      <c r="N223" s="40">
        <v>22.287484076550061</v>
      </c>
    </row>
    <row r="224" spans="1:14">
      <c r="A224" s="39" t="s">
        <v>158</v>
      </c>
      <c r="B224" s="39" t="str">
        <f t="shared" si="6"/>
        <v>UPS-LL-2000RT +1 EB1500W1</v>
      </c>
      <c r="C224" s="39" t="s">
        <v>157</v>
      </c>
      <c r="D224" s="39" t="s">
        <v>192</v>
      </c>
      <c r="E224" s="36" t="s">
        <v>156</v>
      </c>
      <c r="F224" s="36">
        <v>1</v>
      </c>
      <c r="G224" s="36" t="s">
        <v>212</v>
      </c>
      <c r="H224" s="36" t="s">
        <v>7</v>
      </c>
      <c r="I224" s="36" t="s">
        <v>11</v>
      </c>
      <c r="J224" s="36">
        <f>IF('UPS CALCULATOR'!$D$9=0,0,IF(G224='UPS CALCULATOR'!$D$9,0,1))+IF('UPS CALCULATOR'!$D$11=0,0,IF(H224='UPS CALCULATOR'!$D$11,0,1))+IF('UPS CALCULATOR'!$D$13=0,0,IF(I224='UPS CALCULATOR'!$D$13,0,1))</f>
        <v>0</v>
      </c>
      <c r="K224" s="39" t="s">
        <v>24</v>
      </c>
      <c r="L224" s="37">
        <f>IF(N224&lt;='UPS CALCULATOR'!$D$6,1,0)</f>
        <v>1</v>
      </c>
      <c r="M224" s="37" t="str">
        <f t="shared" si="7"/>
        <v>1500W1</v>
      </c>
      <c r="N224" s="40">
        <v>22.51912068</v>
      </c>
    </row>
    <row r="225" spans="1:14">
      <c r="A225" s="39" t="s">
        <v>158</v>
      </c>
      <c r="B225" s="39" t="str">
        <f t="shared" si="6"/>
        <v>UPS-LL-2000RT +1 EB1600W1</v>
      </c>
      <c r="C225" s="39" t="s">
        <v>157</v>
      </c>
      <c r="D225" s="39" t="s">
        <v>192</v>
      </c>
      <c r="E225" s="36" t="s">
        <v>156</v>
      </c>
      <c r="F225" s="36">
        <v>1</v>
      </c>
      <c r="G225" s="36" t="s">
        <v>212</v>
      </c>
      <c r="H225" s="36" t="s">
        <v>7</v>
      </c>
      <c r="I225" s="36" t="s">
        <v>11</v>
      </c>
      <c r="J225" s="36">
        <f>IF('UPS CALCULATOR'!$D$9=0,0,IF(G225='UPS CALCULATOR'!$D$9,0,1))+IF('UPS CALCULATOR'!$D$11=0,0,IF(H225='UPS CALCULATOR'!$D$11,0,1))+IF('UPS CALCULATOR'!$D$13=0,0,IF(I225='UPS CALCULATOR'!$D$13,0,1))</f>
        <v>0</v>
      </c>
      <c r="K225" s="39" t="s">
        <v>25</v>
      </c>
      <c r="L225" s="37">
        <f>IF(N225&lt;='UPS CALCULATOR'!$D$6,1,0)</f>
        <v>1</v>
      </c>
      <c r="M225" s="37" t="str">
        <f t="shared" si="7"/>
        <v>1600W1</v>
      </c>
      <c r="N225" s="40">
        <v>22.51912068</v>
      </c>
    </row>
    <row r="226" spans="1:14">
      <c r="A226" s="39" t="s">
        <v>157</v>
      </c>
      <c r="B226" s="39" t="str">
        <f t="shared" si="6"/>
        <v>UPS-LL-2000RT500W1</v>
      </c>
      <c r="C226" s="39" t="s">
        <v>157</v>
      </c>
      <c r="D226" s="39" t="s">
        <v>192</v>
      </c>
      <c r="E226" s="36" t="s">
        <v>156</v>
      </c>
      <c r="F226" s="36">
        <v>0</v>
      </c>
      <c r="G226" s="36" t="s">
        <v>212</v>
      </c>
      <c r="H226" s="36" t="s">
        <v>7</v>
      </c>
      <c r="I226" s="36" t="s">
        <v>11</v>
      </c>
      <c r="J226" s="36">
        <f>IF('UPS CALCULATOR'!$D$9=0,0,IF(G226='UPS CALCULATOR'!$D$9,0,1))+IF('UPS CALCULATOR'!$D$11=0,0,IF(H226='UPS CALCULATOR'!$D$11,0,1))+IF('UPS CALCULATOR'!$D$13=0,0,IF(I226='UPS CALCULATOR'!$D$13,0,1))</f>
        <v>0</v>
      </c>
      <c r="K226" s="39" t="s">
        <v>14</v>
      </c>
      <c r="L226" s="37">
        <f>IF(N226&lt;='UPS CALCULATOR'!$D$6,1,0)</f>
        <v>1</v>
      </c>
      <c r="M226" s="37" t="str">
        <f t="shared" si="7"/>
        <v>500W1</v>
      </c>
      <c r="N226" s="40">
        <v>22.593503340000002</v>
      </c>
    </row>
    <row r="227" spans="1:14">
      <c r="A227" s="39" t="s">
        <v>160</v>
      </c>
      <c r="B227" s="39" t="str">
        <f t="shared" si="6"/>
        <v>UPS-LL-3000RT +1 EB2300W1</v>
      </c>
      <c r="C227" s="39" t="s">
        <v>159</v>
      </c>
      <c r="D227" s="39" t="s">
        <v>191</v>
      </c>
      <c r="E227" s="36" t="s">
        <v>161</v>
      </c>
      <c r="F227" s="36">
        <v>1</v>
      </c>
      <c r="G227" s="36" t="s">
        <v>212</v>
      </c>
      <c r="H227" s="36" t="s">
        <v>7</v>
      </c>
      <c r="I227" s="36" t="s">
        <v>13</v>
      </c>
      <c r="J227" s="36">
        <f>IF('UPS CALCULATOR'!$D$9=0,0,IF(G227='UPS CALCULATOR'!$D$9,0,1))+IF('UPS CALCULATOR'!$D$11=0,0,IF(H227='UPS CALCULATOR'!$D$11,0,1))+IF('UPS CALCULATOR'!$D$13=0,0,IF(I227='UPS CALCULATOR'!$D$13,0,1))</f>
        <v>0</v>
      </c>
      <c r="K227" s="39" t="s">
        <v>32</v>
      </c>
      <c r="L227" s="37">
        <f>IF(N227&lt;='UPS CALCULATOR'!$D$6,1,0)</f>
        <v>1</v>
      </c>
      <c r="M227" s="37" t="str">
        <f t="shared" si="7"/>
        <v>2300W1</v>
      </c>
      <c r="N227" s="40">
        <v>22.68832463</v>
      </c>
    </row>
    <row r="228" spans="1:14">
      <c r="A228" s="39" t="s">
        <v>160</v>
      </c>
      <c r="B228" s="39" t="str">
        <f t="shared" si="6"/>
        <v>UPS-LL-3000RT +1 EB2400W1</v>
      </c>
      <c r="C228" s="39" t="s">
        <v>159</v>
      </c>
      <c r="D228" s="39" t="s">
        <v>191</v>
      </c>
      <c r="E228" s="36" t="s">
        <v>161</v>
      </c>
      <c r="F228" s="36">
        <v>1</v>
      </c>
      <c r="G228" s="36" t="s">
        <v>212</v>
      </c>
      <c r="H228" s="36" t="s">
        <v>7</v>
      </c>
      <c r="I228" s="36" t="s">
        <v>13</v>
      </c>
      <c r="J228" s="36">
        <f>IF('UPS CALCULATOR'!$D$9=0,0,IF(G228='UPS CALCULATOR'!$D$9,0,1))+IF('UPS CALCULATOR'!$D$11=0,0,IF(H228='UPS CALCULATOR'!$D$11,0,1))+IF('UPS CALCULATOR'!$D$13=0,0,IF(I228='UPS CALCULATOR'!$D$13,0,1))</f>
        <v>0</v>
      </c>
      <c r="K228" s="39" t="s">
        <v>33</v>
      </c>
      <c r="L228" s="37">
        <f>IF(N228&lt;='UPS CALCULATOR'!$D$6,1,0)</f>
        <v>1</v>
      </c>
      <c r="M228" s="37" t="str">
        <f t="shared" si="7"/>
        <v>2400W1</v>
      </c>
      <c r="N228" s="40">
        <v>22.68832463</v>
      </c>
    </row>
    <row r="229" spans="1:14">
      <c r="A229" s="39" t="s">
        <v>159</v>
      </c>
      <c r="B229" s="39" t="str">
        <f t="shared" si="6"/>
        <v>UPS-LL-3000RT600W1</v>
      </c>
      <c r="C229" s="39" t="s">
        <v>159</v>
      </c>
      <c r="D229" s="39" t="s">
        <v>191</v>
      </c>
      <c r="E229" s="36" t="s">
        <v>161</v>
      </c>
      <c r="F229" s="36">
        <v>0</v>
      </c>
      <c r="G229" s="36" t="s">
        <v>212</v>
      </c>
      <c r="H229" s="36" t="s">
        <v>7</v>
      </c>
      <c r="I229" s="36" t="s">
        <v>13</v>
      </c>
      <c r="J229" s="36">
        <f>IF('UPS CALCULATOR'!$D$9=0,0,IF(G229='UPS CALCULATOR'!$D$9,0,1))+IF('UPS CALCULATOR'!$D$11=0,0,IF(H229='UPS CALCULATOR'!$D$11,0,1))+IF('UPS CALCULATOR'!$D$13=0,0,IF(I229='UPS CALCULATOR'!$D$13,0,1))</f>
        <v>0</v>
      </c>
      <c r="K229" s="39" t="s">
        <v>15</v>
      </c>
      <c r="L229" s="37">
        <f>IF(N229&lt;='UPS CALCULATOR'!$D$6,1,0)</f>
        <v>1</v>
      </c>
      <c r="M229" s="37" t="str">
        <f t="shared" si="7"/>
        <v>600W1</v>
      </c>
      <c r="N229" s="40">
        <v>22.731714029999999</v>
      </c>
    </row>
    <row r="230" spans="1:14">
      <c r="A230" s="39" t="s">
        <v>159</v>
      </c>
      <c r="B230" s="39" t="str">
        <f t="shared" si="6"/>
        <v>UPS-LL-3000RT700W1</v>
      </c>
      <c r="C230" s="39" t="s">
        <v>159</v>
      </c>
      <c r="D230" s="39" t="s">
        <v>191</v>
      </c>
      <c r="E230" s="36" t="s">
        <v>161</v>
      </c>
      <c r="F230" s="36">
        <v>0</v>
      </c>
      <c r="G230" s="36" t="s">
        <v>212</v>
      </c>
      <c r="H230" s="36" t="s">
        <v>7</v>
      </c>
      <c r="I230" s="36" t="s">
        <v>13</v>
      </c>
      <c r="J230" s="36">
        <f>IF('UPS CALCULATOR'!$D$9=0,0,IF(G230='UPS CALCULATOR'!$D$9,0,1))+IF('UPS CALCULATOR'!$D$11=0,0,IF(H230='UPS CALCULATOR'!$D$11,0,1))+IF('UPS CALCULATOR'!$D$13=0,0,IF(I230='UPS CALCULATOR'!$D$13,0,1))</f>
        <v>0</v>
      </c>
      <c r="K230" s="39" t="s">
        <v>16</v>
      </c>
      <c r="L230" s="37">
        <f>IF(N230&lt;='UPS CALCULATOR'!$D$6,1,0)</f>
        <v>1</v>
      </c>
      <c r="M230" s="37" t="str">
        <f t="shared" si="7"/>
        <v>700W1</v>
      </c>
      <c r="N230" s="40">
        <v>22.731714029999999</v>
      </c>
    </row>
    <row r="231" spans="1:14">
      <c r="A231" s="39" t="s">
        <v>159</v>
      </c>
      <c r="B231" s="39" t="str">
        <f t="shared" si="6"/>
        <v>UPS-LL-3000RT800W1</v>
      </c>
      <c r="C231" s="39" t="s">
        <v>159</v>
      </c>
      <c r="D231" s="39" t="s">
        <v>191</v>
      </c>
      <c r="E231" s="36" t="s">
        <v>161</v>
      </c>
      <c r="F231" s="36">
        <v>0</v>
      </c>
      <c r="G231" s="36" t="s">
        <v>212</v>
      </c>
      <c r="H231" s="36" t="s">
        <v>7</v>
      </c>
      <c r="I231" s="36" t="s">
        <v>13</v>
      </c>
      <c r="J231" s="36">
        <f>IF('UPS CALCULATOR'!$D$9=0,0,IF(G231='UPS CALCULATOR'!$D$9,0,1))+IF('UPS CALCULATOR'!$D$11=0,0,IF(H231='UPS CALCULATOR'!$D$11,0,1))+IF('UPS CALCULATOR'!$D$13=0,0,IF(I231='UPS CALCULATOR'!$D$13,0,1))</f>
        <v>0</v>
      </c>
      <c r="K231" s="39" t="s">
        <v>17</v>
      </c>
      <c r="L231" s="37">
        <f>IF(N231&lt;='UPS CALCULATOR'!$D$6,1,0)</f>
        <v>1</v>
      </c>
      <c r="M231" s="37" t="str">
        <f t="shared" si="7"/>
        <v>800W1</v>
      </c>
      <c r="N231" s="40">
        <v>22.731714029999999</v>
      </c>
    </row>
    <row r="232" spans="1:14">
      <c r="A232" s="39" t="s">
        <v>165</v>
      </c>
      <c r="B232" s="39" t="str">
        <f t="shared" si="6"/>
        <v>UPS-LO-1500RT +1 EB1200W1</v>
      </c>
      <c r="C232" s="39" t="s">
        <v>164</v>
      </c>
      <c r="D232" s="39" t="s">
        <v>197</v>
      </c>
      <c r="E232" s="36" t="s">
        <v>166</v>
      </c>
      <c r="F232" s="36">
        <v>1</v>
      </c>
      <c r="G232" s="36" t="s">
        <v>212</v>
      </c>
      <c r="H232" s="36" t="s">
        <v>10</v>
      </c>
      <c r="I232" s="36" t="s">
        <v>8</v>
      </c>
      <c r="J232" s="36">
        <f>IF('UPS CALCULATOR'!$D$9=0,0,IF(G232='UPS CALCULATOR'!$D$9,0,1))+IF('UPS CALCULATOR'!$D$11=0,0,IF(H232='UPS CALCULATOR'!$D$11,0,1))+IF('UPS CALCULATOR'!$D$13=0,0,IF(I232='UPS CALCULATOR'!$D$13,0,1))</f>
        <v>0</v>
      </c>
      <c r="K232" s="39" t="s">
        <v>21</v>
      </c>
      <c r="L232" s="37">
        <f>IF(N232&lt;='UPS CALCULATOR'!$D$6,1,0)</f>
        <v>1</v>
      </c>
      <c r="M232" s="37" t="str">
        <f t="shared" si="7"/>
        <v>1200W1</v>
      </c>
      <c r="N232" s="40">
        <v>22.787089840607859</v>
      </c>
    </row>
    <row r="233" spans="1:14">
      <c r="A233" s="39" t="s">
        <v>189</v>
      </c>
      <c r="B233" s="39" t="str">
        <f t="shared" si="6"/>
        <v>UPS-OL1500R +1BP1100W1</v>
      </c>
      <c r="C233" s="39" t="s">
        <v>190</v>
      </c>
      <c r="D233" s="39" t="s">
        <v>204</v>
      </c>
      <c r="E233" s="36" t="s">
        <v>42</v>
      </c>
      <c r="F233" s="36">
        <v>1</v>
      </c>
      <c r="G233" s="36" t="s">
        <v>6</v>
      </c>
      <c r="H233" s="36" t="s">
        <v>10</v>
      </c>
      <c r="I233" s="36" t="s">
        <v>8</v>
      </c>
      <c r="J233" s="36">
        <f>IF('UPS CALCULATOR'!$D$9=0,0,IF(G233='UPS CALCULATOR'!$D$9,0,1))+IF('UPS CALCULATOR'!$D$11=0,0,IF(H233='UPS CALCULATOR'!$D$11,0,1))+IF('UPS CALCULATOR'!$D$13=0,0,IF(I233='UPS CALCULATOR'!$D$13,0,1))</f>
        <v>0</v>
      </c>
      <c r="K233" s="39" t="s">
        <v>20</v>
      </c>
      <c r="L233" s="37">
        <f>IF(N233&lt;='UPS CALCULATOR'!$D$6,1,0)</f>
        <v>1</v>
      </c>
      <c r="M233" s="37" t="str">
        <f t="shared" si="7"/>
        <v>1100W1</v>
      </c>
      <c r="N233" s="40">
        <v>23</v>
      </c>
    </row>
    <row r="234" spans="1:14">
      <c r="A234" s="39" t="s">
        <v>185</v>
      </c>
      <c r="B234" s="39" t="str">
        <f t="shared" si="6"/>
        <v>UPS-OL3000R +1BP2300W1</v>
      </c>
      <c r="C234" s="39" t="s">
        <v>186</v>
      </c>
      <c r="D234" s="39" t="s">
        <v>211</v>
      </c>
      <c r="E234" s="36" t="s">
        <v>96</v>
      </c>
      <c r="F234" s="36">
        <v>1</v>
      </c>
      <c r="G234" s="36" t="s">
        <v>6</v>
      </c>
      <c r="H234" s="36" t="s">
        <v>10</v>
      </c>
      <c r="I234" s="36" t="s">
        <v>13</v>
      </c>
      <c r="J234" s="36">
        <f>IF('UPS CALCULATOR'!$D$9=0,0,IF(G234='UPS CALCULATOR'!$D$9,0,1))+IF('UPS CALCULATOR'!$D$11=0,0,IF(H234='UPS CALCULATOR'!$D$11,0,1))+IF('UPS CALCULATOR'!$D$13=0,0,IF(I234='UPS CALCULATOR'!$D$13,0,1))</f>
        <v>0</v>
      </c>
      <c r="K234" s="39" t="s">
        <v>32</v>
      </c>
      <c r="L234" s="37">
        <f>IF(N234&lt;='UPS CALCULATOR'!$D$6,1,0)</f>
        <v>1</v>
      </c>
      <c r="M234" s="37" t="str">
        <f t="shared" si="7"/>
        <v>2300W1</v>
      </c>
      <c r="N234" s="40">
        <v>23</v>
      </c>
    </row>
    <row r="235" spans="1:14">
      <c r="A235" s="39" t="s">
        <v>135</v>
      </c>
      <c r="B235" s="39" t="str">
        <f t="shared" si="6"/>
        <v>UPX-1000R-2 +1 EBC900W1</v>
      </c>
      <c r="C235" s="39" t="s">
        <v>134</v>
      </c>
      <c r="D235" s="39" t="s">
        <v>206</v>
      </c>
      <c r="E235" s="36" t="s">
        <v>188</v>
      </c>
      <c r="F235" s="36">
        <v>1</v>
      </c>
      <c r="G235" s="36" t="s">
        <v>6</v>
      </c>
      <c r="H235" s="36" t="s">
        <v>7</v>
      </c>
      <c r="I235" s="36" t="s">
        <v>8</v>
      </c>
      <c r="J235" s="36">
        <f>IF('UPS CALCULATOR'!$D$9=0,0,IF(G235='UPS CALCULATOR'!$D$9,0,1))+IF('UPS CALCULATOR'!$D$11=0,0,IF(H235='UPS CALCULATOR'!$D$11,0,1))+IF('UPS CALCULATOR'!$D$13=0,0,IF(I235='UPS CALCULATOR'!$D$13,0,1))</f>
        <v>0</v>
      </c>
      <c r="K235" s="39" t="s">
        <v>18</v>
      </c>
      <c r="L235" s="37">
        <f>IF(N235&lt;='UPS CALCULATOR'!$D$6,1,0)</f>
        <v>1</v>
      </c>
      <c r="M235" s="37" t="str">
        <f t="shared" si="7"/>
        <v>900W1</v>
      </c>
      <c r="N235" s="40">
        <v>23</v>
      </c>
    </row>
    <row r="236" spans="1:14">
      <c r="A236" s="39" t="s">
        <v>170</v>
      </c>
      <c r="B236" s="39" t="str">
        <f t="shared" si="6"/>
        <v>UPS-LO-3000RT +1 EB2200W1</v>
      </c>
      <c r="C236" s="39" t="s">
        <v>169</v>
      </c>
      <c r="D236" s="39" t="s">
        <v>193</v>
      </c>
      <c r="E236" s="36" t="s">
        <v>161</v>
      </c>
      <c r="F236" s="36">
        <v>1</v>
      </c>
      <c r="G236" s="36" t="s">
        <v>212</v>
      </c>
      <c r="H236" s="36" t="s">
        <v>10</v>
      </c>
      <c r="I236" s="36" t="s">
        <v>13</v>
      </c>
      <c r="J236" s="36">
        <f>IF('UPS CALCULATOR'!$D$9=0,0,IF(G236='UPS CALCULATOR'!$D$9,0,1))+IF('UPS CALCULATOR'!$D$11=0,0,IF(H236='UPS CALCULATOR'!$D$11,0,1))+IF('UPS CALCULATOR'!$D$13=0,0,IF(I236='UPS CALCULATOR'!$D$13,0,1))</f>
        <v>0</v>
      </c>
      <c r="K236" s="39" t="s">
        <v>31</v>
      </c>
      <c r="L236" s="37">
        <f>IF(N236&lt;='UPS CALCULATOR'!$D$6,1,0)</f>
        <v>1</v>
      </c>
      <c r="M236" s="37" t="str">
        <f t="shared" si="7"/>
        <v>2200W1</v>
      </c>
      <c r="N236" s="40">
        <v>23.01529498248976</v>
      </c>
    </row>
    <row r="237" spans="1:14">
      <c r="A237" s="39" t="s">
        <v>170</v>
      </c>
      <c r="B237" s="39" t="str">
        <f t="shared" si="6"/>
        <v>UPS-LO-3000RT +1 EB2300W1</v>
      </c>
      <c r="C237" s="39" t="s">
        <v>169</v>
      </c>
      <c r="D237" s="39" t="s">
        <v>193</v>
      </c>
      <c r="E237" s="36" t="s">
        <v>161</v>
      </c>
      <c r="F237" s="36">
        <v>1</v>
      </c>
      <c r="G237" s="36" t="s">
        <v>212</v>
      </c>
      <c r="H237" s="36" t="s">
        <v>10</v>
      </c>
      <c r="I237" s="36" t="s">
        <v>13</v>
      </c>
      <c r="J237" s="36">
        <f>IF('UPS CALCULATOR'!$D$9=0,0,IF(G237='UPS CALCULATOR'!$D$9,0,1))+IF('UPS CALCULATOR'!$D$11=0,0,IF(H237='UPS CALCULATOR'!$D$11,0,1))+IF('UPS CALCULATOR'!$D$13=0,0,IF(I237='UPS CALCULATOR'!$D$13,0,1))</f>
        <v>0</v>
      </c>
      <c r="K237" s="39" t="s">
        <v>32</v>
      </c>
      <c r="L237" s="37">
        <f>IF(N237&lt;='UPS CALCULATOR'!$D$6,1,0)</f>
        <v>1</v>
      </c>
      <c r="M237" s="37" t="str">
        <f t="shared" si="7"/>
        <v>2300W1</v>
      </c>
      <c r="N237" s="40">
        <v>23.01529498248976</v>
      </c>
    </row>
    <row r="238" spans="1:14">
      <c r="A238" s="39" t="s">
        <v>170</v>
      </c>
      <c r="B238" s="39" t="str">
        <f t="shared" si="6"/>
        <v>UPS-LO-3000RT +1 EB2400W1</v>
      </c>
      <c r="C238" s="39" t="s">
        <v>169</v>
      </c>
      <c r="D238" s="39" t="s">
        <v>193</v>
      </c>
      <c r="E238" s="36" t="s">
        <v>161</v>
      </c>
      <c r="F238" s="36">
        <v>1</v>
      </c>
      <c r="G238" s="36" t="s">
        <v>212</v>
      </c>
      <c r="H238" s="36" t="s">
        <v>10</v>
      </c>
      <c r="I238" s="36" t="s">
        <v>13</v>
      </c>
      <c r="J238" s="36">
        <f>IF('UPS CALCULATOR'!$D$9=0,0,IF(G238='UPS CALCULATOR'!$D$9,0,1))+IF('UPS CALCULATOR'!$D$11=0,0,IF(H238='UPS CALCULATOR'!$D$11,0,1))+IF('UPS CALCULATOR'!$D$13=0,0,IF(I238='UPS CALCULATOR'!$D$13,0,1))</f>
        <v>0</v>
      </c>
      <c r="K238" s="39" t="s">
        <v>33</v>
      </c>
      <c r="L238" s="37">
        <f>IF(N238&lt;='UPS CALCULATOR'!$D$6,1,0)</f>
        <v>1</v>
      </c>
      <c r="M238" s="37" t="str">
        <f t="shared" si="7"/>
        <v>2400W1</v>
      </c>
      <c r="N238" s="40">
        <v>23.01529498248976</v>
      </c>
    </row>
    <row r="239" spans="1:14">
      <c r="A239" s="39" t="s">
        <v>152</v>
      </c>
      <c r="B239" s="39" t="str">
        <f t="shared" si="6"/>
        <v>UPS-LL-1100RT +1 EB800W1</v>
      </c>
      <c r="C239" s="39" t="s">
        <v>151</v>
      </c>
      <c r="D239" s="39" t="s">
        <v>196</v>
      </c>
      <c r="E239" s="36" t="s">
        <v>153</v>
      </c>
      <c r="F239" s="36">
        <v>1</v>
      </c>
      <c r="G239" s="36" t="s">
        <v>212</v>
      </c>
      <c r="H239" s="36" t="s">
        <v>7</v>
      </c>
      <c r="I239" s="36" t="s">
        <v>8</v>
      </c>
      <c r="J239" s="36">
        <f>IF('UPS CALCULATOR'!$D$9=0,0,IF(G239='UPS CALCULATOR'!$D$9,0,1))+IF('UPS CALCULATOR'!$D$11=0,0,IF(H239='UPS CALCULATOR'!$D$11,0,1))+IF('UPS CALCULATOR'!$D$13=0,0,IF(I239='UPS CALCULATOR'!$D$13,0,1))</f>
        <v>0</v>
      </c>
      <c r="K239" s="39" t="s">
        <v>17</v>
      </c>
      <c r="L239" s="37">
        <f>IF(N239&lt;='UPS CALCULATOR'!$D$6,1,0)</f>
        <v>1</v>
      </c>
      <c r="M239" s="37" t="str">
        <f t="shared" si="7"/>
        <v>800W1</v>
      </c>
      <c r="N239" s="40">
        <v>23.142143841814558</v>
      </c>
    </row>
    <row r="240" spans="1:14">
      <c r="A240" s="39" t="s">
        <v>186</v>
      </c>
      <c r="B240" s="39" t="str">
        <f t="shared" si="6"/>
        <v>UPS-OL3000R700W1</v>
      </c>
      <c r="C240" s="39" t="s">
        <v>186</v>
      </c>
      <c r="D240" s="39" t="s">
        <v>211</v>
      </c>
      <c r="E240" s="36" t="s">
        <v>96</v>
      </c>
      <c r="F240" s="36">
        <v>0</v>
      </c>
      <c r="G240" s="36" t="s">
        <v>6</v>
      </c>
      <c r="H240" s="36" t="s">
        <v>10</v>
      </c>
      <c r="I240" s="36" t="s">
        <v>13</v>
      </c>
      <c r="J240" s="36">
        <f>IF('UPS CALCULATOR'!$D$9=0,0,IF(G240='UPS CALCULATOR'!$D$9,0,1))+IF('UPS CALCULATOR'!$D$11=0,0,IF(H240='UPS CALCULATOR'!$D$11,0,1))+IF('UPS CALCULATOR'!$D$13=0,0,IF(I240='UPS CALCULATOR'!$D$13,0,1))</f>
        <v>0</v>
      </c>
      <c r="K240" s="39" t="s">
        <v>16</v>
      </c>
      <c r="L240" s="37">
        <f>IF(N240&lt;='UPS CALCULATOR'!$D$6,1,0)</f>
        <v>1</v>
      </c>
      <c r="M240" s="37" t="str">
        <f t="shared" si="7"/>
        <v>700W1</v>
      </c>
      <c r="N240" s="40">
        <v>24</v>
      </c>
    </row>
    <row r="241" spans="1:14">
      <c r="A241" s="39" t="s">
        <v>146</v>
      </c>
      <c r="B241" s="39" t="str">
        <f t="shared" si="6"/>
        <v>UPX-2000R-2 +1 EBC1400W1</v>
      </c>
      <c r="C241" s="39" t="s">
        <v>145</v>
      </c>
      <c r="D241" s="39" t="s">
        <v>210</v>
      </c>
      <c r="E241" s="36" t="s">
        <v>184</v>
      </c>
      <c r="F241" s="36">
        <v>1</v>
      </c>
      <c r="G241" s="36" t="s">
        <v>6</v>
      </c>
      <c r="H241" s="36" t="s">
        <v>7</v>
      </c>
      <c r="I241" s="36" t="s">
        <v>11</v>
      </c>
      <c r="J241" s="36">
        <f>IF('UPS CALCULATOR'!$D$9=0,0,IF(G241='UPS CALCULATOR'!$D$9,0,1))+IF('UPS CALCULATOR'!$D$11=0,0,IF(H241='UPS CALCULATOR'!$D$11,0,1))+IF('UPS CALCULATOR'!$D$13=0,0,IF(I241='UPS CALCULATOR'!$D$13,0,1))</f>
        <v>0</v>
      </c>
      <c r="K241" s="39" t="s">
        <v>23</v>
      </c>
      <c r="L241" s="37">
        <f>IF(N241&lt;='UPS CALCULATOR'!$D$6,1,0)</f>
        <v>1</v>
      </c>
      <c r="M241" s="37" t="str">
        <f t="shared" si="7"/>
        <v>1400W1</v>
      </c>
      <c r="N241" s="40">
        <v>24</v>
      </c>
    </row>
    <row r="242" spans="1:14">
      <c r="A242" s="39" t="s">
        <v>185</v>
      </c>
      <c r="B242" s="39" t="str">
        <f t="shared" si="6"/>
        <v>UPS-OL3000R +1BP2200W1</v>
      </c>
      <c r="C242" s="39" t="s">
        <v>186</v>
      </c>
      <c r="D242" s="39" t="s">
        <v>211</v>
      </c>
      <c r="E242" s="36" t="s">
        <v>96</v>
      </c>
      <c r="F242" s="36">
        <v>1</v>
      </c>
      <c r="G242" s="36" t="s">
        <v>6</v>
      </c>
      <c r="H242" s="36" t="s">
        <v>10</v>
      </c>
      <c r="I242" s="36" t="s">
        <v>13</v>
      </c>
      <c r="J242" s="36">
        <f>IF('UPS CALCULATOR'!$D$9=0,0,IF(G242='UPS CALCULATOR'!$D$9,0,1))+IF('UPS CALCULATOR'!$D$11=0,0,IF(H242='UPS CALCULATOR'!$D$11,0,1))+IF('UPS CALCULATOR'!$D$13=0,0,IF(I242='UPS CALCULATOR'!$D$13,0,1))</f>
        <v>0</v>
      </c>
      <c r="K242" s="39" t="s">
        <v>31</v>
      </c>
      <c r="L242" s="37">
        <f>IF(N242&lt;='UPS CALCULATOR'!$D$6,1,0)</f>
        <v>1</v>
      </c>
      <c r="M242" s="37" t="str">
        <f t="shared" si="7"/>
        <v>2200W1</v>
      </c>
      <c r="N242" s="40">
        <v>25</v>
      </c>
    </row>
    <row r="243" spans="1:14">
      <c r="A243" s="39" t="s">
        <v>154</v>
      </c>
      <c r="B243" s="39" t="str">
        <f t="shared" si="6"/>
        <v>UPS-LL-1500RT400W1</v>
      </c>
      <c r="C243" s="39" t="s">
        <v>154</v>
      </c>
      <c r="D243" s="39" t="s">
        <v>187</v>
      </c>
      <c r="E243" s="36" t="s">
        <v>156</v>
      </c>
      <c r="F243" s="36">
        <v>0</v>
      </c>
      <c r="G243" s="36" t="s">
        <v>212</v>
      </c>
      <c r="H243" s="36" t="s">
        <v>7</v>
      </c>
      <c r="I243" s="36" t="s">
        <v>8</v>
      </c>
      <c r="J243" s="36">
        <f>IF('UPS CALCULATOR'!$D$9=0,0,IF(G243='UPS CALCULATOR'!$D$9,0,1))+IF('UPS CALCULATOR'!$D$11=0,0,IF(H243='UPS CALCULATOR'!$D$11,0,1))+IF('UPS CALCULATOR'!$D$13=0,0,IF(I243='UPS CALCULATOR'!$D$13,0,1))</f>
        <v>0</v>
      </c>
      <c r="K243" s="39" t="s">
        <v>12</v>
      </c>
      <c r="L243" s="37">
        <f>IF(N243&lt;='UPS CALCULATOR'!$D$6,1,0)</f>
        <v>1</v>
      </c>
      <c r="M243" s="37" t="str">
        <f t="shared" si="7"/>
        <v>400W1</v>
      </c>
      <c r="N243" s="40">
        <v>25.385445884644707</v>
      </c>
    </row>
    <row r="244" spans="1:14">
      <c r="A244" s="39" t="s">
        <v>135</v>
      </c>
      <c r="B244" s="39" t="str">
        <f t="shared" si="6"/>
        <v>UPX-1000R-2 +1 EBC800W1</v>
      </c>
      <c r="C244" s="39" t="s">
        <v>134</v>
      </c>
      <c r="D244" s="39" t="s">
        <v>206</v>
      </c>
      <c r="E244" s="36" t="s">
        <v>188</v>
      </c>
      <c r="F244" s="36">
        <v>1</v>
      </c>
      <c r="G244" s="36" t="s">
        <v>6</v>
      </c>
      <c r="H244" s="36" t="s">
        <v>7</v>
      </c>
      <c r="I244" s="36" t="s">
        <v>8</v>
      </c>
      <c r="J244" s="36">
        <f>IF('UPS CALCULATOR'!$D$9=0,0,IF(G244='UPS CALCULATOR'!$D$9,0,1))+IF('UPS CALCULATOR'!$D$11=0,0,IF(H244='UPS CALCULATOR'!$D$11,0,1))+IF('UPS CALCULATOR'!$D$13=0,0,IF(I244='UPS CALCULATOR'!$D$13,0,1))</f>
        <v>0</v>
      </c>
      <c r="K244" s="39" t="s">
        <v>17</v>
      </c>
      <c r="L244" s="37">
        <f>IF(N244&lt;='UPS CALCULATOR'!$D$6,1,0)</f>
        <v>1</v>
      </c>
      <c r="M244" s="37" t="str">
        <f t="shared" si="7"/>
        <v>800W1</v>
      </c>
      <c r="N244" s="40">
        <v>26</v>
      </c>
    </row>
    <row r="245" spans="1:14">
      <c r="A245" s="39" t="s">
        <v>140</v>
      </c>
      <c r="B245" s="39" t="str">
        <f t="shared" si="6"/>
        <v>UPX-1500R-2 +1 EBC900W1</v>
      </c>
      <c r="C245" s="39" t="s">
        <v>139</v>
      </c>
      <c r="D245" s="39" t="s">
        <v>207</v>
      </c>
      <c r="E245" s="36" t="s">
        <v>188</v>
      </c>
      <c r="F245" s="36">
        <v>1</v>
      </c>
      <c r="G245" s="36" t="s">
        <v>6</v>
      </c>
      <c r="H245" s="36" t="s">
        <v>7</v>
      </c>
      <c r="I245" s="36" t="s">
        <v>8</v>
      </c>
      <c r="J245" s="36">
        <f>IF('UPS CALCULATOR'!$D$9=0,0,IF(G245='UPS CALCULATOR'!$D$9,0,1))+IF('UPS CALCULATOR'!$D$11=0,0,IF(H245='UPS CALCULATOR'!$D$11,0,1))+IF('UPS CALCULATOR'!$D$13=0,0,IF(I245='UPS CALCULATOR'!$D$13,0,1))</f>
        <v>0</v>
      </c>
      <c r="K245" s="39" t="s">
        <v>18</v>
      </c>
      <c r="L245" s="37">
        <f>IF(N245&lt;='UPS CALCULATOR'!$D$6,1,0)</f>
        <v>1</v>
      </c>
      <c r="M245" s="37" t="str">
        <f t="shared" si="7"/>
        <v>900W1</v>
      </c>
      <c r="N245" s="40">
        <v>26</v>
      </c>
    </row>
    <row r="246" spans="1:14">
      <c r="A246" s="39" t="s">
        <v>146</v>
      </c>
      <c r="B246" s="39" t="str">
        <f t="shared" si="6"/>
        <v>UPX-2000R-2 +1 EBC1300W1</v>
      </c>
      <c r="C246" s="39" t="s">
        <v>145</v>
      </c>
      <c r="D246" s="39" t="s">
        <v>210</v>
      </c>
      <c r="E246" s="36" t="s">
        <v>184</v>
      </c>
      <c r="F246" s="36">
        <v>1</v>
      </c>
      <c r="G246" s="36" t="s">
        <v>6</v>
      </c>
      <c r="H246" s="36" t="s">
        <v>7</v>
      </c>
      <c r="I246" s="36" t="s">
        <v>11</v>
      </c>
      <c r="J246" s="36">
        <f>IF('UPS CALCULATOR'!$D$9=0,0,IF(G246='UPS CALCULATOR'!$D$9,0,1))+IF('UPS CALCULATOR'!$D$11=0,0,IF(H246='UPS CALCULATOR'!$D$11,0,1))+IF('UPS CALCULATOR'!$D$13=0,0,IF(I246='UPS CALCULATOR'!$D$13,0,1))</f>
        <v>0</v>
      </c>
      <c r="K246" s="39" t="s">
        <v>22</v>
      </c>
      <c r="L246" s="37">
        <f>IF(N246&lt;='UPS CALCULATOR'!$D$6,1,0)</f>
        <v>1</v>
      </c>
      <c r="M246" s="37" t="str">
        <f t="shared" si="7"/>
        <v>1300W1</v>
      </c>
      <c r="N246" s="40">
        <v>26</v>
      </c>
    </row>
    <row r="247" spans="1:14">
      <c r="A247" s="39" t="s">
        <v>158</v>
      </c>
      <c r="B247" s="39" t="str">
        <f t="shared" si="6"/>
        <v>UPS-LL-2000RT +1 EB1400W1</v>
      </c>
      <c r="C247" s="39" t="s">
        <v>157</v>
      </c>
      <c r="D247" s="39" t="s">
        <v>192</v>
      </c>
      <c r="E247" s="36" t="s">
        <v>156</v>
      </c>
      <c r="F247" s="36">
        <v>1</v>
      </c>
      <c r="G247" s="36" t="s">
        <v>212</v>
      </c>
      <c r="H247" s="36" t="s">
        <v>7</v>
      </c>
      <c r="I247" s="36" t="s">
        <v>11</v>
      </c>
      <c r="J247" s="36">
        <f>IF('UPS CALCULATOR'!$D$9=0,0,IF(G247='UPS CALCULATOR'!$D$9,0,1))+IF('UPS CALCULATOR'!$D$11=0,0,IF(H247='UPS CALCULATOR'!$D$11,0,1))+IF('UPS CALCULATOR'!$D$13=0,0,IF(I247='UPS CALCULATOR'!$D$13,0,1))</f>
        <v>0</v>
      </c>
      <c r="K247" s="39" t="s">
        <v>23</v>
      </c>
      <c r="L247" s="37">
        <f>IF(N247&lt;='UPS CALCULATOR'!$D$6,1,0)</f>
        <v>1</v>
      </c>
      <c r="M247" s="37" t="str">
        <f t="shared" si="7"/>
        <v>1400W1</v>
      </c>
      <c r="N247" s="40">
        <v>26.34836275</v>
      </c>
    </row>
    <row r="248" spans="1:14">
      <c r="A248" s="39" t="s">
        <v>163</v>
      </c>
      <c r="B248" s="39" t="str">
        <f t="shared" si="6"/>
        <v>UPS-LO-1000RT +1 EB700W1</v>
      </c>
      <c r="C248" s="39" t="s">
        <v>162</v>
      </c>
      <c r="D248" s="39" t="s">
        <v>195</v>
      </c>
      <c r="E248" s="36" t="s">
        <v>153</v>
      </c>
      <c r="F248" s="36">
        <v>1</v>
      </c>
      <c r="G248" s="36" t="s">
        <v>212</v>
      </c>
      <c r="H248" s="36" t="s">
        <v>10</v>
      </c>
      <c r="I248" s="36" t="s">
        <v>8</v>
      </c>
      <c r="J248" s="36">
        <f>IF('UPS CALCULATOR'!$D$9=0,0,IF(G248='UPS CALCULATOR'!$D$9,0,1))+IF('UPS CALCULATOR'!$D$11=0,0,IF(H248='UPS CALCULATOR'!$D$11,0,1))+IF('UPS CALCULATOR'!$D$13=0,0,IF(I248='UPS CALCULATOR'!$D$13,0,1))</f>
        <v>0</v>
      </c>
      <c r="K248" s="39" t="s">
        <v>16</v>
      </c>
      <c r="L248" s="37">
        <f>IF(N248&lt;='UPS CALCULATOR'!$D$6,1,0)</f>
        <v>1</v>
      </c>
      <c r="M248" s="37" t="str">
        <f t="shared" si="7"/>
        <v>700W1</v>
      </c>
      <c r="N248" s="40">
        <v>26.390205234981565</v>
      </c>
    </row>
    <row r="249" spans="1:14">
      <c r="A249" s="39" t="s">
        <v>160</v>
      </c>
      <c r="B249" s="39" t="str">
        <f t="shared" si="6"/>
        <v>UPS-LL-3000RT +1 EB2000W1</v>
      </c>
      <c r="C249" s="39" t="s">
        <v>159</v>
      </c>
      <c r="D249" s="39" t="s">
        <v>191</v>
      </c>
      <c r="E249" s="36" t="s">
        <v>161</v>
      </c>
      <c r="F249" s="36">
        <v>1</v>
      </c>
      <c r="G249" s="36" t="s">
        <v>212</v>
      </c>
      <c r="H249" s="36" t="s">
        <v>7</v>
      </c>
      <c r="I249" s="36" t="s">
        <v>13</v>
      </c>
      <c r="J249" s="36">
        <f>IF('UPS CALCULATOR'!$D$9=0,0,IF(G249='UPS CALCULATOR'!$D$9,0,1))+IF('UPS CALCULATOR'!$D$11=0,0,IF(H249='UPS CALCULATOR'!$D$11,0,1))+IF('UPS CALCULATOR'!$D$13=0,0,IF(I249='UPS CALCULATOR'!$D$13,0,1))</f>
        <v>0</v>
      </c>
      <c r="K249" s="39" t="s">
        <v>29</v>
      </c>
      <c r="L249" s="37">
        <f>IF(N249&lt;='UPS CALCULATOR'!$D$6,1,0)</f>
        <v>1</v>
      </c>
      <c r="M249" s="37" t="str">
        <f t="shared" si="7"/>
        <v>2000W1</v>
      </c>
      <c r="N249" s="40">
        <v>26.504484909999999</v>
      </c>
    </row>
    <row r="250" spans="1:14">
      <c r="A250" s="39" t="s">
        <v>160</v>
      </c>
      <c r="B250" s="39" t="str">
        <f t="shared" si="6"/>
        <v>UPS-LL-3000RT +1 EB2100W1</v>
      </c>
      <c r="C250" s="39" t="s">
        <v>159</v>
      </c>
      <c r="D250" s="39" t="s">
        <v>191</v>
      </c>
      <c r="E250" s="36" t="s">
        <v>161</v>
      </c>
      <c r="F250" s="36">
        <v>1</v>
      </c>
      <c r="G250" s="36" t="s">
        <v>212</v>
      </c>
      <c r="H250" s="36" t="s">
        <v>7</v>
      </c>
      <c r="I250" s="36" t="s">
        <v>13</v>
      </c>
      <c r="J250" s="36">
        <f>IF('UPS CALCULATOR'!$D$9=0,0,IF(G250='UPS CALCULATOR'!$D$9,0,1))+IF('UPS CALCULATOR'!$D$11=0,0,IF(H250='UPS CALCULATOR'!$D$11,0,1))+IF('UPS CALCULATOR'!$D$13=0,0,IF(I250='UPS CALCULATOR'!$D$13,0,1))</f>
        <v>0</v>
      </c>
      <c r="K250" s="39" t="s">
        <v>30</v>
      </c>
      <c r="L250" s="37">
        <f>IF(N250&lt;='UPS CALCULATOR'!$D$6,1,0)</f>
        <v>1</v>
      </c>
      <c r="M250" s="37" t="str">
        <f t="shared" si="7"/>
        <v>2100W1</v>
      </c>
      <c r="N250" s="40">
        <v>26.504484909999999</v>
      </c>
    </row>
    <row r="251" spans="1:14">
      <c r="A251" s="39" t="s">
        <v>160</v>
      </c>
      <c r="B251" s="39" t="str">
        <f t="shared" si="6"/>
        <v>UPS-LL-3000RT +1 EB2200W1</v>
      </c>
      <c r="C251" s="39" t="s">
        <v>159</v>
      </c>
      <c r="D251" s="39" t="s">
        <v>191</v>
      </c>
      <c r="E251" s="36" t="s">
        <v>161</v>
      </c>
      <c r="F251" s="36">
        <v>1</v>
      </c>
      <c r="G251" s="36" t="s">
        <v>212</v>
      </c>
      <c r="H251" s="36" t="s">
        <v>7</v>
      </c>
      <c r="I251" s="36" t="s">
        <v>13</v>
      </c>
      <c r="J251" s="36">
        <f>IF('UPS CALCULATOR'!$D$9=0,0,IF(G251='UPS CALCULATOR'!$D$9,0,1))+IF('UPS CALCULATOR'!$D$11=0,0,IF(H251='UPS CALCULATOR'!$D$11,0,1))+IF('UPS CALCULATOR'!$D$13=0,0,IF(I251='UPS CALCULATOR'!$D$13,0,1))</f>
        <v>0</v>
      </c>
      <c r="K251" s="39" t="s">
        <v>31</v>
      </c>
      <c r="L251" s="37">
        <f>IF(N251&lt;='UPS CALCULATOR'!$D$6,1,0)</f>
        <v>1</v>
      </c>
      <c r="M251" s="37" t="str">
        <f t="shared" si="7"/>
        <v>2200W1</v>
      </c>
      <c r="N251" s="40">
        <v>26.504484909999999</v>
      </c>
    </row>
    <row r="252" spans="1:14">
      <c r="A252" s="39" t="s">
        <v>155</v>
      </c>
      <c r="B252" s="39" t="str">
        <f t="shared" si="6"/>
        <v>UPS-LL-1500RT +1 EB1300W1</v>
      </c>
      <c r="C252" s="39" t="s">
        <v>154</v>
      </c>
      <c r="D252" s="39" t="s">
        <v>187</v>
      </c>
      <c r="E252" s="36" t="s">
        <v>156</v>
      </c>
      <c r="F252" s="36">
        <v>1</v>
      </c>
      <c r="G252" s="36" t="s">
        <v>212</v>
      </c>
      <c r="H252" s="36" t="s">
        <v>7</v>
      </c>
      <c r="I252" s="36" t="s">
        <v>8</v>
      </c>
      <c r="J252" s="36">
        <f>IF('UPS CALCULATOR'!$D$9=0,0,IF(G252='UPS CALCULATOR'!$D$9,0,1))+IF('UPS CALCULATOR'!$D$11=0,0,IF(H252='UPS CALCULATOR'!$D$11,0,1))+IF('UPS CALCULATOR'!$D$13=0,0,IF(I252='UPS CALCULATOR'!$D$13,0,1))</f>
        <v>0</v>
      </c>
      <c r="K252" s="39" t="s">
        <v>22</v>
      </c>
      <c r="L252" s="37">
        <f>IF(N252&lt;='UPS CALCULATOR'!$D$6,1,0)</f>
        <v>1</v>
      </c>
      <c r="M252" s="37" t="str">
        <f t="shared" si="7"/>
        <v>1300W1</v>
      </c>
      <c r="N252" s="40">
        <v>26.552260591294342</v>
      </c>
    </row>
    <row r="253" spans="1:14">
      <c r="A253" s="39" t="s">
        <v>155</v>
      </c>
      <c r="B253" s="39" t="str">
        <f t="shared" si="6"/>
        <v>UPS-LL-1500RT +1 EB1400W1</v>
      </c>
      <c r="C253" s="39" t="s">
        <v>154</v>
      </c>
      <c r="D253" s="39" t="s">
        <v>187</v>
      </c>
      <c r="E253" s="36" t="s">
        <v>156</v>
      </c>
      <c r="F253" s="36">
        <v>1</v>
      </c>
      <c r="G253" s="36" t="s">
        <v>212</v>
      </c>
      <c r="H253" s="36" t="s">
        <v>7</v>
      </c>
      <c r="I253" s="36" t="s">
        <v>8</v>
      </c>
      <c r="J253" s="36">
        <f>IF('UPS CALCULATOR'!$D$9=0,0,IF(G253='UPS CALCULATOR'!$D$9,0,1))+IF('UPS CALCULATOR'!$D$11=0,0,IF(H253='UPS CALCULATOR'!$D$11,0,1))+IF('UPS CALCULATOR'!$D$13=0,0,IF(I253='UPS CALCULATOR'!$D$13,0,1))</f>
        <v>0</v>
      </c>
      <c r="K253" s="39" t="s">
        <v>23</v>
      </c>
      <c r="L253" s="37">
        <f>IF(N253&lt;='UPS CALCULATOR'!$D$6,1,0)</f>
        <v>1</v>
      </c>
      <c r="M253" s="37" t="str">
        <f t="shared" si="7"/>
        <v>1400W1</v>
      </c>
      <c r="N253" s="40">
        <v>26.552260591294342</v>
      </c>
    </row>
    <row r="254" spans="1:14">
      <c r="A254" s="39" t="s">
        <v>168</v>
      </c>
      <c r="B254" s="39" t="str">
        <f t="shared" si="6"/>
        <v>UPS-LO-2000RT +1 EB1300W1</v>
      </c>
      <c r="C254" s="39" t="s">
        <v>167</v>
      </c>
      <c r="D254" s="39" t="s">
        <v>194</v>
      </c>
      <c r="E254" s="36" t="s">
        <v>156</v>
      </c>
      <c r="F254" s="36">
        <v>1</v>
      </c>
      <c r="G254" s="36" t="s">
        <v>212</v>
      </c>
      <c r="H254" s="36" t="s">
        <v>10</v>
      </c>
      <c r="I254" s="36" t="s">
        <v>11</v>
      </c>
      <c r="J254" s="36">
        <f>IF('UPS CALCULATOR'!$D$9=0,0,IF(G254='UPS CALCULATOR'!$D$9,0,1))+IF('UPS CALCULATOR'!$D$11=0,0,IF(H254='UPS CALCULATOR'!$D$11,0,1))+IF('UPS CALCULATOR'!$D$13=0,0,IF(I254='UPS CALCULATOR'!$D$13,0,1))</f>
        <v>0</v>
      </c>
      <c r="K254" s="39" t="s">
        <v>22</v>
      </c>
      <c r="L254" s="37">
        <f>IF(N254&lt;='UPS CALCULATOR'!$D$6,1,0)</f>
        <v>1</v>
      </c>
      <c r="M254" s="37" t="str">
        <f t="shared" si="7"/>
        <v>1300W1</v>
      </c>
      <c r="N254" s="40">
        <v>26.586783570688233</v>
      </c>
    </row>
    <row r="255" spans="1:14">
      <c r="A255" s="39" t="s">
        <v>168</v>
      </c>
      <c r="B255" s="39" t="str">
        <f t="shared" si="6"/>
        <v>UPS-LO-2000RT +1 EB1400W1</v>
      </c>
      <c r="C255" s="39" t="s">
        <v>167</v>
      </c>
      <c r="D255" s="39" t="s">
        <v>194</v>
      </c>
      <c r="E255" s="36" t="s">
        <v>156</v>
      </c>
      <c r="F255" s="36">
        <v>1</v>
      </c>
      <c r="G255" s="36" t="s">
        <v>212</v>
      </c>
      <c r="H255" s="36" t="s">
        <v>10</v>
      </c>
      <c r="I255" s="36" t="s">
        <v>11</v>
      </c>
      <c r="J255" s="36">
        <f>IF('UPS CALCULATOR'!$D$9=0,0,IF(G255='UPS CALCULATOR'!$D$9,0,1))+IF('UPS CALCULATOR'!$D$11=0,0,IF(H255='UPS CALCULATOR'!$D$11,0,1))+IF('UPS CALCULATOR'!$D$13=0,0,IF(I255='UPS CALCULATOR'!$D$13,0,1))</f>
        <v>0</v>
      </c>
      <c r="K255" s="39" t="s">
        <v>23</v>
      </c>
      <c r="L255" s="37">
        <f>IF(N255&lt;='UPS CALCULATOR'!$D$6,1,0)</f>
        <v>1</v>
      </c>
      <c r="M255" s="37" t="str">
        <f t="shared" si="7"/>
        <v>1400W1</v>
      </c>
      <c r="N255" s="40">
        <v>26.586783570688233</v>
      </c>
    </row>
    <row r="256" spans="1:14">
      <c r="A256" s="39" t="s">
        <v>165</v>
      </c>
      <c r="B256" s="39" t="str">
        <f t="shared" si="6"/>
        <v>UPS-LO-1500RT +1 EB1000W1</v>
      </c>
      <c r="C256" s="39" t="s">
        <v>164</v>
      </c>
      <c r="D256" s="39" t="s">
        <v>197</v>
      </c>
      <c r="E256" s="36" t="s">
        <v>166</v>
      </c>
      <c r="F256" s="36">
        <v>1</v>
      </c>
      <c r="G256" s="36" t="s">
        <v>212</v>
      </c>
      <c r="H256" s="36" t="s">
        <v>10</v>
      </c>
      <c r="I256" s="36" t="s">
        <v>8</v>
      </c>
      <c r="J256" s="36">
        <f>IF('UPS CALCULATOR'!$D$9=0,0,IF(G256='UPS CALCULATOR'!$D$9,0,1))+IF('UPS CALCULATOR'!$D$11=0,0,IF(H256='UPS CALCULATOR'!$D$11,0,1))+IF('UPS CALCULATOR'!$D$13=0,0,IF(I256='UPS CALCULATOR'!$D$13,0,1))</f>
        <v>0</v>
      </c>
      <c r="K256" s="39" t="s">
        <v>19</v>
      </c>
      <c r="L256" s="37">
        <f>IF(N256&lt;='UPS CALCULATOR'!$D$6,1,0)</f>
        <v>1</v>
      </c>
      <c r="M256" s="37" t="str">
        <f t="shared" si="7"/>
        <v>1000W1</v>
      </c>
      <c r="N256" s="40">
        <v>26.997524318528438</v>
      </c>
    </row>
    <row r="257" spans="1:14">
      <c r="A257" s="39" t="s">
        <v>165</v>
      </c>
      <c r="B257" s="39" t="str">
        <f t="shared" si="6"/>
        <v>UPS-LO-1500RT +1 EB1100W1</v>
      </c>
      <c r="C257" s="39" t="s">
        <v>164</v>
      </c>
      <c r="D257" s="39" t="s">
        <v>197</v>
      </c>
      <c r="E257" s="36" t="s">
        <v>166</v>
      </c>
      <c r="F257" s="36">
        <v>1</v>
      </c>
      <c r="G257" s="36" t="s">
        <v>212</v>
      </c>
      <c r="H257" s="36" t="s">
        <v>10</v>
      </c>
      <c r="I257" s="36" t="s">
        <v>8</v>
      </c>
      <c r="J257" s="36">
        <f>IF('UPS CALCULATOR'!$D$9=0,0,IF(G257='UPS CALCULATOR'!$D$9,0,1))+IF('UPS CALCULATOR'!$D$11=0,0,IF(H257='UPS CALCULATOR'!$D$11,0,1))+IF('UPS CALCULATOR'!$D$13=0,0,IF(I257='UPS CALCULATOR'!$D$13,0,1))</f>
        <v>0</v>
      </c>
      <c r="K257" s="39" t="s">
        <v>20</v>
      </c>
      <c r="L257" s="37">
        <f>IF(N257&lt;='UPS CALCULATOR'!$D$6,1,0)</f>
        <v>1</v>
      </c>
      <c r="M257" s="37" t="str">
        <f t="shared" si="7"/>
        <v>1100W1</v>
      </c>
      <c r="N257" s="40">
        <v>26.997524318528438</v>
      </c>
    </row>
    <row r="258" spans="1:14">
      <c r="A258" s="39" t="s">
        <v>185</v>
      </c>
      <c r="B258" s="39" t="str">
        <f t="shared" si="6"/>
        <v>UPS-OL3000R +1BP2100W1</v>
      </c>
      <c r="C258" s="39" t="s">
        <v>186</v>
      </c>
      <c r="D258" s="39" t="s">
        <v>211</v>
      </c>
      <c r="E258" s="36" t="s">
        <v>96</v>
      </c>
      <c r="F258" s="36">
        <v>1</v>
      </c>
      <c r="G258" s="36" t="s">
        <v>6</v>
      </c>
      <c r="H258" s="36" t="s">
        <v>10</v>
      </c>
      <c r="I258" s="36" t="s">
        <v>13</v>
      </c>
      <c r="J258" s="36">
        <f>IF('UPS CALCULATOR'!$D$9=0,0,IF(G258='UPS CALCULATOR'!$D$9,0,1))+IF('UPS CALCULATOR'!$D$11=0,0,IF(H258='UPS CALCULATOR'!$D$11,0,1))+IF('UPS CALCULATOR'!$D$13=0,0,IF(I258='UPS CALCULATOR'!$D$13,0,1))</f>
        <v>0</v>
      </c>
      <c r="K258" s="39" t="s">
        <v>30</v>
      </c>
      <c r="L258" s="37">
        <f>IF(N258&lt;='UPS CALCULATOR'!$D$6,1,0)</f>
        <v>1</v>
      </c>
      <c r="M258" s="37" t="str">
        <f t="shared" si="7"/>
        <v>2100W1</v>
      </c>
      <c r="N258" s="40">
        <v>27</v>
      </c>
    </row>
    <row r="259" spans="1:14">
      <c r="A259" s="39" t="s">
        <v>170</v>
      </c>
      <c r="B259" s="39" t="str">
        <f t="shared" ref="B259:B322" si="8">A259&amp;M259</f>
        <v>UPS-LO-3000RT +1 EB1900W1</v>
      </c>
      <c r="C259" s="39" t="s">
        <v>169</v>
      </c>
      <c r="D259" s="39" t="s">
        <v>193</v>
      </c>
      <c r="E259" s="36" t="s">
        <v>161</v>
      </c>
      <c r="F259" s="36">
        <v>1</v>
      </c>
      <c r="G259" s="36" t="s">
        <v>212</v>
      </c>
      <c r="H259" s="36" t="s">
        <v>10</v>
      </c>
      <c r="I259" s="36" t="s">
        <v>13</v>
      </c>
      <c r="J259" s="36">
        <f>IF('UPS CALCULATOR'!$D$9=0,0,IF(G259='UPS CALCULATOR'!$D$9,0,1))+IF('UPS CALCULATOR'!$D$11=0,0,IF(H259='UPS CALCULATOR'!$D$11,0,1))+IF('UPS CALCULATOR'!$D$13=0,0,IF(I259='UPS CALCULATOR'!$D$13,0,1))</f>
        <v>0</v>
      </c>
      <c r="K259" s="39" t="s">
        <v>28</v>
      </c>
      <c r="L259" s="37">
        <f>IF(N259&lt;='UPS CALCULATOR'!$D$6,1,0)</f>
        <v>1</v>
      </c>
      <c r="M259" s="37" t="str">
        <f t="shared" ref="M259:M322" si="9">K259&amp;J259+L259</f>
        <v>1900W1</v>
      </c>
      <c r="N259" s="40">
        <v>27.46133071352055</v>
      </c>
    </row>
    <row r="260" spans="1:14">
      <c r="A260" s="39" t="s">
        <v>170</v>
      </c>
      <c r="B260" s="39" t="str">
        <f t="shared" si="8"/>
        <v>UPS-LO-3000RT +1 EB2000W1</v>
      </c>
      <c r="C260" s="39" t="s">
        <v>169</v>
      </c>
      <c r="D260" s="39" t="s">
        <v>193</v>
      </c>
      <c r="E260" s="36" t="s">
        <v>161</v>
      </c>
      <c r="F260" s="36">
        <v>1</v>
      </c>
      <c r="G260" s="36" t="s">
        <v>212</v>
      </c>
      <c r="H260" s="36" t="s">
        <v>10</v>
      </c>
      <c r="I260" s="36" t="s">
        <v>13</v>
      </c>
      <c r="J260" s="36">
        <f>IF('UPS CALCULATOR'!$D$9=0,0,IF(G260='UPS CALCULATOR'!$D$9,0,1))+IF('UPS CALCULATOR'!$D$11=0,0,IF(H260='UPS CALCULATOR'!$D$11,0,1))+IF('UPS CALCULATOR'!$D$13=0,0,IF(I260='UPS CALCULATOR'!$D$13,0,1))</f>
        <v>0</v>
      </c>
      <c r="K260" s="39" t="s">
        <v>29</v>
      </c>
      <c r="L260" s="37">
        <f>IF(N260&lt;='UPS CALCULATOR'!$D$6,1,0)</f>
        <v>1</v>
      </c>
      <c r="M260" s="37" t="str">
        <f t="shared" si="9"/>
        <v>2000W1</v>
      </c>
      <c r="N260" s="40">
        <v>27.46133071352055</v>
      </c>
    </row>
    <row r="261" spans="1:14">
      <c r="A261" s="39" t="s">
        <v>170</v>
      </c>
      <c r="B261" s="39" t="str">
        <f t="shared" si="8"/>
        <v>UPS-LO-3000RT +1 EB2100W1</v>
      </c>
      <c r="C261" s="39" t="s">
        <v>169</v>
      </c>
      <c r="D261" s="39" t="s">
        <v>193</v>
      </c>
      <c r="E261" s="36" t="s">
        <v>161</v>
      </c>
      <c r="F261" s="36">
        <v>1</v>
      </c>
      <c r="G261" s="36" t="s">
        <v>212</v>
      </c>
      <c r="H261" s="36" t="s">
        <v>10</v>
      </c>
      <c r="I261" s="36" t="s">
        <v>13</v>
      </c>
      <c r="J261" s="36">
        <f>IF('UPS CALCULATOR'!$D$9=0,0,IF(G261='UPS CALCULATOR'!$D$9,0,1))+IF('UPS CALCULATOR'!$D$11=0,0,IF(H261='UPS CALCULATOR'!$D$11,0,1))+IF('UPS CALCULATOR'!$D$13=0,0,IF(I261='UPS CALCULATOR'!$D$13,0,1))</f>
        <v>0</v>
      </c>
      <c r="K261" s="39" t="s">
        <v>30</v>
      </c>
      <c r="L261" s="37">
        <f>IF(N261&lt;='UPS CALCULATOR'!$D$6,1,0)</f>
        <v>1</v>
      </c>
      <c r="M261" s="37" t="str">
        <f t="shared" si="9"/>
        <v>2100W1</v>
      </c>
      <c r="N261" s="40">
        <v>27.46133071352055</v>
      </c>
    </row>
    <row r="262" spans="1:14">
      <c r="A262" s="39" t="s">
        <v>152</v>
      </c>
      <c r="B262" s="39" t="str">
        <f t="shared" si="8"/>
        <v>UPS-LL-1100RT +1 EB700W1</v>
      </c>
      <c r="C262" s="39" t="s">
        <v>151</v>
      </c>
      <c r="D262" s="39" t="s">
        <v>196</v>
      </c>
      <c r="E262" s="36" t="s">
        <v>153</v>
      </c>
      <c r="F262" s="36">
        <v>1</v>
      </c>
      <c r="G262" s="36" t="s">
        <v>212</v>
      </c>
      <c r="H262" s="36" t="s">
        <v>7</v>
      </c>
      <c r="I262" s="36" t="s">
        <v>8</v>
      </c>
      <c r="J262" s="36">
        <f>IF('UPS CALCULATOR'!$D$9=0,0,IF(G262='UPS CALCULATOR'!$D$9,0,1))+IF('UPS CALCULATOR'!$D$11=0,0,IF(H262='UPS CALCULATOR'!$D$11,0,1))+IF('UPS CALCULATOR'!$D$13=0,0,IF(I262='UPS CALCULATOR'!$D$13,0,1))</f>
        <v>0</v>
      </c>
      <c r="K262" s="39" t="s">
        <v>16</v>
      </c>
      <c r="L262" s="37">
        <f>IF(N262&lt;='UPS CALCULATOR'!$D$6,1,0)</f>
        <v>1</v>
      </c>
      <c r="M262" s="37" t="str">
        <f t="shared" si="9"/>
        <v>700W1</v>
      </c>
      <c r="N262" s="40">
        <v>27.613080493033845</v>
      </c>
    </row>
    <row r="263" spans="1:14">
      <c r="A263" s="39" t="s">
        <v>190</v>
      </c>
      <c r="B263" s="39" t="str">
        <f t="shared" si="8"/>
        <v>UPS-OL1500R300W1</v>
      </c>
      <c r="C263" s="39" t="s">
        <v>190</v>
      </c>
      <c r="D263" s="39" t="s">
        <v>204</v>
      </c>
      <c r="E263" s="36" t="s">
        <v>42</v>
      </c>
      <c r="F263" s="36">
        <v>0</v>
      </c>
      <c r="G263" s="36" t="s">
        <v>6</v>
      </c>
      <c r="H263" s="36" t="s">
        <v>10</v>
      </c>
      <c r="I263" s="36" t="s">
        <v>8</v>
      </c>
      <c r="J263" s="36">
        <f>IF('UPS CALCULATOR'!$D$9=0,0,IF(G263='UPS CALCULATOR'!$D$9,0,1))+IF('UPS CALCULATOR'!$D$11=0,0,IF(H263='UPS CALCULATOR'!$D$11,0,1))+IF('UPS CALCULATOR'!$D$13=0,0,IF(I263='UPS CALCULATOR'!$D$13,0,1))</f>
        <v>0</v>
      </c>
      <c r="K263" s="39" t="s">
        <v>9</v>
      </c>
      <c r="L263" s="37">
        <f>IF(N263&lt;='UPS CALCULATOR'!$D$6,1,0)</f>
        <v>1</v>
      </c>
      <c r="M263" s="37" t="str">
        <f t="shared" si="9"/>
        <v>300W1</v>
      </c>
      <c r="N263" s="40">
        <v>28</v>
      </c>
    </row>
    <row r="264" spans="1:14">
      <c r="A264" s="39" t="s">
        <v>183</v>
      </c>
      <c r="B264" s="39" t="str">
        <f t="shared" si="8"/>
        <v>UPS-OL2200R700W1</v>
      </c>
      <c r="C264" s="39" t="s">
        <v>183</v>
      </c>
      <c r="D264" s="39" t="s">
        <v>208</v>
      </c>
      <c r="E264" s="36" t="s">
        <v>96</v>
      </c>
      <c r="F264" s="36">
        <v>0</v>
      </c>
      <c r="G264" s="36" t="s">
        <v>6</v>
      </c>
      <c r="H264" s="36" t="s">
        <v>10</v>
      </c>
      <c r="I264" s="36" t="s">
        <v>11</v>
      </c>
      <c r="J264" s="36">
        <f>IF('UPS CALCULATOR'!$D$9=0,0,IF(G264='UPS CALCULATOR'!$D$9,0,1))+IF('UPS CALCULATOR'!$D$11=0,0,IF(H264='UPS CALCULATOR'!$D$11,0,1))+IF('UPS CALCULATOR'!$D$13=0,0,IF(I264='UPS CALCULATOR'!$D$13,0,1))</f>
        <v>0</v>
      </c>
      <c r="K264" s="39" t="s">
        <v>16</v>
      </c>
      <c r="L264" s="37">
        <f>IF(N264&lt;='UPS CALCULATOR'!$D$6,1,0)</f>
        <v>1</v>
      </c>
      <c r="M264" s="37" t="str">
        <f t="shared" si="9"/>
        <v>700W1</v>
      </c>
      <c r="N264" s="40">
        <v>28</v>
      </c>
    </row>
    <row r="265" spans="1:14">
      <c r="A265" s="39" t="s">
        <v>189</v>
      </c>
      <c r="B265" s="39" t="str">
        <f t="shared" si="8"/>
        <v>UPS-OL1500R +1BP1000W1</v>
      </c>
      <c r="C265" s="39" t="s">
        <v>190</v>
      </c>
      <c r="D265" s="39" t="s">
        <v>204</v>
      </c>
      <c r="E265" s="36" t="s">
        <v>42</v>
      </c>
      <c r="F265" s="36">
        <v>1</v>
      </c>
      <c r="G265" s="36" t="s">
        <v>6</v>
      </c>
      <c r="H265" s="36" t="s">
        <v>10</v>
      </c>
      <c r="I265" s="36" t="s">
        <v>8</v>
      </c>
      <c r="J265" s="36">
        <f>IF('UPS CALCULATOR'!$D$9=0,0,IF(G265='UPS CALCULATOR'!$D$9,0,1))+IF('UPS CALCULATOR'!$D$11=0,0,IF(H265='UPS CALCULATOR'!$D$11,0,1))+IF('UPS CALCULATOR'!$D$13=0,0,IF(I265='UPS CALCULATOR'!$D$13,0,1))</f>
        <v>0</v>
      </c>
      <c r="K265" s="39" t="s">
        <v>19</v>
      </c>
      <c r="L265" s="37">
        <f>IF(N265&lt;='UPS CALCULATOR'!$D$6,1,0)</f>
        <v>1</v>
      </c>
      <c r="M265" s="37" t="str">
        <f t="shared" si="9"/>
        <v>1000W1</v>
      </c>
      <c r="N265" s="40">
        <v>29</v>
      </c>
    </row>
    <row r="266" spans="1:14">
      <c r="A266" s="39" t="s">
        <v>182</v>
      </c>
      <c r="B266" s="39" t="str">
        <f t="shared" si="8"/>
        <v>UPS-OL2200R +1BP1800W1</v>
      </c>
      <c r="C266" s="39" t="s">
        <v>183</v>
      </c>
      <c r="D266" s="39" t="s">
        <v>208</v>
      </c>
      <c r="E266" s="36" t="s">
        <v>96</v>
      </c>
      <c r="F266" s="36">
        <v>1</v>
      </c>
      <c r="G266" s="36" t="s">
        <v>6</v>
      </c>
      <c r="H266" s="36" t="s">
        <v>10</v>
      </c>
      <c r="I266" s="36" t="s">
        <v>11</v>
      </c>
      <c r="J266" s="36">
        <f>IF('UPS CALCULATOR'!$D$9=0,0,IF(G266='UPS CALCULATOR'!$D$9,0,1))+IF('UPS CALCULATOR'!$D$11=0,0,IF(H266='UPS CALCULATOR'!$D$11,0,1))+IF('UPS CALCULATOR'!$D$13=0,0,IF(I266='UPS CALCULATOR'!$D$13,0,1))</f>
        <v>0</v>
      </c>
      <c r="K266" s="39" t="s">
        <v>27</v>
      </c>
      <c r="L266" s="37">
        <f>IF(N266&lt;='UPS CALCULATOR'!$D$6,1,0)</f>
        <v>1</v>
      </c>
      <c r="M266" s="37" t="str">
        <f t="shared" si="9"/>
        <v>1800W1</v>
      </c>
      <c r="N266" s="40">
        <v>29</v>
      </c>
    </row>
    <row r="267" spans="1:14">
      <c r="A267" s="39" t="s">
        <v>186</v>
      </c>
      <c r="B267" s="39" t="str">
        <f t="shared" si="8"/>
        <v>UPS-OL3000R600W1</v>
      </c>
      <c r="C267" s="39" t="s">
        <v>186</v>
      </c>
      <c r="D267" s="39" t="s">
        <v>211</v>
      </c>
      <c r="E267" s="36" t="s">
        <v>96</v>
      </c>
      <c r="F267" s="36">
        <v>0</v>
      </c>
      <c r="G267" s="36" t="s">
        <v>6</v>
      </c>
      <c r="H267" s="36" t="s">
        <v>10</v>
      </c>
      <c r="I267" s="36" t="s">
        <v>13</v>
      </c>
      <c r="J267" s="36">
        <f>IF('UPS CALCULATOR'!$D$9=0,0,IF(G267='UPS CALCULATOR'!$D$9,0,1))+IF('UPS CALCULATOR'!$D$11=0,0,IF(H267='UPS CALCULATOR'!$D$11,0,1))+IF('UPS CALCULATOR'!$D$13=0,0,IF(I267='UPS CALCULATOR'!$D$13,0,1))</f>
        <v>0</v>
      </c>
      <c r="K267" s="39" t="s">
        <v>15</v>
      </c>
      <c r="L267" s="37">
        <f>IF(N267&lt;='UPS CALCULATOR'!$D$6,1,0)</f>
        <v>1</v>
      </c>
      <c r="M267" s="37" t="str">
        <f t="shared" si="9"/>
        <v>600W1</v>
      </c>
      <c r="N267" s="40">
        <v>29</v>
      </c>
    </row>
    <row r="268" spans="1:14">
      <c r="A268" s="39" t="s">
        <v>185</v>
      </c>
      <c r="B268" s="39" t="str">
        <f t="shared" si="8"/>
        <v>UPS-OL3000R +1BP2000W1</v>
      </c>
      <c r="C268" s="39" t="s">
        <v>186</v>
      </c>
      <c r="D268" s="39" t="s">
        <v>211</v>
      </c>
      <c r="E268" s="36" t="s">
        <v>96</v>
      </c>
      <c r="F268" s="36">
        <v>1</v>
      </c>
      <c r="G268" s="36" t="s">
        <v>6</v>
      </c>
      <c r="H268" s="36" t="s">
        <v>10</v>
      </c>
      <c r="I268" s="36" t="s">
        <v>13</v>
      </c>
      <c r="J268" s="36">
        <f>IF('UPS CALCULATOR'!$D$9=0,0,IF(G268='UPS CALCULATOR'!$D$9,0,1))+IF('UPS CALCULATOR'!$D$11=0,0,IF(H268='UPS CALCULATOR'!$D$11,0,1))+IF('UPS CALCULATOR'!$D$13=0,0,IF(I268='UPS CALCULATOR'!$D$13,0,1))</f>
        <v>0</v>
      </c>
      <c r="K268" s="39" t="s">
        <v>29</v>
      </c>
      <c r="L268" s="37">
        <f>IF(N268&lt;='UPS CALCULATOR'!$D$6,1,0)</f>
        <v>1</v>
      </c>
      <c r="M268" s="37" t="str">
        <f t="shared" si="9"/>
        <v>2000W1</v>
      </c>
      <c r="N268" s="40">
        <v>29</v>
      </c>
    </row>
    <row r="269" spans="1:14">
      <c r="A269" s="39" t="s">
        <v>140</v>
      </c>
      <c r="B269" s="39" t="str">
        <f t="shared" si="8"/>
        <v>UPX-1500R-2 +1 EBC800W1</v>
      </c>
      <c r="C269" s="39" t="s">
        <v>139</v>
      </c>
      <c r="D269" s="39" t="s">
        <v>207</v>
      </c>
      <c r="E269" s="36" t="s">
        <v>188</v>
      </c>
      <c r="F269" s="36">
        <v>1</v>
      </c>
      <c r="G269" s="36" t="s">
        <v>6</v>
      </c>
      <c r="H269" s="36" t="s">
        <v>7</v>
      </c>
      <c r="I269" s="36" t="s">
        <v>8</v>
      </c>
      <c r="J269" s="36">
        <f>IF('UPS CALCULATOR'!$D$9=0,0,IF(G269='UPS CALCULATOR'!$D$9,0,1))+IF('UPS CALCULATOR'!$D$11=0,0,IF(H269='UPS CALCULATOR'!$D$11,0,1))+IF('UPS CALCULATOR'!$D$13=0,0,IF(I269='UPS CALCULATOR'!$D$13,0,1))</f>
        <v>0</v>
      </c>
      <c r="K269" s="39" t="s">
        <v>17</v>
      </c>
      <c r="L269" s="37">
        <f>IF(N269&lt;='UPS CALCULATOR'!$D$6,1,0)</f>
        <v>1</v>
      </c>
      <c r="M269" s="37" t="str">
        <f t="shared" si="9"/>
        <v>800W1</v>
      </c>
      <c r="N269" s="40">
        <v>29</v>
      </c>
    </row>
    <row r="270" spans="1:14">
      <c r="A270" s="39" t="s">
        <v>141</v>
      </c>
      <c r="B270" s="39" t="str">
        <f t="shared" si="8"/>
        <v>UPX-1500R-2 +2 EBC1300W1</v>
      </c>
      <c r="C270" s="39" t="s">
        <v>139</v>
      </c>
      <c r="D270" s="39" t="s">
        <v>207</v>
      </c>
      <c r="E270" s="36" t="s">
        <v>188</v>
      </c>
      <c r="F270" s="36">
        <v>2</v>
      </c>
      <c r="G270" s="36" t="s">
        <v>6</v>
      </c>
      <c r="H270" s="36" t="s">
        <v>7</v>
      </c>
      <c r="I270" s="36" t="s">
        <v>8</v>
      </c>
      <c r="J270" s="36">
        <f>IF('UPS CALCULATOR'!$D$9=0,0,IF(G270='UPS CALCULATOR'!$D$9,0,1))+IF('UPS CALCULATOR'!$D$11=0,0,IF(H270='UPS CALCULATOR'!$D$11,0,1))+IF('UPS CALCULATOR'!$D$13=0,0,IF(I270='UPS CALCULATOR'!$D$13,0,1))</f>
        <v>0</v>
      </c>
      <c r="K270" s="39" t="s">
        <v>22</v>
      </c>
      <c r="L270" s="37">
        <f>IF(N270&lt;='UPS CALCULATOR'!$D$6,1,0)</f>
        <v>1</v>
      </c>
      <c r="M270" s="37" t="str">
        <f t="shared" si="9"/>
        <v>1300W1</v>
      </c>
      <c r="N270" s="40">
        <v>29</v>
      </c>
    </row>
    <row r="271" spans="1:14">
      <c r="A271" s="39" t="s">
        <v>145</v>
      </c>
      <c r="B271" s="39" t="str">
        <f t="shared" si="8"/>
        <v>UPX-2000R-2400W1</v>
      </c>
      <c r="C271" s="39" t="s">
        <v>145</v>
      </c>
      <c r="D271" s="39" t="s">
        <v>210</v>
      </c>
      <c r="E271" s="36" t="s">
        <v>184</v>
      </c>
      <c r="F271" s="36">
        <v>0</v>
      </c>
      <c r="G271" s="36" t="s">
        <v>6</v>
      </c>
      <c r="H271" s="36" t="s">
        <v>7</v>
      </c>
      <c r="I271" s="36" t="s">
        <v>11</v>
      </c>
      <c r="J271" s="36">
        <f>IF('UPS CALCULATOR'!$D$9=0,0,IF(G271='UPS CALCULATOR'!$D$9,0,1))+IF('UPS CALCULATOR'!$D$11=0,0,IF(H271='UPS CALCULATOR'!$D$11,0,1))+IF('UPS CALCULATOR'!$D$13=0,0,IF(I271='UPS CALCULATOR'!$D$13,0,1))</f>
        <v>0</v>
      </c>
      <c r="K271" s="39" t="s">
        <v>12</v>
      </c>
      <c r="L271" s="37">
        <f>IF(N271&lt;='UPS CALCULATOR'!$D$6,1,0)</f>
        <v>1</v>
      </c>
      <c r="M271" s="37" t="str">
        <f t="shared" si="9"/>
        <v>400W1</v>
      </c>
      <c r="N271" s="40">
        <v>29</v>
      </c>
    </row>
    <row r="272" spans="1:14">
      <c r="A272" s="39" t="s">
        <v>146</v>
      </c>
      <c r="B272" s="39" t="str">
        <f t="shared" si="8"/>
        <v>UPX-2000R-2 +1 EBC1200W1</v>
      </c>
      <c r="C272" s="39" t="s">
        <v>145</v>
      </c>
      <c r="D272" s="39" t="s">
        <v>210</v>
      </c>
      <c r="E272" s="36" t="s">
        <v>184</v>
      </c>
      <c r="F272" s="36">
        <v>1</v>
      </c>
      <c r="G272" s="36" t="s">
        <v>6</v>
      </c>
      <c r="H272" s="36" t="s">
        <v>7</v>
      </c>
      <c r="I272" s="36" t="s">
        <v>11</v>
      </c>
      <c r="J272" s="36">
        <f>IF('UPS CALCULATOR'!$D$9=0,0,IF(G272='UPS CALCULATOR'!$D$9,0,1))+IF('UPS CALCULATOR'!$D$11=0,0,IF(H272='UPS CALCULATOR'!$D$11,0,1))+IF('UPS CALCULATOR'!$D$13=0,0,IF(I272='UPS CALCULATOR'!$D$13,0,1))</f>
        <v>0</v>
      </c>
      <c r="K272" s="39" t="s">
        <v>21</v>
      </c>
      <c r="L272" s="37">
        <f>IF(N272&lt;='UPS CALCULATOR'!$D$6,1,0)</f>
        <v>1</v>
      </c>
      <c r="M272" s="37" t="str">
        <f t="shared" si="9"/>
        <v>1200W1</v>
      </c>
      <c r="N272" s="40">
        <v>29</v>
      </c>
    </row>
    <row r="273" spans="1:14">
      <c r="A273" s="39" t="s">
        <v>164</v>
      </c>
      <c r="B273" s="39" t="str">
        <f t="shared" si="8"/>
        <v>UPS-LO-1500RT300W1</v>
      </c>
      <c r="C273" s="39" t="s">
        <v>164</v>
      </c>
      <c r="D273" s="39" t="s">
        <v>197</v>
      </c>
      <c r="E273" s="36" t="s">
        <v>166</v>
      </c>
      <c r="F273" s="36">
        <v>0</v>
      </c>
      <c r="G273" s="36" t="s">
        <v>212</v>
      </c>
      <c r="H273" s="36" t="s">
        <v>10</v>
      </c>
      <c r="I273" s="36" t="s">
        <v>8</v>
      </c>
      <c r="J273" s="36">
        <f>IF('UPS CALCULATOR'!$D$9=0,0,IF(G273='UPS CALCULATOR'!$D$9,0,1))+IF('UPS CALCULATOR'!$D$11=0,0,IF(H273='UPS CALCULATOR'!$D$11,0,1))+IF('UPS CALCULATOR'!$D$13=0,0,IF(I273='UPS CALCULATOR'!$D$13,0,1))</f>
        <v>0</v>
      </c>
      <c r="K273" s="39" t="s">
        <v>9</v>
      </c>
      <c r="L273" s="37">
        <f>IF(N273&lt;='UPS CALCULATOR'!$D$6,1,0)</f>
        <v>1</v>
      </c>
      <c r="M273" s="37" t="str">
        <f t="shared" si="9"/>
        <v>300W1</v>
      </c>
      <c r="N273" s="40">
        <v>29.441822545016098</v>
      </c>
    </row>
    <row r="274" spans="1:14">
      <c r="A274" s="39" t="s">
        <v>162</v>
      </c>
      <c r="B274" s="39" t="str">
        <f t="shared" si="8"/>
        <v>UPS-LO-1000RT200W1</v>
      </c>
      <c r="C274" s="39" t="s">
        <v>162</v>
      </c>
      <c r="D274" s="39" t="s">
        <v>195</v>
      </c>
      <c r="E274" s="36" t="s">
        <v>153</v>
      </c>
      <c r="F274" s="36">
        <v>0</v>
      </c>
      <c r="G274" s="36" t="s">
        <v>212</v>
      </c>
      <c r="H274" s="36" t="s">
        <v>10</v>
      </c>
      <c r="I274" s="36" t="s">
        <v>8</v>
      </c>
      <c r="J274" s="36">
        <f>IF('UPS CALCULATOR'!$D$9=0,0,IF(G274='UPS CALCULATOR'!$D$9,0,1))+IF('UPS CALCULATOR'!$D$11=0,0,IF(H274='UPS CALCULATOR'!$D$11,0,1))+IF('UPS CALCULATOR'!$D$13=0,0,IF(I274='UPS CALCULATOR'!$D$13,0,1))</f>
        <v>0</v>
      </c>
      <c r="K274" s="39" t="s">
        <v>5</v>
      </c>
      <c r="L274" s="37">
        <f>IF(N274&lt;='UPS CALCULATOR'!$D$6,1,0)</f>
        <v>1</v>
      </c>
      <c r="M274" s="37" t="str">
        <f t="shared" si="9"/>
        <v>200W1</v>
      </c>
      <c r="N274" s="40">
        <v>29.90020829119938</v>
      </c>
    </row>
    <row r="275" spans="1:14">
      <c r="A275" s="39" t="s">
        <v>155</v>
      </c>
      <c r="B275" s="39" t="str">
        <f t="shared" si="8"/>
        <v>UPS-LL-1500RT +1 EB1200W0</v>
      </c>
      <c r="C275" s="39" t="s">
        <v>154</v>
      </c>
      <c r="D275" s="39" t="s">
        <v>187</v>
      </c>
      <c r="E275" s="36" t="s">
        <v>156</v>
      </c>
      <c r="F275" s="36">
        <v>1</v>
      </c>
      <c r="G275" s="36" t="s">
        <v>212</v>
      </c>
      <c r="H275" s="36" t="s">
        <v>7</v>
      </c>
      <c r="I275" s="36" t="s">
        <v>8</v>
      </c>
      <c r="J275" s="36">
        <f>IF('UPS CALCULATOR'!$D$9=0,0,IF(G275='UPS CALCULATOR'!$D$9,0,1))+IF('UPS CALCULATOR'!$D$11=0,0,IF(H275='UPS CALCULATOR'!$D$11,0,1))+IF('UPS CALCULATOR'!$D$13=0,0,IF(I275='UPS CALCULATOR'!$D$13,0,1))</f>
        <v>0</v>
      </c>
      <c r="K275" s="39" t="s">
        <v>21</v>
      </c>
      <c r="L275" s="37">
        <f>IF(N275&lt;='UPS CALCULATOR'!$D$6,1,0)</f>
        <v>0</v>
      </c>
      <c r="M275" s="37" t="str">
        <f t="shared" si="9"/>
        <v>1200W0</v>
      </c>
      <c r="N275" s="40">
        <v>30.462099970009277</v>
      </c>
    </row>
    <row r="276" spans="1:14">
      <c r="A276" s="39" t="s">
        <v>189</v>
      </c>
      <c r="B276" s="39" t="str">
        <f t="shared" si="8"/>
        <v>UPS-OL1500R +1BP900W0</v>
      </c>
      <c r="C276" s="39" t="s">
        <v>190</v>
      </c>
      <c r="D276" s="39" t="s">
        <v>204</v>
      </c>
      <c r="E276" s="36" t="s">
        <v>42</v>
      </c>
      <c r="F276" s="36">
        <v>1</v>
      </c>
      <c r="G276" s="36" t="s">
        <v>6</v>
      </c>
      <c r="H276" s="36" t="s">
        <v>10</v>
      </c>
      <c r="I276" s="36" t="s">
        <v>8</v>
      </c>
      <c r="J276" s="36">
        <f>IF('UPS CALCULATOR'!$D$9=0,0,IF(G276='UPS CALCULATOR'!$D$9,0,1))+IF('UPS CALCULATOR'!$D$11=0,0,IF(H276='UPS CALCULATOR'!$D$11,0,1))+IF('UPS CALCULATOR'!$D$13=0,0,IF(I276='UPS CALCULATOR'!$D$13,0,1))</f>
        <v>0</v>
      </c>
      <c r="K276" s="39" t="s">
        <v>18</v>
      </c>
      <c r="L276" s="37">
        <f>IF(N276&lt;='UPS CALCULATOR'!$D$6,1,0)</f>
        <v>0</v>
      </c>
      <c r="M276" s="37" t="str">
        <f t="shared" si="9"/>
        <v>900W0</v>
      </c>
      <c r="N276" s="40">
        <v>31</v>
      </c>
    </row>
    <row r="277" spans="1:14">
      <c r="A277" s="39" t="s">
        <v>183</v>
      </c>
      <c r="B277" s="39" t="str">
        <f t="shared" si="8"/>
        <v>UPS-OL2200R600W0</v>
      </c>
      <c r="C277" s="39" t="s">
        <v>183</v>
      </c>
      <c r="D277" s="39" t="s">
        <v>208</v>
      </c>
      <c r="E277" s="36" t="s">
        <v>96</v>
      </c>
      <c r="F277" s="36">
        <v>0</v>
      </c>
      <c r="G277" s="36" t="s">
        <v>6</v>
      </c>
      <c r="H277" s="36" t="s">
        <v>10</v>
      </c>
      <c r="I277" s="36" t="s">
        <v>11</v>
      </c>
      <c r="J277" s="36">
        <f>IF('UPS CALCULATOR'!$D$9=0,0,IF(G277='UPS CALCULATOR'!$D$9,0,1))+IF('UPS CALCULATOR'!$D$11=0,0,IF(H277='UPS CALCULATOR'!$D$11,0,1))+IF('UPS CALCULATOR'!$D$13=0,0,IF(I277='UPS CALCULATOR'!$D$13,0,1))</f>
        <v>0</v>
      </c>
      <c r="K277" s="39" t="s">
        <v>15</v>
      </c>
      <c r="L277" s="37">
        <f>IF(N277&lt;='UPS CALCULATOR'!$D$6,1,0)</f>
        <v>0</v>
      </c>
      <c r="M277" s="37" t="str">
        <f t="shared" si="9"/>
        <v>600W0</v>
      </c>
      <c r="N277" s="40">
        <v>31</v>
      </c>
    </row>
    <row r="278" spans="1:14">
      <c r="A278" s="39" t="s">
        <v>185</v>
      </c>
      <c r="B278" s="39" t="str">
        <f t="shared" si="8"/>
        <v>UPS-OL3000R +1BP1900W0</v>
      </c>
      <c r="C278" s="39" t="s">
        <v>186</v>
      </c>
      <c r="D278" s="39" t="s">
        <v>211</v>
      </c>
      <c r="E278" s="36" t="s">
        <v>96</v>
      </c>
      <c r="F278" s="36">
        <v>1</v>
      </c>
      <c r="G278" s="36" t="s">
        <v>6</v>
      </c>
      <c r="H278" s="36" t="s">
        <v>10</v>
      </c>
      <c r="I278" s="36" t="s">
        <v>13</v>
      </c>
      <c r="J278" s="36">
        <f>IF('UPS CALCULATOR'!$D$9=0,0,IF(G278='UPS CALCULATOR'!$D$9,0,1))+IF('UPS CALCULATOR'!$D$11=0,0,IF(H278='UPS CALCULATOR'!$D$11,0,1))+IF('UPS CALCULATOR'!$D$13=0,0,IF(I278='UPS CALCULATOR'!$D$13,0,1))</f>
        <v>0</v>
      </c>
      <c r="K278" s="39" t="s">
        <v>28</v>
      </c>
      <c r="L278" s="37">
        <f>IF(N278&lt;='UPS CALCULATOR'!$D$6,1,0)</f>
        <v>0</v>
      </c>
      <c r="M278" s="37" t="str">
        <f t="shared" si="9"/>
        <v>1900W0</v>
      </c>
      <c r="N278" s="40">
        <v>31</v>
      </c>
    </row>
    <row r="279" spans="1:14">
      <c r="A279" s="39" t="s">
        <v>135</v>
      </c>
      <c r="B279" s="39" t="str">
        <f t="shared" si="8"/>
        <v>UPX-1000R-2 +1 EBC700W0</v>
      </c>
      <c r="C279" s="39" t="s">
        <v>134</v>
      </c>
      <c r="D279" s="39" t="s">
        <v>206</v>
      </c>
      <c r="E279" s="36" t="s">
        <v>188</v>
      </c>
      <c r="F279" s="36">
        <v>1</v>
      </c>
      <c r="G279" s="36" t="s">
        <v>6</v>
      </c>
      <c r="H279" s="36" t="s">
        <v>7</v>
      </c>
      <c r="I279" s="36" t="s">
        <v>8</v>
      </c>
      <c r="J279" s="36">
        <f>IF('UPS CALCULATOR'!$D$9=0,0,IF(G279='UPS CALCULATOR'!$D$9,0,1))+IF('UPS CALCULATOR'!$D$11=0,0,IF(H279='UPS CALCULATOR'!$D$11,0,1))+IF('UPS CALCULATOR'!$D$13=0,0,IF(I279='UPS CALCULATOR'!$D$13,0,1))</f>
        <v>0</v>
      </c>
      <c r="K279" s="39" t="s">
        <v>16</v>
      </c>
      <c r="L279" s="37">
        <f>IF(N279&lt;='UPS CALCULATOR'!$D$6,1,0)</f>
        <v>0</v>
      </c>
      <c r="M279" s="37" t="str">
        <f t="shared" si="9"/>
        <v>700W0</v>
      </c>
      <c r="N279" s="40">
        <v>31</v>
      </c>
    </row>
    <row r="280" spans="1:14">
      <c r="A280" s="39" t="s">
        <v>139</v>
      </c>
      <c r="B280" s="39" t="str">
        <f t="shared" si="8"/>
        <v>UPX-1500R-2300W0</v>
      </c>
      <c r="C280" s="39" t="s">
        <v>139</v>
      </c>
      <c r="D280" s="39" t="s">
        <v>207</v>
      </c>
      <c r="E280" s="36" t="s">
        <v>188</v>
      </c>
      <c r="F280" s="36">
        <v>0</v>
      </c>
      <c r="G280" s="36" t="s">
        <v>6</v>
      </c>
      <c r="H280" s="36" t="s">
        <v>7</v>
      </c>
      <c r="I280" s="36" t="s">
        <v>8</v>
      </c>
      <c r="J280" s="36">
        <f>IF('UPS CALCULATOR'!$D$9=0,0,IF(G280='UPS CALCULATOR'!$D$9,0,1))+IF('UPS CALCULATOR'!$D$11=0,0,IF(H280='UPS CALCULATOR'!$D$11,0,1))+IF('UPS CALCULATOR'!$D$13=0,0,IF(I280='UPS CALCULATOR'!$D$13,0,1))</f>
        <v>0</v>
      </c>
      <c r="K280" s="39" t="s">
        <v>9</v>
      </c>
      <c r="L280" s="37">
        <f>IF(N280&lt;='UPS CALCULATOR'!$D$6,1,0)</f>
        <v>0</v>
      </c>
      <c r="M280" s="37" t="str">
        <f t="shared" si="9"/>
        <v>300W0</v>
      </c>
      <c r="N280" s="40">
        <v>31</v>
      </c>
    </row>
    <row r="281" spans="1:14">
      <c r="A281" s="39" t="s">
        <v>167</v>
      </c>
      <c r="B281" s="39" t="str">
        <f t="shared" si="8"/>
        <v>UPS-LO-2000RT300W0</v>
      </c>
      <c r="C281" s="39" t="s">
        <v>167</v>
      </c>
      <c r="D281" s="39" t="s">
        <v>194</v>
      </c>
      <c r="E281" s="36" t="s">
        <v>156</v>
      </c>
      <c r="F281" s="36">
        <v>0</v>
      </c>
      <c r="G281" s="36" t="s">
        <v>212</v>
      </c>
      <c r="H281" s="36" t="s">
        <v>10</v>
      </c>
      <c r="I281" s="36" t="s">
        <v>11</v>
      </c>
      <c r="J281" s="36">
        <f>IF('UPS CALCULATOR'!$D$9=0,0,IF(G281='UPS CALCULATOR'!$D$9,0,1))+IF('UPS CALCULATOR'!$D$11=0,0,IF(H281='UPS CALCULATOR'!$D$11,0,1))+IF('UPS CALCULATOR'!$D$13=0,0,IF(I281='UPS CALCULATOR'!$D$13,0,1))</f>
        <v>0</v>
      </c>
      <c r="K281" s="39" t="s">
        <v>9</v>
      </c>
      <c r="L281" s="37">
        <f>IF(N281&lt;='UPS CALCULATOR'!$D$6,1,0)</f>
        <v>0</v>
      </c>
      <c r="M281" s="37" t="str">
        <f t="shared" si="9"/>
        <v>300W0</v>
      </c>
      <c r="N281" s="40">
        <v>31.060081244567996</v>
      </c>
    </row>
    <row r="282" spans="1:14">
      <c r="A282" s="39" t="s">
        <v>167</v>
      </c>
      <c r="B282" s="39" t="str">
        <f t="shared" si="8"/>
        <v>UPS-LO-2000RT400W0</v>
      </c>
      <c r="C282" s="39" t="s">
        <v>167</v>
      </c>
      <c r="D282" s="39" t="s">
        <v>194</v>
      </c>
      <c r="E282" s="36" t="s">
        <v>156</v>
      </c>
      <c r="F282" s="36">
        <v>0</v>
      </c>
      <c r="G282" s="36" t="s">
        <v>212</v>
      </c>
      <c r="H282" s="36" t="s">
        <v>10</v>
      </c>
      <c r="I282" s="36" t="s">
        <v>11</v>
      </c>
      <c r="J282" s="36">
        <f>IF('UPS CALCULATOR'!$D$9=0,0,IF(G282='UPS CALCULATOR'!$D$9,0,1))+IF('UPS CALCULATOR'!$D$11=0,0,IF(H282='UPS CALCULATOR'!$D$11,0,1))+IF('UPS CALCULATOR'!$D$13=0,0,IF(I282='UPS CALCULATOR'!$D$13,0,1))</f>
        <v>0</v>
      </c>
      <c r="K282" s="39" t="s">
        <v>12</v>
      </c>
      <c r="L282" s="37">
        <f>IF(N282&lt;='UPS CALCULATOR'!$D$6,1,0)</f>
        <v>0</v>
      </c>
      <c r="M282" s="37" t="str">
        <f t="shared" si="9"/>
        <v>400W0</v>
      </c>
      <c r="N282" s="40">
        <v>31.060081244567996</v>
      </c>
    </row>
    <row r="283" spans="1:14">
      <c r="A283" s="39" t="s">
        <v>151</v>
      </c>
      <c r="B283" s="39" t="str">
        <f t="shared" si="8"/>
        <v>UPS-LL-1100RT200W0</v>
      </c>
      <c r="C283" s="39" t="s">
        <v>151</v>
      </c>
      <c r="D283" s="39" t="s">
        <v>196</v>
      </c>
      <c r="E283" s="36" t="s">
        <v>153</v>
      </c>
      <c r="F283" s="36">
        <v>0</v>
      </c>
      <c r="G283" s="36" t="s">
        <v>212</v>
      </c>
      <c r="H283" s="36" t="s">
        <v>7</v>
      </c>
      <c r="I283" s="36" t="s">
        <v>8</v>
      </c>
      <c r="J283" s="36">
        <f>IF('UPS CALCULATOR'!$D$9=0,0,IF(G283='UPS CALCULATOR'!$D$9,0,1))+IF('UPS CALCULATOR'!$D$11=0,0,IF(H283='UPS CALCULATOR'!$D$11,0,1))+IF('UPS CALCULATOR'!$D$13=0,0,IF(I283='UPS CALCULATOR'!$D$13,0,1))</f>
        <v>0</v>
      </c>
      <c r="K283" s="39" t="s">
        <v>5</v>
      </c>
      <c r="L283" s="37">
        <f>IF(N283&lt;='UPS CALCULATOR'!$D$6,1,0)</f>
        <v>0</v>
      </c>
      <c r="M283" s="37" t="str">
        <f t="shared" si="9"/>
        <v>200W0</v>
      </c>
      <c r="N283" s="40">
        <v>31.325500715562963</v>
      </c>
    </row>
    <row r="284" spans="1:14">
      <c r="A284" s="39" t="s">
        <v>158</v>
      </c>
      <c r="B284" s="39" t="str">
        <f t="shared" si="8"/>
        <v>UPS-LL-2000RT +1 EB1200W0</v>
      </c>
      <c r="C284" s="39" t="s">
        <v>157</v>
      </c>
      <c r="D284" s="39" t="s">
        <v>192</v>
      </c>
      <c r="E284" s="36" t="s">
        <v>156</v>
      </c>
      <c r="F284" s="36">
        <v>1</v>
      </c>
      <c r="G284" s="36" t="s">
        <v>212</v>
      </c>
      <c r="H284" s="36" t="s">
        <v>7</v>
      </c>
      <c r="I284" s="36" t="s">
        <v>11</v>
      </c>
      <c r="J284" s="36">
        <f>IF('UPS CALCULATOR'!$D$9=0,0,IF(G284='UPS CALCULATOR'!$D$9,0,1))+IF('UPS CALCULATOR'!$D$11=0,0,IF(H284='UPS CALCULATOR'!$D$11,0,1))+IF('UPS CALCULATOR'!$D$13=0,0,IF(I284='UPS CALCULATOR'!$D$13,0,1))</f>
        <v>0</v>
      </c>
      <c r="K284" s="39" t="s">
        <v>21</v>
      </c>
      <c r="L284" s="37">
        <f>IF(N284&lt;='UPS CALCULATOR'!$D$6,1,0)</f>
        <v>0</v>
      </c>
      <c r="M284" s="37" t="str">
        <f t="shared" si="9"/>
        <v>1200W0</v>
      </c>
      <c r="N284" s="40">
        <v>31.398261089999998</v>
      </c>
    </row>
    <row r="285" spans="1:14">
      <c r="A285" s="39" t="s">
        <v>158</v>
      </c>
      <c r="B285" s="39" t="str">
        <f t="shared" si="8"/>
        <v>UPS-LL-2000RT +1 EB1300W0</v>
      </c>
      <c r="C285" s="39" t="s">
        <v>157</v>
      </c>
      <c r="D285" s="39" t="s">
        <v>192</v>
      </c>
      <c r="E285" s="36" t="s">
        <v>156</v>
      </c>
      <c r="F285" s="36">
        <v>1</v>
      </c>
      <c r="G285" s="36" t="s">
        <v>212</v>
      </c>
      <c r="H285" s="36" t="s">
        <v>7</v>
      </c>
      <c r="I285" s="36" t="s">
        <v>11</v>
      </c>
      <c r="J285" s="36">
        <f>IF('UPS CALCULATOR'!$D$9=0,0,IF(G285='UPS CALCULATOR'!$D$9,0,1))+IF('UPS CALCULATOR'!$D$11=0,0,IF(H285='UPS CALCULATOR'!$D$11,0,1))+IF('UPS CALCULATOR'!$D$13=0,0,IF(I285='UPS CALCULATOR'!$D$13,0,1))</f>
        <v>0</v>
      </c>
      <c r="K285" s="39" t="s">
        <v>22</v>
      </c>
      <c r="L285" s="37">
        <f>IF(N285&lt;='UPS CALCULATOR'!$D$6,1,0)</f>
        <v>0</v>
      </c>
      <c r="M285" s="37" t="str">
        <f t="shared" si="9"/>
        <v>1300W0</v>
      </c>
      <c r="N285" s="40">
        <v>31.398261089999998</v>
      </c>
    </row>
    <row r="286" spans="1:14">
      <c r="A286" s="39" t="s">
        <v>160</v>
      </c>
      <c r="B286" s="39" t="str">
        <f t="shared" si="8"/>
        <v>UPS-LL-3000RT +1 EB1700W0</v>
      </c>
      <c r="C286" s="39" t="s">
        <v>159</v>
      </c>
      <c r="D286" s="39" t="s">
        <v>191</v>
      </c>
      <c r="E286" s="36" t="s">
        <v>161</v>
      </c>
      <c r="F286" s="36">
        <v>1</v>
      </c>
      <c r="G286" s="36" t="s">
        <v>212</v>
      </c>
      <c r="H286" s="36" t="s">
        <v>7</v>
      </c>
      <c r="I286" s="36" t="s">
        <v>13</v>
      </c>
      <c r="J286" s="36">
        <f>IF('UPS CALCULATOR'!$D$9=0,0,IF(G286='UPS CALCULATOR'!$D$9,0,1))+IF('UPS CALCULATOR'!$D$11=0,0,IF(H286='UPS CALCULATOR'!$D$11,0,1))+IF('UPS CALCULATOR'!$D$13=0,0,IF(I286='UPS CALCULATOR'!$D$13,0,1))</f>
        <v>0</v>
      </c>
      <c r="K286" s="39" t="s">
        <v>26</v>
      </c>
      <c r="L286" s="37">
        <f>IF(N286&lt;='UPS CALCULATOR'!$D$6,1,0)</f>
        <v>0</v>
      </c>
      <c r="M286" s="37" t="str">
        <f t="shared" si="9"/>
        <v>1700W0</v>
      </c>
      <c r="N286" s="40">
        <v>31.585319850000001</v>
      </c>
    </row>
    <row r="287" spans="1:14">
      <c r="A287" s="39" t="s">
        <v>160</v>
      </c>
      <c r="B287" s="39" t="str">
        <f t="shared" si="8"/>
        <v>UPS-LL-3000RT +1 EB1800W0</v>
      </c>
      <c r="C287" s="39" t="s">
        <v>159</v>
      </c>
      <c r="D287" s="39" t="s">
        <v>191</v>
      </c>
      <c r="E287" s="36" t="s">
        <v>161</v>
      </c>
      <c r="F287" s="36">
        <v>1</v>
      </c>
      <c r="G287" s="36" t="s">
        <v>212</v>
      </c>
      <c r="H287" s="36" t="s">
        <v>7</v>
      </c>
      <c r="I287" s="36" t="s">
        <v>13</v>
      </c>
      <c r="J287" s="36">
        <f>IF('UPS CALCULATOR'!$D$9=0,0,IF(G287='UPS CALCULATOR'!$D$9,0,1))+IF('UPS CALCULATOR'!$D$11=0,0,IF(H287='UPS CALCULATOR'!$D$11,0,1))+IF('UPS CALCULATOR'!$D$13=0,0,IF(I287='UPS CALCULATOR'!$D$13,0,1))</f>
        <v>0</v>
      </c>
      <c r="K287" s="39" t="s">
        <v>27</v>
      </c>
      <c r="L287" s="37">
        <f>IF(N287&lt;='UPS CALCULATOR'!$D$6,1,0)</f>
        <v>0</v>
      </c>
      <c r="M287" s="37" t="str">
        <f t="shared" si="9"/>
        <v>1800W0</v>
      </c>
      <c r="N287" s="40">
        <v>31.585319850000001</v>
      </c>
    </row>
    <row r="288" spans="1:14">
      <c r="A288" s="39" t="s">
        <v>160</v>
      </c>
      <c r="B288" s="39" t="str">
        <f t="shared" si="8"/>
        <v>UPS-LL-3000RT +1 EB1900W0</v>
      </c>
      <c r="C288" s="39" t="s">
        <v>159</v>
      </c>
      <c r="D288" s="39" t="s">
        <v>191</v>
      </c>
      <c r="E288" s="36" t="s">
        <v>161</v>
      </c>
      <c r="F288" s="36">
        <v>1</v>
      </c>
      <c r="G288" s="36" t="s">
        <v>212</v>
      </c>
      <c r="H288" s="36" t="s">
        <v>7</v>
      </c>
      <c r="I288" s="36" t="s">
        <v>13</v>
      </c>
      <c r="J288" s="36">
        <f>IF('UPS CALCULATOR'!$D$9=0,0,IF(G288='UPS CALCULATOR'!$D$9,0,1))+IF('UPS CALCULATOR'!$D$11=0,0,IF(H288='UPS CALCULATOR'!$D$11,0,1))+IF('UPS CALCULATOR'!$D$13=0,0,IF(I288='UPS CALCULATOR'!$D$13,0,1))</f>
        <v>0</v>
      </c>
      <c r="K288" s="39" t="s">
        <v>28</v>
      </c>
      <c r="L288" s="37">
        <f>IF(N288&lt;='UPS CALCULATOR'!$D$6,1,0)</f>
        <v>0</v>
      </c>
      <c r="M288" s="37" t="str">
        <f t="shared" si="9"/>
        <v>1900W0</v>
      </c>
      <c r="N288" s="40">
        <v>31.585319850000001</v>
      </c>
    </row>
    <row r="289" spans="1:14">
      <c r="A289" s="39" t="s">
        <v>146</v>
      </c>
      <c r="B289" s="39" t="str">
        <f t="shared" si="8"/>
        <v>UPX-2000R-2 +1 EBC1100W0</v>
      </c>
      <c r="C289" s="39" t="s">
        <v>145</v>
      </c>
      <c r="D289" s="39" t="s">
        <v>210</v>
      </c>
      <c r="E289" s="36" t="s">
        <v>184</v>
      </c>
      <c r="F289" s="36">
        <v>1</v>
      </c>
      <c r="G289" s="36" t="s">
        <v>6</v>
      </c>
      <c r="H289" s="36" t="s">
        <v>7</v>
      </c>
      <c r="I289" s="36" t="s">
        <v>11</v>
      </c>
      <c r="J289" s="36">
        <f>IF('UPS CALCULATOR'!$D$9=0,0,IF(G289='UPS CALCULATOR'!$D$9,0,1))+IF('UPS CALCULATOR'!$D$11=0,0,IF(H289='UPS CALCULATOR'!$D$11,0,1))+IF('UPS CALCULATOR'!$D$13=0,0,IF(I289='UPS CALCULATOR'!$D$13,0,1))</f>
        <v>0</v>
      </c>
      <c r="K289" s="39" t="s">
        <v>20</v>
      </c>
      <c r="L289" s="37">
        <f>IF(N289&lt;='UPS CALCULATOR'!$D$6,1,0)</f>
        <v>0</v>
      </c>
      <c r="M289" s="37" t="str">
        <f t="shared" si="9"/>
        <v>1100W0</v>
      </c>
      <c r="N289" s="40">
        <v>32</v>
      </c>
    </row>
    <row r="290" spans="1:14">
      <c r="A290" s="39" t="s">
        <v>163</v>
      </c>
      <c r="B290" s="39" t="str">
        <f t="shared" si="8"/>
        <v>UPS-LO-1000RT +1 EB600W0</v>
      </c>
      <c r="C290" s="39" t="s">
        <v>162</v>
      </c>
      <c r="D290" s="39" t="s">
        <v>195</v>
      </c>
      <c r="E290" s="36" t="s">
        <v>153</v>
      </c>
      <c r="F290" s="36">
        <v>1</v>
      </c>
      <c r="G290" s="36" t="s">
        <v>212</v>
      </c>
      <c r="H290" s="36" t="s">
        <v>10</v>
      </c>
      <c r="I290" s="36" t="s">
        <v>8</v>
      </c>
      <c r="J290" s="36">
        <f>IF('UPS CALCULATOR'!$D$9=0,0,IF(G290='UPS CALCULATOR'!$D$9,0,1))+IF('UPS CALCULATOR'!$D$11=0,0,IF(H290='UPS CALCULATOR'!$D$11,0,1))+IF('UPS CALCULATOR'!$D$13=0,0,IF(I290='UPS CALCULATOR'!$D$13,0,1))</f>
        <v>0</v>
      </c>
      <c r="K290" s="39" t="s">
        <v>15</v>
      </c>
      <c r="L290" s="37">
        <f>IF(N290&lt;='UPS CALCULATOR'!$D$6,1,0)</f>
        <v>0</v>
      </c>
      <c r="M290" s="37" t="str">
        <f t="shared" si="9"/>
        <v>600W0</v>
      </c>
      <c r="N290" s="40">
        <v>32.275081976559051</v>
      </c>
    </row>
    <row r="291" spans="1:14">
      <c r="A291" s="39" t="s">
        <v>169</v>
      </c>
      <c r="B291" s="39" t="str">
        <f t="shared" si="8"/>
        <v>UPS-LO-3000RT400W0</v>
      </c>
      <c r="C291" s="39" t="s">
        <v>169</v>
      </c>
      <c r="D291" s="39" t="s">
        <v>193</v>
      </c>
      <c r="E291" s="36" t="s">
        <v>161</v>
      </c>
      <c r="F291" s="36">
        <v>0</v>
      </c>
      <c r="G291" s="36" t="s">
        <v>212</v>
      </c>
      <c r="H291" s="36" t="s">
        <v>10</v>
      </c>
      <c r="I291" s="36" t="s">
        <v>13</v>
      </c>
      <c r="J291" s="36">
        <f>IF('UPS CALCULATOR'!$D$9=0,0,IF(G291='UPS CALCULATOR'!$D$9,0,1))+IF('UPS CALCULATOR'!$D$11=0,0,IF(H291='UPS CALCULATOR'!$D$11,0,1))+IF('UPS CALCULATOR'!$D$13=0,0,IF(I291='UPS CALCULATOR'!$D$13,0,1))</f>
        <v>0</v>
      </c>
      <c r="K291" s="39" t="s">
        <v>12</v>
      </c>
      <c r="L291" s="37">
        <f>IF(N291&lt;='UPS CALCULATOR'!$D$6,1,0)</f>
        <v>0</v>
      </c>
      <c r="M291" s="37" t="str">
        <f t="shared" si="9"/>
        <v>400W0</v>
      </c>
      <c r="N291" s="40">
        <v>32.606917798996982</v>
      </c>
    </row>
    <row r="292" spans="1:14">
      <c r="A292" s="39" t="s">
        <v>169</v>
      </c>
      <c r="B292" s="39" t="str">
        <f t="shared" si="8"/>
        <v>UPS-LO-3000RT500W0</v>
      </c>
      <c r="C292" s="39" t="s">
        <v>169</v>
      </c>
      <c r="D292" s="39" t="s">
        <v>193</v>
      </c>
      <c r="E292" s="36" t="s">
        <v>161</v>
      </c>
      <c r="F292" s="36">
        <v>0</v>
      </c>
      <c r="G292" s="36" t="s">
        <v>212</v>
      </c>
      <c r="H292" s="36" t="s">
        <v>10</v>
      </c>
      <c r="I292" s="36" t="s">
        <v>13</v>
      </c>
      <c r="J292" s="36">
        <f>IF('UPS CALCULATOR'!$D$9=0,0,IF(G292='UPS CALCULATOR'!$D$9,0,1))+IF('UPS CALCULATOR'!$D$11=0,0,IF(H292='UPS CALCULATOR'!$D$11,0,1))+IF('UPS CALCULATOR'!$D$13=0,0,IF(I292='UPS CALCULATOR'!$D$13,0,1))</f>
        <v>0</v>
      </c>
      <c r="K292" s="39" t="s">
        <v>14</v>
      </c>
      <c r="L292" s="37">
        <f>IF(N292&lt;='UPS CALCULATOR'!$D$6,1,0)</f>
        <v>0</v>
      </c>
      <c r="M292" s="37" t="str">
        <f t="shared" si="9"/>
        <v>500W0</v>
      </c>
      <c r="N292" s="40">
        <v>32.606917798996982</v>
      </c>
    </row>
    <row r="293" spans="1:14">
      <c r="A293" s="39" t="s">
        <v>169</v>
      </c>
      <c r="B293" s="39" t="str">
        <f t="shared" si="8"/>
        <v>UPS-LO-3000RT600W0</v>
      </c>
      <c r="C293" s="39" t="s">
        <v>169</v>
      </c>
      <c r="D293" s="39" t="s">
        <v>193</v>
      </c>
      <c r="E293" s="36" t="s">
        <v>161</v>
      </c>
      <c r="F293" s="36">
        <v>0</v>
      </c>
      <c r="G293" s="36" t="s">
        <v>212</v>
      </c>
      <c r="H293" s="36" t="s">
        <v>10</v>
      </c>
      <c r="I293" s="36" t="s">
        <v>13</v>
      </c>
      <c r="J293" s="36">
        <f>IF('UPS CALCULATOR'!$D$9=0,0,IF(G293='UPS CALCULATOR'!$D$9,0,1))+IF('UPS CALCULATOR'!$D$11=0,0,IF(H293='UPS CALCULATOR'!$D$11,0,1))+IF('UPS CALCULATOR'!$D$13=0,0,IF(I293='UPS CALCULATOR'!$D$13,0,1))</f>
        <v>0</v>
      </c>
      <c r="K293" s="39" t="s">
        <v>15</v>
      </c>
      <c r="L293" s="37">
        <f>IF(N293&lt;='UPS CALCULATOR'!$D$6,1,0)</f>
        <v>0</v>
      </c>
      <c r="M293" s="37" t="str">
        <f t="shared" si="9"/>
        <v>600W0</v>
      </c>
      <c r="N293" s="40">
        <v>32.606917798996982</v>
      </c>
    </row>
    <row r="294" spans="1:14">
      <c r="A294" s="39" t="s">
        <v>168</v>
      </c>
      <c r="B294" s="39" t="str">
        <f t="shared" si="8"/>
        <v>UPS-LO-2000RT +1 EB1100W0</v>
      </c>
      <c r="C294" s="39" t="s">
        <v>167</v>
      </c>
      <c r="D294" s="39" t="s">
        <v>194</v>
      </c>
      <c r="E294" s="36" t="s">
        <v>156</v>
      </c>
      <c r="F294" s="36">
        <v>1</v>
      </c>
      <c r="G294" s="36" t="s">
        <v>212</v>
      </c>
      <c r="H294" s="36" t="s">
        <v>10</v>
      </c>
      <c r="I294" s="36" t="s">
        <v>11</v>
      </c>
      <c r="J294" s="36">
        <f>IF('UPS CALCULATOR'!$D$9=0,0,IF(G294='UPS CALCULATOR'!$D$9,0,1))+IF('UPS CALCULATOR'!$D$11=0,0,IF(H294='UPS CALCULATOR'!$D$11,0,1))+IF('UPS CALCULATOR'!$D$13=0,0,IF(I294='UPS CALCULATOR'!$D$13,0,1))</f>
        <v>0</v>
      </c>
      <c r="K294" s="39" t="s">
        <v>20</v>
      </c>
      <c r="L294" s="37">
        <f>IF(N294&lt;='UPS CALCULATOR'!$D$6,1,0)</f>
        <v>0</v>
      </c>
      <c r="M294" s="37" t="str">
        <f t="shared" si="9"/>
        <v>1100W0</v>
      </c>
      <c r="N294" s="40">
        <v>32.613043708119037</v>
      </c>
    </row>
    <row r="295" spans="1:14">
      <c r="A295" s="39" t="s">
        <v>168</v>
      </c>
      <c r="B295" s="39" t="str">
        <f t="shared" si="8"/>
        <v>UPS-LO-2000RT +1 EB1200W0</v>
      </c>
      <c r="C295" s="39" t="s">
        <v>167</v>
      </c>
      <c r="D295" s="39" t="s">
        <v>194</v>
      </c>
      <c r="E295" s="36" t="s">
        <v>156</v>
      </c>
      <c r="F295" s="36">
        <v>1</v>
      </c>
      <c r="G295" s="36" t="s">
        <v>212</v>
      </c>
      <c r="H295" s="36" t="s">
        <v>10</v>
      </c>
      <c r="I295" s="36" t="s">
        <v>11</v>
      </c>
      <c r="J295" s="36">
        <f>IF('UPS CALCULATOR'!$D$9=0,0,IF(G295='UPS CALCULATOR'!$D$9,0,1))+IF('UPS CALCULATOR'!$D$11=0,0,IF(H295='UPS CALCULATOR'!$D$11,0,1))+IF('UPS CALCULATOR'!$D$13=0,0,IF(I295='UPS CALCULATOR'!$D$13,0,1))</f>
        <v>0</v>
      </c>
      <c r="K295" s="39" t="s">
        <v>21</v>
      </c>
      <c r="L295" s="37">
        <f>IF(N295&lt;='UPS CALCULATOR'!$D$6,1,0)</f>
        <v>0</v>
      </c>
      <c r="M295" s="37" t="str">
        <f t="shared" si="9"/>
        <v>1200W0</v>
      </c>
      <c r="N295" s="40">
        <v>32.613043708119037</v>
      </c>
    </row>
    <row r="296" spans="1:14">
      <c r="A296" s="39" t="s">
        <v>165</v>
      </c>
      <c r="B296" s="39" t="str">
        <f t="shared" si="8"/>
        <v>UPS-LO-1500RT +1 EB900W0</v>
      </c>
      <c r="C296" s="39" t="s">
        <v>164</v>
      </c>
      <c r="D296" s="39" t="s">
        <v>197</v>
      </c>
      <c r="E296" s="36" t="s">
        <v>166</v>
      </c>
      <c r="F296" s="36">
        <v>1</v>
      </c>
      <c r="G296" s="36" t="s">
        <v>212</v>
      </c>
      <c r="H296" s="36" t="s">
        <v>10</v>
      </c>
      <c r="I296" s="36" t="s">
        <v>8</v>
      </c>
      <c r="J296" s="36">
        <f>IF('UPS CALCULATOR'!$D$9=0,0,IF(G296='UPS CALCULATOR'!$D$9,0,1))+IF('UPS CALCULATOR'!$D$11=0,0,IF(H296='UPS CALCULATOR'!$D$11,0,1))+IF('UPS CALCULATOR'!$D$13=0,0,IF(I296='UPS CALCULATOR'!$D$13,0,1))</f>
        <v>0</v>
      </c>
      <c r="K296" s="39" t="s">
        <v>18</v>
      </c>
      <c r="L296" s="37">
        <f>IF(N296&lt;='UPS CALCULATOR'!$D$6,1,0)</f>
        <v>0</v>
      </c>
      <c r="M296" s="37" t="str">
        <f t="shared" si="9"/>
        <v>900W0</v>
      </c>
      <c r="N296" s="40">
        <v>32.720995105476874</v>
      </c>
    </row>
    <row r="297" spans="1:14">
      <c r="A297" s="39" t="s">
        <v>182</v>
      </c>
      <c r="B297" s="39" t="str">
        <f t="shared" si="8"/>
        <v>UPS-OL2200R +1BP1700W0</v>
      </c>
      <c r="C297" s="39" t="s">
        <v>183</v>
      </c>
      <c r="D297" s="39" t="s">
        <v>208</v>
      </c>
      <c r="E297" s="36" t="s">
        <v>96</v>
      </c>
      <c r="F297" s="36">
        <v>1</v>
      </c>
      <c r="G297" s="36" t="s">
        <v>6</v>
      </c>
      <c r="H297" s="36" t="s">
        <v>10</v>
      </c>
      <c r="I297" s="36" t="s">
        <v>11</v>
      </c>
      <c r="J297" s="36">
        <f>IF('UPS CALCULATOR'!$D$9=0,0,IF(G297='UPS CALCULATOR'!$D$9,0,1))+IF('UPS CALCULATOR'!$D$11=0,0,IF(H297='UPS CALCULATOR'!$D$11,0,1))+IF('UPS CALCULATOR'!$D$13=0,0,IF(I297='UPS CALCULATOR'!$D$13,0,1))</f>
        <v>0</v>
      </c>
      <c r="K297" s="39" t="s">
        <v>26</v>
      </c>
      <c r="L297" s="37">
        <f>IF(N297&lt;='UPS CALCULATOR'!$D$6,1,0)</f>
        <v>0</v>
      </c>
      <c r="M297" s="37" t="str">
        <f t="shared" si="9"/>
        <v>1700W0</v>
      </c>
      <c r="N297" s="40">
        <v>33</v>
      </c>
    </row>
    <row r="298" spans="1:14">
      <c r="A298" s="39" t="s">
        <v>185</v>
      </c>
      <c r="B298" s="39" t="str">
        <f t="shared" si="8"/>
        <v>UPS-OL3000R +1BP1800W0</v>
      </c>
      <c r="C298" s="39" t="s">
        <v>186</v>
      </c>
      <c r="D298" s="39" t="s">
        <v>211</v>
      </c>
      <c r="E298" s="36" t="s">
        <v>96</v>
      </c>
      <c r="F298" s="36">
        <v>1</v>
      </c>
      <c r="G298" s="36" t="s">
        <v>6</v>
      </c>
      <c r="H298" s="36" t="s">
        <v>10</v>
      </c>
      <c r="I298" s="36" t="s">
        <v>13</v>
      </c>
      <c r="J298" s="36">
        <f>IF('UPS CALCULATOR'!$D$9=0,0,IF(G298='UPS CALCULATOR'!$D$9,0,1))+IF('UPS CALCULATOR'!$D$11=0,0,IF(H298='UPS CALCULATOR'!$D$11,0,1))+IF('UPS CALCULATOR'!$D$13=0,0,IF(I298='UPS CALCULATOR'!$D$13,0,1))</f>
        <v>0</v>
      </c>
      <c r="K298" s="39" t="s">
        <v>27</v>
      </c>
      <c r="L298" s="37">
        <f>IF(N298&lt;='UPS CALCULATOR'!$D$6,1,0)</f>
        <v>0</v>
      </c>
      <c r="M298" s="37" t="str">
        <f t="shared" si="9"/>
        <v>1800W0</v>
      </c>
      <c r="N298" s="40">
        <v>33</v>
      </c>
    </row>
    <row r="299" spans="1:14">
      <c r="A299" s="39" t="s">
        <v>121</v>
      </c>
      <c r="B299" s="39" t="str">
        <f t="shared" si="8"/>
        <v>UPS-OL3000R +2BP2700W0</v>
      </c>
      <c r="C299" s="39" t="s">
        <v>186</v>
      </c>
      <c r="D299" s="39" t="s">
        <v>211</v>
      </c>
      <c r="E299" s="36" t="s">
        <v>96</v>
      </c>
      <c r="F299" s="36">
        <v>2</v>
      </c>
      <c r="G299" s="36" t="s">
        <v>6</v>
      </c>
      <c r="H299" s="36" t="s">
        <v>10</v>
      </c>
      <c r="I299" s="36" t="s">
        <v>13</v>
      </c>
      <c r="J299" s="36">
        <f>IF('UPS CALCULATOR'!$D$9=0,0,IF(G299='UPS CALCULATOR'!$D$9,0,1))+IF('UPS CALCULATOR'!$D$11=0,0,IF(H299='UPS CALCULATOR'!$D$11,0,1))+IF('UPS CALCULATOR'!$D$13=0,0,IF(I299='UPS CALCULATOR'!$D$13,0,1))</f>
        <v>0</v>
      </c>
      <c r="K299" s="39" t="s">
        <v>36</v>
      </c>
      <c r="L299" s="37">
        <f>IF(N299&lt;='UPS CALCULATOR'!$D$6,1,0)</f>
        <v>0</v>
      </c>
      <c r="M299" s="37" t="str">
        <f t="shared" si="9"/>
        <v>2700W0</v>
      </c>
      <c r="N299" s="40">
        <v>33</v>
      </c>
    </row>
    <row r="300" spans="1:14">
      <c r="A300" s="39" t="s">
        <v>141</v>
      </c>
      <c r="B300" s="39" t="str">
        <f t="shared" si="8"/>
        <v>UPX-1500R-2 +2 EBC1200W0</v>
      </c>
      <c r="C300" s="39" t="s">
        <v>139</v>
      </c>
      <c r="D300" s="39" t="s">
        <v>207</v>
      </c>
      <c r="E300" s="36" t="s">
        <v>188</v>
      </c>
      <c r="F300" s="36">
        <v>2</v>
      </c>
      <c r="G300" s="36" t="s">
        <v>6</v>
      </c>
      <c r="H300" s="36" t="s">
        <v>7</v>
      </c>
      <c r="I300" s="36" t="s">
        <v>8</v>
      </c>
      <c r="J300" s="36">
        <f>IF('UPS CALCULATOR'!$D$9=0,0,IF(G300='UPS CALCULATOR'!$D$9,0,1))+IF('UPS CALCULATOR'!$D$11=0,0,IF(H300='UPS CALCULATOR'!$D$11,0,1))+IF('UPS CALCULATOR'!$D$13=0,0,IF(I300='UPS CALCULATOR'!$D$13,0,1))</f>
        <v>0</v>
      </c>
      <c r="K300" s="39" t="s">
        <v>21</v>
      </c>
      <c r="L300" s="37">
        <f>IF(N300&lt;='UPS CALCULATOR'!$D$6,1,0)</f>
        <v>0</v>
      </c>
      <c r="M300" s="37" t="str">
        <f t="shared" si="9"/>
        <v>1200W0</v>
      </c>
      <c r="N300" s="40">
        <v>33</v>
      </c>
    </row>
    <row r="301" spans="1:14">
      <c r="A301" s="39" t="s">
        <v>147</v>
      </c>
      <c r="B301" s="39" t="str">
        <f t="shared" si="8"/>
        <v>UPX-2000R-2 +2 EBC1800W0</v>
      </c>
      <c r="C301" s="39" t="s">
        <v>145</v>
      </c>
      <c r="D301" s="39" t="s">
        <v>210</v>
      </c>
      <c r="E301" s="36" t="s">
        <v>184</v>
      </c>
      <c r="F301" s="36">
        <v>2</v>
      </c>
      <c r="G301" s="36" t="s">
        <v>6</v>
      </c>
      <c r="H301" s="36" t="s">
        <v>7</v>
      </c>
      <c r="I301" s="36" t="s">
        <v>11</v>
      </c>
      <c r="J301" s="36">
        <f>IF('UPS CALCULATOR'!$D$9=0,0,IF(G301='UPS CALCULATOR'!$D$9,0,1))+IF('UPS CALCULATOR'!$D$11=0,0,IF(H301='UPS CALCULATOR'!$D$11,0,1))+IF('UPS CALCULATOR'!$D$13=0,0,IF(I301='UPS CALCULATOR'!$D$13,0,1))</f>
        <v>0</v>
      </c>
      <c r="K301" s="39" t="s">
        <v>27</v>
      </c>
      <c r="L301" s="37">
        <f>IF(N301&lt;='UPS CALCULATOR'!$D$6,1,0)</f>
        <v>0</v>
      </c>
      <c r="M301" s="37" t="str">
        <f t="shared" si="9"/>
        <v>1800W0</v>
      </c>
      <c r="N301" s="40">
        <v>33</v>
      </c>
    </row>
    <row r="302" spans="1:14">
      <c r="A302" s="39" t="s">
        <v>157</v>
      </c>
      <c r="B302" s="39" t="str">
        <f t="shared" si="8"/>
        <v>UPS-LL-2000RT300W0</v>
      </c>
      <c r="C302" s="39" t="s">
        <v>157</v>
      </c>
      <c r="D302" s="39" t="s">
        <v>192</v>
      </c>
      <c r="E302" s="36" t="s">
        <v>156</v>
      </c>
      <c r="F302" s="36">
        <v>0</v>
      </c>
      <c r="G302" s="36" t="s">
        <v>212</v>
      </c>
      <c r="H302" s="36" t="s">
        <v>7</v>
      </c>
      <c r="I302" s="36" t="s">
        <v>11</v>
      </c>
      <c r="J302" s="36">
        <f>IF('UPS CALCULATOR'!$D$9=0,0,IF(G302='UPS CALCULATOR'!$D$9,0,1))+IF('UPS CALCULATOR'!$D$11=0,0,IF(H302='UPS CALCULATOR'!$D$11,0,1))+IF('UPS CALCULATOR'!$D$13=0,0,IF(I302='UPS CALCULATOR'!$D$13,0,1))</f>
        <v>0</v>
      </c>
      <c r="K302" s="39" t="s">
        <v>9</v>
      </c>
      <c r="L302" s="37">
        <f>IF(N302&lt;='UPS CALCULATOR'!$D$6,1,0)</f>
        <v>0</v>
      </c>
      <c r="M302" s="37" t="str">
        <f t="shared" si="9"/>
        <v>300W0</v>
      </c>
      <c r="N302" s="40">
        <v>33.513635120000004</v>
      </c>
    </row>
    <row r="303" spans="1:14">
      <c r="A303" s="39" t="s">
        <v>157</v>
      </c>
      <c r="B303" s="39" t="str">
        <f t="shared" si="8"/>
        <v>UPS-LL-2000RT400W0</v>
      </c>
      <c r="C303" s="39" t="s">
        <v>157</v>
      </c>
      <c r="D303" s="39" t="s">
        <v>192</v>
      </c>
      <c r="E303" s="36" t="s">
        <v>156</v>
      </c>
      <c r="F303" s="36">
        <v>0</v>
      </c>
      <c r="G303" s="36" t="s">
        <v>212</v>
      </c>
      <c r="H303" s="36" t="s">
        <v>7</v>
      </c>
      <c r="I303" s="36" t="s">
        <v>11</v>
      </c>
      <c r="J303" s="36">
        <f>IF('UPS CALCULATOR'!$D$9=0,0,IF(G303='UPS CALCULATOR'!$D$9,0,1))+IF('UPS CALCULATOR'!$D$11=0,0,IF(H303='UPS CALCULATOR'!$D$11,0,1))+IF('UPS CALCULATOR'!$D$13=0,0,IF(I303='UPS CALCULATOR'!$D$13,0,1))</f>
        <v>0</v>
      </c>
      <c r="K303" s="39" t="s">
        <v>12</v>
      </c>
      <c r="L303" s="37">
        <f>IF(N303&lt;='UPS CALCULATOR'!$D$6,1,0)</f>
        <v>0</v>
      </c>
      <c r="M303" s="37" t="str">
        <f t="shared" si="9"/>
        <v>400W0</v>
      </c>
      <c r="N303" s="40">
        <v>33.513635120000004</v>
      </c>
    </row>
    <row r="304" spans="1:14">
      <c r="A304" s="39" t="s">
        <v>170</v>
      </c>
      <c r="B304" s="39" t="str">
        <f t="shared" si="8"/>
        <v>UPS-LO-3000RT +1 EB1600W0</v>
      </c>
      <c r="C304" s="39" t="s">
        <v>169</v>
      </c>
      <c r="D304" s="39" t="s">
        <v>193</v>
      </c>
      <c r="E304" s="36" t="s">
        <v>161</v>
      </c>
      <c r="F304" s="36">
        <v>1</v>
      </c>
      <c r="G304" s="36" t="s">
        <v>212</v>
      </c>
      <c r="H304" s="36" t="s">
        <v>10</v>
      </c>
      <c r="I304" s="36" t="s">
        <v>13</v>
      </c>
      <c r="J304" s="36">
        <f>IF('UPS CALCULATOR'!$D$9=0,0,IF(G304='UPS CALCULATOR'!$D$9,0,1))+IF('UPS CALCULATOR'!$D$11=0,0,IF(H304='UPS CALCULATOR'!$D$11,0,1))+IF('UPS CALCULATOR'!$D$13=0,0,IF(I304='UPS CALCULATOR'!$D$13,0,1))</f>
        <v>0</v>
      </c>
      <c r="K304" s="39" t="s">
        <v>25</v>
      </c>
      <c r="L304" s="37">
        <f>IF(N304&lt;='UPS CALCULATOR'!$D$6,1,0)</f>
        <v>0</v>
      </c>
      <c r="M304" s="37" t="str">
        <f t="shared" si="9"/>
        <v>1600W0</v>
      </c>
      <c r="N304" s="40">
        <v>33.673258701890646</v>
      </c>
    </row>
    <row r="305" spans="1:14">
      <c r="A305" s="39" t="s">
        <v>170</v>
      </c>
      <c r="B305" s="39" t="str">
        <f t="shared" si="8"/>
        <v>UPS-LO-3000RT +1 EB1700W0</v>
      </c>
      <c r="C305" s="39" t="s">
        <v>169</v>
      </c>
      <c r="D305" s="39" t="s">
        <v>193</v>
      </c>
      <c r="E305" s="36" t="s">
        <v>161</v>
      </c>
      <c r="F305" s="36">
        <v>1</v>
      </c>
      <c r="G305" s="36" t="s">
        <v>212</v>
      </c>
      <c r="H305" s="36" t="s">
        <v>10</v>
      </c>
      <c r="I305" s="36" t="s">
        <v>13</v>
      </c>
      <c r="J305" s="36">
        <f>IF('UPS CALCULATOR'!$D$9=0,0,IF(G305='UPS CALCULATOR'!$D$9,0,1))+IF('UPS CALCULATOR'!$D$11=0,0,IF(H305='UPS CALCULATOR'!$D$11,0,1))+IF('UPS CALCULATOR'!$D$13=0,0,IF(I305='UPS CALCULATOR'!$D$13,0,1))</f>
        <v>0</v>
      </c>
      <c r="K305" s="39" t="s">
        <v>26</v>
      </c>
      <c r="L305" s="37">
        <f>IF(N305&lt;='UPS CALCULATOR'!$D$6,1,0)</f>
        <v>0</v>
      </c>
      <c r="M305" s="37" t="str">
        <f t="shared" si="9"/>
        <v>1700W0</v>
      </c>
      <c r="N305" s="40">
        <v>33.673258701890646</v>
      </c>
    </row>
    <row r="306" spans="1:14">
      <c r="A306" s="39" t="s">
        <v>170</v>
      </c>
      <c r="B306" s="39" t="str">
        <f t="shared" si="8"/>
        <v>UPS-LO-3000RT +1 EB1800W0</v>
      </c>
      <c r="C306" s="39" t="s">
        <v>169</v>
      </c>
      <c r="D306" s="39" t="s">
        <v>193</v>
      </c>
      <c r="E306" s="36" t="s">
        <v>161</v>
      </c>
      <c r="F306" s="36">
        <v>1</v>
      </c>
      <c r="G306" s="36" t="s">
        <v>212</v>
      </c>
      <c r="H306" s="36" t="s">
        <v>10</v>
      </c>
      <c r="I306" s="36" t="s">
        <v>13</v>
      </c>
      <c r="J306" s="36">
        <f>IF('UPS CALCULATOR'!$D$9=0,0,IF(G306='UPS CALCULATOR'!$D$9,0,1))+IF('UPS CALCULATOR'!$D$11=0,0,IF(H306='UPS CALCULATOR'!$D$11,0,1))+IF('UPS CALCULATOR'!$D$13=0,0,IF(I306='UPS CALCULATOR'!$D$13,0,1))</f>
        <v>0</v>
      </c>
      <c r="K306" s="39" t="s">
        <v>27</v>
      </c>
      <c r="L306" s="37">
        <f>IF(N306&lt;='UPS CALCULATOR'!$D$6,1,0)</f>
        <v>0</v>
      </c>
      <c r="M306" s="37" t="str">
        <f t="shared" si="9"/>
        <v>1800W0</v>
      </c>
      <c r="N306" s="40">
        <v>33.673258701890646</v>
      </c>
    </row>
    <row r="307" spans="1:14">
      <c r="A307" s="39" t="s">
        <v>152</v>
      </c>
      <c r="B307" s="39" t="str">
        <f t="shared" si="8"/>
        <v>UPS-LL-1100RT +1 EB600W0</v>
      </c>
      <c r="C307" s="39" t="s">
        <v>151</v>
      </c>
      <c r="D307" s="39" t="s">
        <v>196</v>
      </c>
      <c r="E307" s="36" t="s">
        <v>153</v>
      </c>
      <c r="F307" s="36">
        <v>1</v>
      </c>
      <c r="G307" s="36" t="s">
        <v>212</v>
      </c>
      <c r="H307" s="36" t="s">
        <v>7</v>
      </c>
      <c r="I307" s="36" t="s">
        <v>8</v>
      </c>
      <c r="J307" s="36">
        <f>IF('UPS CALCULATOR'!$D$9=0,0,IF(G307='UPS CALCULATOR'!$D$9,0,1))+IF('UPS CALCULATOR'!$D$11=0,0,IF(H307='UPS CALCULATOR'!$D$11,0,1))+IF('UPS CALCULATOR'!$D$13=0,0,IF(I307='UPS CALCULATOR'!$D$13,0,1))</f>
        <v>0</v>
      </c>
      <c r="K307" s="39" t="s">
        <v>15</v>
      </c>
      <c r="L307" s="37">
        <f>IF(N307&lt;='UPS CALCULATOR'!$D$6,1,0)</f>
        <v>0</v>
      </c>
      <c r="M307" s="37" t="str">
        <f t="shared" si="9"/>
        <v>600W0</v>
      </c>
      <c r="N307" s="40">
        <v>33.703751529575683</v>
      </c>
    </row>
    <row r="308" spans="1:14">
      <c r="A308" s="39" t="s">
        <v>205</v>
      </c>
      <c r="B308" s="39" t="str">
        <f t="shared" si="8"/>
        <v>UPS-OL1500R +2BP1300W0</v>
      </c>
      <c r="C308" s="39" t="s">
        <v>190</v>
      </c>
      <c r="D308" s="39" t="s">
        <v>204</v>
      </c>
      <c r="E308" s="36" t="s">
        <v>42</v>
      </c>
      <c r="F308" s="36">
        <v>2</v>
      </c>
      <c r="G308" s="36" t="s">
        <v>6</v>
      </c>
      <c r="H308" s="36" t="s">
        <v>10</v>
      </c>
      <c r="I308" s="36" t="s">
        <v>8</v>
      </c>
      <c r="J308" s="36">
        <f>IF('UPS CALCULATOR'!$D$9=0,0,IF(G308='UPS CALCULATOR'!$D$9,0,1))+IF('UPS CALCULATOR'!$D$11=0,0,IF(H308='UPS CALCULATOR'!$D$11,0,1))+IF('UPS CALCULATOR'!$D$13=0,0,IF(I308='UPS CALCULATOR'!$D$13,0,1))</f>
        <v>0</v>
      </c>
      <c r="K308" s="39" t="s">
        <v>22</v>
      </c>
      <c r="L308" s="37">
        <f>IF(N308&lt;='UPS CALCULATOR'!$D$6,1,0)</f>
        <v>0</v>
      </c>
      <c r="M308" s="37" t="str">
        <f t="shared" si="9"/>
        <v>1300W0</v>
      </c>
      <c r="N308" s="40">
        <v>34</v>
      </c>
    </row>
    <row r="309" spans="1:14">
      <c r="A309" s="39" t="s">
        <v>121</v>
      </c>
      <c r="B309" s="39" t="str">
        <f t="shared" si="8"/>
        <v>UPS-OL3000R +2BP2600W0</v>
      </c>
      <c r="C309" s="39" t="s">
        <v>186</v>
      </c>
      <c r="D309" s="39" t="s">
        <v>211</v>
      </c>
      <c r="E309" s="36" t="s">
        <v>96</v>
      </c>
      <c r="F309" s="36">
        <v>2</v>
      </c>
      <c r="G309" s="36" t="s">
        <v>6</v>
      </c>
      <c r="H309" s="36" t="s">
        <v>10</v>
      </c>
      <c r="I309" s="36" t="s">
        <v>13</v>
      </c>
      <c r="J309" s="36">
        <f>IF('UPS CALCULATOR'!$D$9=0,0,IF(G309='UPS CALCULATOR'!$D$9,0,1))+IF('UPS CALCULATOR'!$D$11=0,0,IF(H309='UPS CALCULATOR'!$D$11,0,1))+IF('UPS CALCULATOR'!$D$13=0,0,IF(I309='UPS CALCULATOR'!$D$13,0,1))</f>
        <v>0</v>
      </c>
      <c r="K309" s="39" t="s">
        <v>35</v>
      </c>
      <c r="L309" s="37">
        <f>IF(N309&lt;='UPS CALCULATOR'!$D$6,1,0)</f>
        <v>0</v>
      </c>
      <c r="M309" s="37" t="str">
        <f t="shared" si="9"/>
        <v>2600W0</v>
      </c>
      <c r="N309" s="40">
        <v>34</v>
      </c>
    </row>
    <row r="310" spans="1:14">
      <c r="A310" s="39" t="s">
        <v>147</v>
      </c>
      <c r="B310" s="39" t="str">
        <f t="shared" si="8"/>
        <v>UPX-2000R-2 +2 EBC1700W0</v>
      </c>
      <c r="C310" s="39" t="s">
        <v>145</v>
      </c>
      <c r="D310" s="39" t="s">
        <v>210</v>
      </c>
      <c r="E310" s="36" t="s">
        <v>184</v>
      </c>
      <c r="F310" s="36">
        <v>2</v>
      </c>
      <c r="G310" s="36" t="s">
        <v>6</v>
      </c>
      <c r="H310" s="36" t="s">
        <v>7</v>
      </c>
      <c r="I310" s="36" t="s">
        <v>11</v>
      </c>
      <c r="J310" s="36">
        <f>IF('UPS CALCULATOR'!$D$9=0,0,IF(G310='UPS CALCULATOR'!$D$9,0,1))+IF('UPS CALCULATOR'!$D$11=0,0,IF(H310='UPS CALCULATOR'!$D$11,0,1))+IF('UPS CALCULATOR'!$D$13=0,0,IF(I310='UPS CALCULATOR'!$D$13,0,1))</f>
        <v>0</v>
      </c>
      <c r="K310" s="39" t="s">
        <v>26</v>
      </c>
      <c r="L310" s="37">
        <f>IF(N310&lt;='UPS CALCULATOR'!$D$6,1,0)</f>
        <v>0</v>
      </c>
      <c r="M310" s="37" t="str">
        <f t="shared" si="9"/>
        <v>1700W0</v>
      </c>
      <c r="N310" s="40">
        <v>34</v>
      </c>
    </row>
    <row r="311" spans="1:14">
      <c r="A311" s="39" t="s">
        <v>185</v>
      </c>
      <c r="B311" s="39" t="str">
        <f t="shared" si="8"/>
        <v>UPS-OL3000R +1BP1700W0</v>
      </c>
      <c r="C311" s="39" t="s">
        <v>186</v>
      </c>
      <c r="D311" s="39" t="s">
        <v>211</v>
      </c>
      <c r="E311" s="36" t="s">
        <v>96</v>
      </c>
      <c r="F311" s="36">
        <v>1</v>
      </c>
      <c r="G311" s="36" t="s">
        <v>6</v>
      </c>
      <c r="H311" s="36" t="s">
        <v>10</v>
      </c>
      <c r="I311" s="36" t="s">
        <v>13</v>
      </c>
      <c r="J311" s="36">
        <f>IF('UPS CALCULATOR'!$D$9=0,0,IF(G311='UPS CALCULATOR'!$D$9,0,1))+IF('UPS CALCULATOR'!$D$11=0,0,IF(H311='UPS CALCULATOR'!$D$11,0,1))+IF('UPS CALCULATOR'!$D$13=0,0,IF(I311='UPS CALCULATOR'!$D$13,0,1))</f>
        <v>0</v>
      </c>
      <c r="K311" s="39" t="s">
        <v>26</v>
      </c>
      <c r="L311" s="37">
        <f>IF(N311&lt;='UPS CALCULATOR'!$D$6,1,0)</f>
        <v>0</v>
      </c>
      <c r="M311" s="37" t="str">
        <f t="shared" si="9"/>
        <v>1700W0</v>
      </c>
      <c r="N311" s="40">
        <v>35</v>
      </c>
    </row>
    <row r="312" spans="1:14">
      <c r="A312" s="39" t="s">
        <v>134</v>
      </c>
      <c r="B312" s="39" t="str">
        <f t="shared" si="8"/>
        <v>UPX-1000R-2200W0</v>
      </c>
      <c r="C312" s="39" t="s">
        <v>134</v>
      </c>
      <c r="D312" s="39" t="s">
        <v>206</v>
      </c>
      <c r="E312" s="36" t="s">
        <v>188</v>
      </c>
      <c r="F312" s="36">
        <v>0</v>
      </c>
      <c r="G312" s="36" t="s">
        <v>6</v>
      </c>
      <c r="H312" s="36" t="s">
        <v>7</v>
      </c>
      <c r="I312" s="36" t="s">
        <v>8</v>
      </c>
      <c r="J312" s="36">
        <f>IF('UPS CALCULATOR'!$D$9=0,0,IF(G312='UPS CALCULATOR'!$D$9,0,1))+IF('UPS CALCULATOR'!$D$11=0,0,IF(H312='UPS CALCULATOR'!$D$11,0,1))+IF('UPS CALCULATOR'!$D$13=0,0,IF(I312='UPS CALCULATOR'!$D$13,0,1))</f>
        <v>0</v>
      </c>
      <c r="K312" s="39" t="s">
        <v>5</v>
      </c>
      <c r="L312" s="37">
        <f>IF(N312&lt;='UPS CALCULATOR'!$D$6,1,0)</f>
        <v>0</v>
      </c>
      <c r="M312" s="37" t="str">
        <f t="shared" si="9"/>
        <v>200W0</v>
      </c>
      <c r="N312" s="40">
        <v>35</v>
      </c>
    </row>
    <row r="313" spans="1:14">
      <c r="A313" s="39" t="s">
        <v>140</v>
      </c>
      <c r="B313" s="39" t="str">
        <f t="shared" si="8"/>
        <v>UPX-1500R-2 +1 EBC700W0</v>
      </c>
      <c r="C313" s="39" t="s">
        <v>139</v>
      </c>
      <c r="D313" s="39" t="s">
        <v>207</v>
      </c>
      <c r="E313" s="36" t="s">
        <v>188</v>
      </c>
      <c r="F313" s="36">
        <v>1</v>
      </c>
      <c r="G313" s="36" t="s">
        <v>6</v>
      </c>
      <c r="H313" s="36" t="s">
        <v>7</v>
      </c>
      <c r="I313" s="36" t="s">
        <v>8</v>
      </c>
      <c r="J313" s="36">
        <f>IF('UPS CALCULATOR'!$D$9=0,0,IF(G313='UPS CALCULATOR'!$D$9,0,1))+IF('UPS CALCULATOR'!$D$11=0,0,IF(H313='UPS CALCULATOR'!$D$11,0,1))+IF('UPS CALCULATOR'!$D$13=0,0,IF(I313='UPS CALCULATOR'!$D$13,0,1))</f>
        <v>0</v>
      </c>
      <c r="K313" s="39" t="s">
        <v>16</v>
      </c>
      <c r="L313" s="37">
        <f>IF(N313&lt;='UPS CALCULATOR'!$D$6,1,0)</f>
        <v>0</v>
      </c>
      <c r="M313" s="37" t="str">
        <f t="shared" si="9"/>
        <v>700W0</v>
      </c>
      <c r="N313" s="40">
        <v>35</v>
      </c>
    </row>
    <row r="314" spans="1:14">
      <c r="A314" s="39" t="s">
        <v>155</v>
      </c>
      <c r="B314" s="39" t="str">
        <f t="shared" si="8"/>
        <v>UPS-LL-1500RT +1 EB1000W0</v>
      </c>
      <c r="C314" s="39" t="s">
        <v>154</v>
      </c>
      <c r="D314" s="39" t="s">
        <v>187</v>
      </c>
      <c r="E314" s="36" t="s">
        <v>156</v>
      </c>
      <c r="F314" s="36">
        <v>1</v>
      </c>
      <c r="G314" s="36" t="s">
        <v>212</v>
      </c>
      <c r="H314" s="36" t="s">
        <v>7</v>
      </c>
      <c r="I314" s="36" t="s">
        <v>8</v>
      </c>
      <c r="J314" s="36">
        <f>IF('UPS CALCULATOR'!$D$9=0,0,IF(G314='UPS CALCULATOR'!$D$9,0,1))+IF('UPS CALCULATOR'!$D$11=0,0,IF(H314='UPS CALCULATOR'!$D$11,0,1))+IF('UPS CALCULATOR'!$D$13=0,0,IF(I314='UPS CALCULATOR'!$D$13,0,1))</f>
        <v>0</v>
      </c>
      <c r="K314" s="39" t="s">
        <v>19</v>
      </c>
      <c r="L314" s="37">
        <f>IF(N314&lt;='UPS CALCULATOR'!$D$6,1,0)</f>
        <v>0</v>
      </c>
      <c r="M314" s="37" t="str">
        <f t="shared" si="9"/>
        <v>1000W0</v>
      </c>
      <c r="N314" s="40">
        <v>35.473503380997663</v>
      </c>
    </row>
    <row r="315" spans="1:14">
      <c r="A315" s="39" t="s">
        <v>155</v>
      </c>
      <c r="B315" s="39" t="str">
        <f t="shared" si="8"/>
        <v>UPS-LL-1500RT +1 EB1100W0</v>
      </c>
      <c r="C315" s="39" t="s">
        <v>154</v>
      </c>
      <c r="D315" s="39" t="s">
        <v>187</v>
      </c>
      <c r="E315" s="36" t="s">
        <v>156</v>
      </c>
      <c r="F315" s="36">
        <v>1</v>
      </c>
      <c r="G315" s="36" t="s">
        <v>212</v>
      </c>
      <c r="H315" s="36" t="s">
        <v>7</v>
      </c>
      <c r="I315" s="36" t="s">
        <v>8</v>
      </c>
      <c r="J315" s="36">
        <f>IF('UPS CALCULATOR'!$D$9=0,0,IF(G315='UPS CALCULATOR'!$D$9,0,1))+IF('UPS CALCULATOR'!$D$11=0,0,IF(H315='UPS CALCULATOR'!$D$11,0,1))+IF('UPS CALCULATOR'!$D$13=0,0,IF(I315='UPS CALCULATOR'!$D$13,0,1))</f>
        <v>0</v>
      </c>
      <c r="K315" s="39" t="s">
        <v>20</v>
      </c>
      <c r="L315" s="37">
        <f>IF(N315&lt;='UPS CALCULATOR'!$D$6,1,0)</f>
        <v>0</v>
      </c>
      <c r="M315" s="37" t="str">
        <f t="shared" si="9"/>
        <v>1100W0</v>
      </c>
      <c r="N315" s="40">
        <v>35.473503380997663</v>
      </c>
    </row>
    <row r="316" spans="1:14">
      <c r="A316" s="39" t="s">
        <v>182</v>
      </c>
      <c r="B316" s="39" t="str">
        <f t="shared" si="8"/>
        <v>UPS-OL2200R +1BP1600W0</v>
      </c>
      <c r="C316" s="39" t="s">
        <v>183</v>
      </c>
      <c r="D316" s="39" t="s">
        <v>208</v>
      </c>
      <c r="E316" s="36" t="s">
        <v>96</v>
      </c>
      <c r="F316" s="36">
        <v>1</v>
      </c>
      <c r="G316" s="36" t="s">
        <v>6</v>
      </c>
      <c r="H316" s="36" t="s">
        <v>10</v>
      </c>
      <c r="I316" s="36" t="s">
        <v>11</v>
      </c>
      <c r="J316" s="36">
        <f>IF('UPS CALCULATOR'!$D$9=0,0,IF(G316='UPS CALCULATOR'!$D$9,0,1))+IF('UPS CALCULATOR'!$D$11=0,0,IF(H316='UPS CALCULATOR'!$D$11,0,1))+IF('UPS CALCULATOR'!$D$13=0,0,IF(I316='UPS CALCULATOR'!$D$13,0,1))</f>
        <v>0</v>
      </c>
      <c r="K316" s="39" t="s">
        <v>25</v>
      </c>
      <c r="L316" s="37">
        <f>IF(N316&lt;='UPS CALCULATOR'!$D$6,1,0)</f>
        <v>0</v>
      </c>
      <c r="M316" s="37" t="str">
        <f t="shared" si="9"/>
        <v>1600W0</v>
      </c>
      <c r="N316" s="40">
        <v>36</v>
      </c>
    </row>
    <row r="317" spans="1:14">
      <c r="A317" s="39" t="s">
        <v>186</v>
      </c>
      <c r="B317" s="39" t="str">
        <f t="shared" si="8"/>
        <v>UPS-OL3000R500W0</v>
      </c>
      <c r="C317" s="39" t="s">
        <v>186</v>
      </c>
      <c r="D317" s="39" t="s">
        <v>211</v>
      </c>
      <c r="E317" s="36" t="s">
        <v>96</v>
      </c>
      <c r="F317" s="36">
        <v>0</v>
      </c>
      <c r="G317" s="36" t="s">
        <v>6</v>
      </c>
      <c r="H317" s="36" t="s">
        <v>10</v>
      </c>
      <c r="I317" s="36" t="s">
        <v>13</v>
      </c>
      <c r="J317" s="36">
        <f>IF('UPS CALCULATOR'!$D$9=0,0,IF(G317='UPS CALCULATOR'!$D$9,0,1))+IF('UPS CALCULATOR'!$D$11=0,0,IF(H317='UPS CALCULATOR'!$D$11,0,1))+IF('UPS CALCULATOR'!$D$13=0,0,IF(I317='UPS CALCULATOR'!$D$13,0,1))</f>
        <v>0</v>
      </c>
      <c r="K317" s="39" t="s">
        <v>14</v>
      </c>
      <c r="L317" s="37">
        <f>IF(N317&lt;='UPS CALCULATOR'!$D$6,1,0)</f>
        <v>0</v>
      </c>
      <c r="M317" s="37" t="str">
        <f t="shared" si="9"/>
        <v>500W0</v>
      </c>
      <c r="N317" s="40">
        <v>36</v>
      </c>
    </row>
    <row r="318" spans="1:14">
      <c r="A318" s="39" t="s">
        <v>185</v>
      </c>
      <c r="B318" s="39" t="str">
        <f t="shared" si="8"/>
        <v>UPS-OL3000R +1BP1600W0</v>
      </c>
      <c r="C318" s="39" t="s">
        <v>186</v>
      </c>
      <c r="D318" s="39" t="s">
        <v>211</v>
      </c>
      <c r="E318" s="36" t="s">
        <v>96</v>
      </c>
      <c r="F318" s="36">
        <v>1</v>
      </c>
      <c r="G318" s="36" t="s">
        <v>6</v>
      </c>
      <c r="H318" s="36" t="s">
        <v>10</v>
      </c>
      <c r="I318" s="36" t="s">
        <v>13</v>
      </c>
      <c r="J318" s="36">
        <f>IF('UPS CALCULATOR'!$D$9=0,0,IF(G318='UPS CALCULATOR'!$D$9,0,1))+IF('UPS CALCULATOR'!$D$11=0,0,IF(H318='UPS CALCULATOR'!$D$11,0,1))+IF('UPS CALCULATOR'!$D$13=0,0,IF(I318='UPS CALCULATOR'!$D$13,0,1))</f>
        <v>0</v>
      </c>
      <c r="K318" s="39" t="s">
        <v>25</v>
      </c>
      <c r="L318" s="37">
        <f>IF(N318&lt;='UPS CALCULATOR'!$D$6,1,0)</f>
        <v>0</v>
      </c>
      <c r="M318" s="37" t="str">
        <f t="shared" si="9"/>
        <v>1600W0</v>
      </c>
      <c r="N318" s="40">
        <v>36</v>
      </c>
    </row>
    <row r="319" spans="1:14">
      <c r="A319" s="39" t="s">
        <v>121</v>
      </c>
      <c r="B319" s="39" t="str">
        <f t="shared" si="8"/>
        <v>UPS-OL3000R +2BP2500W0</v>
      </c>
      <c r="C319" s="39" t="s">
        <v>186</v>
      </c>
      <c r="D319" s="39" t="s">
        <v>211</v>
      </c>
      <c r="E319" s="36" t="s">
        <v>96</v>
      </c>
      <c r="F319" s="36">
        <v>2</v>
      </c>
      <c r="G319" s="36" t="s">
        <v>6</v>
      </c>
      <c r="H319" s="36" t="s">
        <v>10</v>
      </c>
      <c r="I319" s="36" t="s">
        <v>13</v>
      </c>
      <c r="J319" s="36">
        <f>IF('UPS CALCULATOR'!$D$9=0,0,IF(G319='UPS CALCULATOR'!$D$9,0,1))+IF('UPS CALCULATOR'!$D$11=0,0,IF(H319='UPS CALCULATOR'!$D$11,0,1))+IF('UPS CALCULATOR'!$D$13=0,0,IF(I319='UPS CALCULATOR'!$D$13,0,1))</f>
        <v>0</v>
      </c>
      <c r="K319" s="39" t="s">
        <v>34</v>
      </c>
      <c r="L319" s="37">
        <f>IF(N319&lt;='UPS CALCULATOR'!$D$6,1,0)</f>
        <v>0</v>
      </c>
      <c r="M319" s="37" t="str">
        <f t="shared" si="9"/>
        <v>2500W0</v>
      </c>
      <c r="N319" s="40">
        <v>36</v>
      </c>
    </row>
    <row r="320" spans="1:14">
      <c r="A320" s="39" t="s">
        <v>146</v>
      </c>
      <c r="B320" s="39" t="str">
        <f t="shared" si="8"/>
        <v>UPX-2000R-2 +1 EBC1000W0</v>
      </c>
      <c r="C320" s="39" t="s">
        <v>145</v>
      </c>
      <c r="D320" s="39" t="s">
        <v>210</v>
      </c>
      <c r="E320" s="36" t="s">
        <v>184</v>
      </c>
      <c r="F320" s="36">
        <v>1</v>
      </c>
      <c r="G320" s="36" t="s">
        <v>6</v>
      </c>
      <c r="H320" s="36" t="s">
        <v>7</v>
      </c>
      <c r="I320" s="36" t="s">
        <v>11</v>
      </c>
      <c r="J320" s="36">
        <f>IF('UPS CALCULATOR'!$D$9=0,0,IF(G320='UPS CALCULATOR'!$D$9,0,1))+IF('UPS CALCULATOR'!$D$11=0,0,IF(H320='UPS CALCULATOR'!$D$11,0,1))+IF('UPS CALCULATOR'!$D$13=0,0,IF(I320='UPS CALCULATOR'!$D$13,0,1))</f>
        <v>0</v>
      </c>
      <c r="K320" s="39" t="s">
        <v>19</v>
      </c>
      <c r="L320" s="37">
        <f>IF(N320&lt;='UPS CALCULATOR'!$D$6,1,0)</f>
        <v>0</v>
      </c>
      <c r="M320" s="37" t="str">
        <f t="shared" si="9"/>
        <v>1000W0</v>
      </c>
      <c r="N320" s="40">
        <v>36</v>
      </c>
    </row>
    <row r="321" spans="1:14">
      <c r="A321" s="39" t="s">
        <v>189</v>
      </c>
      <c r="B321" s="39" t="str">
        <f t="shared" si="8"/>
        <v>UPS-OL1500R +1BP800W0</v>
      </c>
      <c r="C321" s="39" t="s">
        <v>190</v>
      </c>
      <c r="D321" s="39" t="s">
        <v>204</v>
      </c>
      <c r="E321" s="36" t="s">
        <v>42</v>
      </c>
      <c r="F321" s="36">
        <v>1</v>
      </c>
      <c r="G321" s="36" t="s">
        <v>6</v>
      </c>
      <c r="H321" s="36" t="s">
        <v>10</v>
      </c>
      <c r="I321" s="36" t="s">
        <v>8</v>
      </c>
      <c r="J321" s="36">
        <f>IF('UPS CALCULATOR'!$D$9=0,0,IF(G321='UPS CALCULATOR'!$D$9,0,1))+IF('UPS CALCULATOR'!$D$11=0,0,IF(H321='UPS CALCULATOR'!$D$11,0,1))+IF('UPS CALCULATOR'!$D$13=0,0,IF(I321='UPS CALCULATOR'!$D$13,0,1))</f>
        <v>0</v>
      </c>
      <c r="K321" s="39" t="s">
        <v>17</v>
      </c>
      <c r="L321" s="37">
        <f>IF(N321&lt;='UPS CALCULATOR'!$D$6,1,0)</f>
        <v>0</v>
      </c>
      <c r="M321" s="37" t="str">
        <f t="shared" si="9"/>
        <v>800W0</v>
      </c>
      <c r="N321" s="40">
        <v>37</v>
      </c>
    </row>
    <row r="322" spans="1:14">
      <c r="A322" s="39" t="s">
        <v>205</v>
      </c>
      <c r="B322" s="39" t="str">
        <f t="shared" si="8"/>
        <v>UPS-OL1500R +2BP1200W0</v>
      </c>
      <c r="C322" s="39" t="s">
        <v>190</v>
      </c>
      <c r="D322" s="39" t="s">
        <v>204</v>
      </c>
      <c r="E322" s="36" t="s">
        <v>42</v>
      </c>
      <c r="F322" s="36">
        <v>2</v>
      </c>
      <c r="G322" s="36" t="s">
        <v>6</v>
      </c>
      <c r="H322" s="36" t="s">
        <v>10</v>
      </c>
      <c r="I322" s="36" t="s">
        <v>8</v>
      </c>
      <c r="J322" s="36">
        <f>IF('UPS CALCULATOR'!$D$9=0,0,IF(G322='UPS CALCULATOR'!$D$9,0,1))+IF('UPS CALCULATOR'!$D$11=0,0,IF(H322='UPS CALCULATOR'!$D$11,0,1))+IF('UPS CALCULATOR'!$D$13=0,0,IF(I322='UPS CALCULATOR'!$D$13,0,1))</f>
        <v>0</v>
      </c>
      <c r="K322" s="39" t="s">
        <v>21</v>
      </c>
      <c r="L322" s="37">
        <f>IF(N322&lt;='UPS CALCULATOR'!$D$6,1,0)</f>
        <v>0</v>
      </c>
      <c r="M322" s="37" t="str">
        <f t="shared" si="9"/>
        <v>1200W0</v>
      </c>
      <c r="N322" s="40">
        <v>37</v>
      </c>
    </row>
    <row r="323" spans="1:14">
      <c r="A323" s="39" t="s">
        <v>135</v>
      </c>
      <c r="B323" s="39" t="str">
        <f t="shared" ref="B323:B386" si="10">A323&amp;M323</f>
        <v>UPX-1000R-2 +1 EBC600W0</v>
      </c>
      <c r="C323" s="39" t="s">
        <v>134</v>
      </c>
      <c r="D323" s="39" t="s">
        <v>206</v>
      </c>
      <c r="E323" s="36" t="s">
        <v>188</v>
      </c>
      <c r="F323" s="36">
        <v>1</v>
      </c>
      <c r="G323" s="36" t="s">
        <v>6</v>
      </c>
      <c r="H323" s="36" t="s">
        <v>7</v>
      </c>
      <c r="I323" s="36" t="s">
        <v>8</v>
      </c>
      <c r="J323" s="36">
        <f>IF('UPS CALCULATOR'!$D$9=0,0,IF(G323='UPS CALCULATOR'!$D$9,0,1))+IF('UPS CALCULATOR'!$D$11=0,0,IF(H323='UPS CALCULATOR'!$D$11,0,1))+IF('UPS CALCULATOR'!$D$13=0,0,IF(I323='UPS CALCULATOR'!$D$13,0,1))</f>
        <v>0</v>
      </c>
      <c r="K323" s="39" t="s">
        <v>15</v>
      </c>
      <c r="L323" s="37">
        <f>IF(N323&lt;='UPS CALCULATOR'!$D$6,1,0)</f>
        <v>0</v>
      </c>
      <c r="M323" s="37" t="str">
        <f t="shared" ref="M323:M386" si="11">K323&amp;J323+L323</f>
        <v>600W0</v>
      </c>
      <c r="N323" s="40">
        <v>37</v>
      </c>
    </row>
    <row r="324" spans="1:14">
      <c r="A324" s="39" t="s">
        <v>141</v>
      </c>
      <c r="B324" s="39" t="str">
        <f t="shared" si="10"/>
        <v>UPX-1500R-2 +2 EBC1100W0</v>
      </c>
      <c r="C324" s="39" t="s">
        <v>139</v>
      </c>
      <c r="D324" s="39" t="s">
        <v>207</v>
      </c>
      <c r="E324" s="36" t="s">
        <v>188</v>
      </c>
      <c r="F324" s="36">
        <v>2</v>
      </c>
      <c r="G324" s="36" t="s">
        <v>6</v>
      </c>
      <c r="H324" s="36" t="s">
        <v>7</v>
      </c>
      <c r="I324" s="36" t="s">
        <v>8</v>
      </c>
      <c r="J324" s="36">
        <f>IF('UPS CALCULATOR'!$D$9=0,0,IF(G324='UPS CALCULATOR'!$D$9,0,1))+IF('UPS CALCULATOR'!$D$11=0,0,IF(H324='UPS CALCULATOR'!$D$11,0,1))+IF('UPS CALCULATOR'!$D$13=0,0,IF(I324='UPS CALCULATOR'!$D$13,0,1))</f>
        <v>0</v>
      </c>
      <c r="K324" s="39" t="s">
        <v>20</v>
      </c>
      <c r="L324" s="37">
        <f>IF(N324&lt;='UPS CALCULATOR'!$D$6,1,0)</f>
        <v>0</v>
      </c>
      <c r="M324" s="37" t="str">
        <f t="shared" si="11"/>
        <v>1100W0</v>
      </c>
      <c r="N324" s="40">
        <v>37</v>
      </c>
    </row>
    <row r="325" spans="1:14">
      <c r="A325" s="39" t="s">
        <v>147</v>
      </c>
      <c r="B325" s="39" t="str">
        <f t="shared" si="10"/>
        <v>UPX-2000R-2 +2 EBC1600W0</v>
      </c>
      <c r="C325" s="39" t="s">
        <v>145</v>
      </c>
      <c r="D325" s="39" t="s">
        <v>210</v>
      </c>
      <c r="E325" s="36" t="s">
        <v>184</v>
      </c>
      <c r="F325" s="36">
        <v>2</v>
      </c>
      <c r="G325" s="36" t="s">
        <v>6</v>
      </c>
      <c r="H325" s="36" t="s">
        <v>7</v>
      </c>
      <c r="I325" s="36" t="s">
        <v>11</v>
      </c>
      <c r="J325" s="36">
        <f>IF('UPS CALCULATOR'!$D$9=0,0,IF(G325='UPS CALCULATOR'!$D$9,0,1))+IF('UPS CALCULATOR'!$D$11=0,0,IF(H325='UPS CALCULATOR'!$D$11,0,1))+IF('UPS CALCULATOR'!$D$13=0,0,IF(I325='UPS CALCULATOR'!$D$13,0,1))</f>
        <v>0</v>
      </c>
      <c r="K325" s="39" t="s">
        <v>25</v>
      </c>
      <c r="L325" s="37">
        <f>IF(N325&lt;='UPS CALCULATOR'!$D$6,1,0)</f>
        <v>0</v>
      </c>
      <c r="M325" s="37" t="str">
        <f t="shared" si="11"/>
        <v>1600W0</v>
      </c>
      <c r="N325" s="40">
        <v>37</v>
      </c>
    </row>
    <row r="326" spans="1:14">
      <c r="A326" s="39" t="s">
        <v>159</v>
      </c>
      <c r="B326" s="39" t="str">
        <f t="shared" si="10"/>
        <v>UPS-LL-3000RT400W0</v>
      </c>
      <c r="C326" s="39" t="s">
        <v>159</v>
      </c>
      <c r="D326" s="39" t="s">
        <v>191</v>
      </c>
      <c r="E326" s="36" t="s">
        <v>161</v>
      </c>
      <c r="F326" s="36">
        <v>0</v>
      </c>
      <c r="G326" s="36" t="s">
        <v>212</v>
      </c>
      <c r="H326" s="36" t="s">
        <v>7</v>
      </c>
      <c r="I326" s="36" t="s">
        <v>13</v>
      </c>
      <c r="J326" s="36">
        <f>IF('UPS CALCULATOR'!$D$9=0,0,IF(G326='UPS CALCULATOR'!$D$9,0,1))+IF('UPS CALCULATOR'!$D$11=0,0,IF(H326='UPS CALCULATOR'!$D$11,0,1))+IF('UPS CALCULATOR'!$D$13=0,0,IF(I326='UPS CALCULATOR'!$D$13,0,1))</f>
        <v>0</v>
      </c>
      <c r="K326" s="39" t="s">
        <v>12</v>
      </c>
      <c r="L326" s="37">
        <f>IF(N326&lt;='UPS CALCULATOR'!$D$6,1,0)</f>
        <v>0</v>
      </c>
      <c r="M326" s="37" t="str">
        <f t="shared" si="11"/>
        <v>400W0</v>
      </c>
      <c r="N326" s="40">
        <v>37.288906570000002</v>
      </c>
    </row>
    <row r="327" spans="1:14">
      <c r="A327" s="39" t="s">
        <v>159</v>
      </c>
      <c r="B327" s="39" t="str">
        <f t="shared" si="10"/>
        <v>UPS-LL-3000RT500W0</v>
      </c>
      <c r="C327" s="39" t="s">
        <v>159</v>
      </c>
      <c r="D327" s="39" t="s">
        <v>191</v>
      </c>
      <c r="E327" s="36" t="s">
        <v>161</v>
      </c>
      <c r="F327" s="36">
        <v>0</v>
      </c>
      <c r="G327" s="36" t="s">
        <v>212</v>
      </c>
      <c r="H327" s="36" t="s">
        <v>7</v>
      </c>
      <c r="I327" s="36" t="s">
        <v>13</v>
      </c>
      <c r="J327" s="36">
        <f>IF('UPS CALCULATOR'!$D$9=0,0,IF(G327='UPS CALCULATOR'!$D$9,0,1))+IF('UPS CALCULATOR'!$D$11=0,0,IF(H327='UPS CALCULATOR'!$D$11,0,1))+IF('UPS CALCULATOR'!$D$13=0,0,IF(I327='UPS CALCULATOR'!$D$13,0,1))</f>
        <v>0</v>
      </c>
      <c r="K327" s="39" t="s">
        <v>14</v>
      </c>
      <c r="L327" s="37">
        <f>IF(N327&lt;='UPS CALCULATOR'!$D$6,1,0)</f>
        <v>0</v>
      </c>
      <c r="M327" s="37" t="str">
        <f t="shared" si="11"/>
        <v>500W0</v>
      </c>
      <c r="N327" s="40">
        <v>37.288906570000002</v>
      </c>
    </row>
    <row r="328" spans="1:14">
      <c r="A328" s="39" t="s">
        <v>154</v>
      </c>
      <c r="B328" s="39" t="str">
        <f t="shared" si="10"/>
        <v>UPS-LL-1500RT200W0</v>
      </c>
      <c r="C328" s="39" t="s">
        <v>154</v>
      </c>
      <c r="D328" s="39" t="s">
        <v>187</v>
      </c>
      <c r="E328" s="36" t="s">
        <v>156</v>
      </c>
      <c r="F328" s="36">
        <v>0</v>
      </c>
      <c r="G328" s="36" t="s">
        <v>212</v>
      </c>
      <c r="H328" s="36" t="s">
        <v>7</v>
      </c>
      <c r="I328" s="36" t="s">
        <v>8</v>
      </c>
      <c r="J328" s="36">
        <f>IF('UPS CALCULATOR'!$D$9=0,0,IF(G328='UPS CALCULATOR'!$D$9,0,1))+IF('UPS CALCULATOR'!$D$11=0,0,IF(H328='UPS CALCULATOR'!$D$11,0,1))+IF('UPS CALCULATOR'!$D$13=0,0,IF(I328='UPS CALCULATOR'!$D$13,0,1))</f>
        <v>0</v>
      </c>
      <c r="K328" s="39" t="s">
        <v>5</v>
      </c>
      <c r="L328" s="37">
        <f>IF(N328&lt;='UPS CALCULATOR'!$D$6,1,0)</f>
        <v>0</v>
      </c>
      <c r="M328" s="37" t="str">
        <f t="shared" si="11"/>
        <v>200W0</v>
      </c>
      <c r="N328" s="40">
        <v>37.437988334524427</v>
      </c>
    </row>
    <row r="329" spans="1:14">
      <c r="A329" s="39" t="s">
        <v>154</v>
      </c>
      <c r="B329" s="39" t="str">
        <f t="shared" si="10"/>
        <v>UPS-LL-1500RT300W0</v>
      </c>
      <c r="C329" s="39" t="s">
        <v>154</v>
      </c>
      <c r="D329" s="39" t="s">
        <v>187</v>
      </c>
      <c r="E329" s="36" t="s">
        <v>156</v>
      </c>
      <c r="F329" s="36">
        <v>0</v>
      </c>
      <c r="G329" s="36" t="s">
        <v>212</v>
      </c>
      <c r="H329" s="36" t="s">
        <v>7</v>
      </c>
      <c r="I329" s="36" t="s">
        <v>8</v>
      </c>
      <c r="J329" s="36">
        <f>IF('UPS CALCULATOR'!$D$9=0,0,IF(G329='UPS CALCULATOR'!$D$9,0,1))+IF('UPS CALCULATOR'!$D$11=0,0,IF(H329='UPS CALCULATOR'!$D$11,0,1))+IF('UPS CALCULATOR'!$D$13=0,0,IF(I329='UPS CALCULATOR'!$D$13,0,1))</f>
        <v>0</v>
      </c>
      <c r="K329" s="39" t="s">
        <v>9</v>
      </c>
      <c r="L329" s="37">
        <f>IF(N329&lt;='UPS CALCULATOR'!$D$6,1,0)</f>
        <v>0</v>
      </c>
      <c r="M329" s="37" t="str">
        <f t="shared" si="11"/>
        <v>300W0</v>
      </c>
      <c r="N329" s="40">
        <v>37.437988334524427</v>
      </c>
    </row>
    <row r="330" spans="1:14">
      <c r="A330" s="39" t="s">
        <v>158</v>
      </c>
      <c r="B330" s="39" t="str">
        <f t="shared" si="10"/>
        <v>UPS-LL-2000RT +1 EB1000W0</v>
      </c>
      <c r="C330" s="39" t="s">
        <v>157</v>
      </c>
      <c r="D330" s="39" t="s">
        <v>192</v>
      </c>
      <c r="E330" s="36" t="s">
        <v>156</v>
      </c>
      <c r="F330" s="36">
        <v>1</v>
      </c>
      <c r="G330" s="36" t="s">
        <v>212</v>
      </c>
      <c r="H330" s="36" t="s">
        <v>7</v>
      </c>
      <c r="I330" s="36" t="s">
        <v>11</v>
      </c>
      <c r="J330" s="36">
        <f>IF('UPS CALCULATOR'!$D$9=0,0,IF(G330='UPS CALCULATOR'!$D$9,0,1))+IF('UPS CALCULATOR'!$D$11=0,0,IF(H330='UPS CALCULATOR'!$D$11,0,1))+IF('UPS CALCULATOR'!$D$13=0,0,IF(I330='UPS CALCULATOR'!$D$13,0,1))</f>
        <v>0</v>
      </c>
      <c r="K330" s="39" t="s">
        <v>19</v>
      </c>
      <c r="L330" s="37">
        <f>IF(N330&lt;='UPS CALCULATOR'!$D$6,1,0)</f>
        <v>0</v>
      </c>
      <c r="M330" s="37" t="str">
        <f t="shared" si="11"/>
        <v>1000W0</v>
      </c>
      <c r="N330" s="40">
        <v>38.395088250000001</v>
      </c>
    </row>
    <row r="331" spans="1:14">
      <c r="A331" s="39" t="s">
        <v>158</v>
      </c>
      <c r="B331" s="39" t="str">
        <f t="shared" si="10"/>
        <v>UPS-LL-2000RT +1 EB1100W0</v>
      </c>
      <c r="C331" s="39" t="s">
        <v>157</v>
      </c>
      <c r="D331" s="39" t="s">
        <v>192</v>
      </c>
      <c r="E331" s="36" t="s">
        <v>156</v>
      </c>
      <c r="F331" s="36">
        <v>1</v>
      </c>
      <c r="G331" s="36" t="s">
        <v>212</v>
      </c>
      <c r="H331" s="36" t="s">
        <v>7</v>
      </c>
      <c r="I331" s="36" t="s">
        <v>11</v>
      </c>
      <c r="J331" s="36">
        <f>IF('UPS CALCULATOR'!$D$9=0,0,IF(G331='UPS CALCULATOR'!$D$9,0,1))+IF('UPS CALCULATOR'!$D$11=0,0,IF(H331='UPS CALCULATOR'!$D$11,0,1))+IF('UPS CALCULATOR'!$D$13=0,0,IF(I331='UPS CALCULATOR'!$D$13,0,1))</f>
        <v>0</v>
      </c>
      <c r="K331" s="39" t="s">
        <v>20</v>
      </c>
      <c r="L331" s="37">
        <f>IF(N331&lt;='UPS CALCULATOR'!$D$6,1,0)</f>
        <v>0</v>
      </c>
      <c r="M331" s="37" t="str">
        <f t="shared" si="11"/>
        <v>1100W0</v>
      </c>
      <c r="N331" s="40">
        <v>38.395088250000001</v>
      </c>
    </row>
    <row r="332" spans="1:14">
      <c r="A332" s="39" t="s">
        <v>160</v>
      </c>
      <c r="B332" s="39" t="str">
        <f t="shared" si="10"/>
        <v>UPS-LL-3000RT +1 EB1500W0</v>
      </c>
      <c r="C332" s="39" t="s">
        <v>159</v>
      </c>
      <c r="D332" s="39" t="s">
        <v>191</v>
      </c>
      <c r="E332" s="36" t="s">
        <v>161</v>
      </c>
      <c r="F332" s="36">
        <v>1</v>
      </c>
      <c r="G332" s="36" t="s">
        <v>212</v>
      </c>
      <c r="H332" s="36" t="s">
        <v>7</v>
      </c>
      <c r="I332" s="36" t="s">
        <v>13</v>
      </c>
      <c r="J332" s="36">
        <f>IF('UPS CALCULATOR'!$D$9=0,0,IF(G332='UPS CALCULATOR'!$D$9,0,1))+IF('UPS CALCULATOR'!$D$11=0,0,IF(H332='UPS CALCULATOR'!$D$11,0,1))+IF('UPS CALCULATOR'!$D$13=0,0,IF(I332='UPS CALCULATOR'!$D$13,0,1))</f>
        <v>0</v>
      </c>
      <c r="K332" s="39" t="s">
        <v>24</v>
      </c>
      <c r="L332" s="37">
        <f>IF(N332&lt;='UPS CALCULATOR'!$D$6,1,0)</f>
        <v>0</v>
      </c>
      <c r="M332" s="37" t="str">
        <f t="shared" si="11"/>
        <v>1500W0</v>
      </c>
      <c r="N332" s="40">
        <v>38.553514829999997</v>
      </c>
    </row>
    <row r="333" spans="1:14">
      <c r="A333" s="39" t="s">
        <v>160</v>
      </c>
      <c r="B333" s="39" t="str">
        <f t="shared" si="10"/>
        <v>UPS-LL-3000RT +1 EB1600W0</v>
      </c>
      <c r="C333" s="39" t="s">
        <v>159</v>
      </c>
      <c r="D333" s="39" t="s">
        <v>191</v>
      </c>
      <c r="E333" s="36" t="s">
        <v>161</v>
      </c>
      <c r="F333" s="36">
        <v>1</v>
      </c>
      <c r="G333" s="36" t="s">
        <v>212</v>
      </c>
      <c r="H333" s="36" t="s">
        <v>7</v>
      </c>
      <c r="I333" s="36" t="s">
        <v>13</v>
      </c>
      <c r="J333" s="36">
        <f>IF('UPS CALCULATOR'!$D$9=0,0,IF(G333='UPS CALCULATOR'!$D$9,0,1))+IF('UPS CALCULATOR'!$D$11=0,0,IF(H333='UPS CALCULATOR'!$D$11,0,1))+IF('UPS CALCULATOR'!$D$13=0,0,IF(I333='UPS CALCULATOR'!$D$13,0,1))</f>
        <v>0</v>
      </c>
      <c r="K333" s="39" t="s">
        <v>25</v>
      </c>
      <c r="L333" s="37">
        <f>IF(N333&lt;='UPS CALCULATOR'!$D$6,1,0)</f>
        <v>0</v>
      </c>
      <c r="M333" s="37" t="str">
        <f t="shared" si="11"/>
        <v>1600W0</v>
      </c>
      <c r="N333" s="40">
        <v>38.553514829999997</v>
      </c>
    </row>
    <row r="334" spans="1:14">
      <c r="A334" s="39" t="s">
        <v>185</v>
      </c>
      <c r="B334" s="39" t="str">
        <f t="shared" si="10"/>
        <v>UPS-OL3000R +1BP1500W0</v>
      </c>
      <c r="C334" s="39" t="s">
        <v>186</v>
      </c>
      <c r="D334" s="39" t="s">
        <v>211</v>
      </c>
      <c r="E334" s="36" t="s">
        <v>96</v>
      </c>
      <c r="F334" s="36">
        <v>1</v>
      </c>
      <c r="G334" s="36" t="s">
        <v>6</v>
      </c>
      <c r="H334" s="36" t="s">
        <v>10</v>
      </c>
      <c r="I334" s="36" t="s">
        <v>13</v>
      </c>
      <c r="J334" s="36">
        <f>IF('UPS CALCULATOR'!$D$9=0,0,IF(G334='UPS CALCULATOR'!$D$9,0,1))+IF('UPS CALCULATOR'!$D$11=0,0,IF(H334='UPS CALCULATOR'!$D$11,0,1))+IF('UPS CALCULATOR'!$D$13=0,0,IF(I334='UPS CALCULATOR'!$D$13,0,1))</f>
        <v>0</v>
      </c>
      <c r="K334" s="39" t="s">
        <v>24</v>
      </c>
      <c r="L334" s="37">
        <f>IF(N334&lt;='UPS CALCULATOR'!$D$6,1,0)</f>
        <v>0</v>
      </c>
      <c r="M334" s="37" t="str">
        <f t="shared" si="11"/>
        <v>1500W0</v>
      </c>
      <c r="N334" s="40">
        <v>39</v>
      </c>
    </row>
    <row r="335" spans="1:14">
      <c r="A335" s="39" t="s">
        <v>121</v>
      </c>
      <c r="B335" s="39" t="str">
        <f t="shared" si="10"/>
        <v>UPS-OL3000R +2BP2400W0</v>
      </c>
      <c r="C335" s="39" t="s">
        <v>186</v>
      </c>
      <c r="D335" s="39" t="s">
        <v>211</v>
      </c>
      <c r="E335" s="36" t="s">
        <v>96</v>
      </c>
      <c r="F335" s="36">
        <v>2</v>
      </c>
      <c r="G335" s="36" t="s">
        <v>6</v>
      </c>
      <c r="H335" s="36" t="s">
        <v>10</v>
      </c>
      <c r="I335" s="36" t="s">
        <v>13</v>
      </c>
      <c r="J335" s="36">
        <f>IF('UPS CALCULATOR'!$D$9=0,0,IF(G335='UPS CALCULATOR'!$D$9,0,1))+IF('UPS CALCULATOR'!$D$11=0,0,IF(H335='UPS CALCULATOR'!$D$11,0,1))+IF('UPS CALCULATOR'!$D$13=0,0,IF(I335='UPS CALCULATOR'!$D$13,0,1))</f>
        <v>0</v>
      </c>
      <c r="K335" s="39" t="s">
        <v>33</v>
      </c>
      <c r="L335" s="37">
        <f>IF(N335&lt;='UPS CALCULATOR'!$D$6,1,0)</f>
        <v>0</v>
      </c>
      <c r="M335" s="37" t="str">
        <f t="shared" si="11"/>
        <v>2400W0</v>
      </c>
      <c r="N335" s="40">
        <v>39</v>
      </c>
    </row>
    <row r="336" spans="1:14">
      <c r="A336" s="39" t="s">
        <v>183</v>
      </c>
      <c r="B336" s="39" t="str">
        <f t="shared" si="10"/>
        <v>UPS-OL2200R500W0</v>
      </c>
      <c r="C336" s="39" t="s">
        <v>183</v>
      </c>
      <c r="D336" s="39" t="s">
        <v>208</v>
      </c>
      <c r="E336" s="36" t="s">
        <v>96</v>
      </c>
      <c r="F336" s="36">
        <v>0</v>
      </c>
      <c r="G336" s="36" t="s">
        <v>6</v>
      </c>
      <c r="H336" s="36" t="s">
        <v>10</v>
      </c>
      <c r="I336" s="36" t="s">
        <v>11</v>
      </c>
      <c r="J336" s="36">
        <f>IF('UPS CALCULATOR'!$D$9=0,0,IF(G336='UPS CALCULATOR'!$D$9,0,1))+IF('UPS CALCULATOR'!$D$11=0,0,IF(H336='UPS CALCULATOR'!$D$11,0,1))+IF('UPS CALCULATOR'!$D$13=0,0,IF(I336='UPS CALCULATOR'!$D$13,0,1))</f>
        <v>0</v>
      </c>
      <c r="K336" s="39" t="s">
        <v>14</v>
      </c>
      <c r="L336" s="37">
        <f>IF(N336&lt;='UPS CALCULATOR'!$D$6,1,0)</f>
        <v>0</v>
      </c>
      <c r="M336" s="37" t="str">
        <f t="shared" si="11"/>
        <v>500W0</v>
      </c>
      <c r="N336" s="40">
        <v>40</v>
      </c>
    </row>
    <row r="337" spans="1:14">
      <c r="A337" s="39" t="s">
        <v>182</v>
      </c>
      <c r="B337" s="39" t="str">
        <f t="shared" si="10"/>
        <v>UPS-OL2200R +1BP1500W0</v>
      </c>
      <c r="C337" s="39" t="s">
        <v>183</v>
      </c>
      <c r="D337" s="39" t="s">
        <v>208</v>
      </c>
      <c r="E337" s="36" t="s">
        <v>96</v>
      </c>
      <c r="F337" s="36">
        <v>1</v>
      </c>
      <c r="G337" s="36" t="s">
        <v>6</v>
      </c>
      <c r="H337" s="36" t="s">
        <v>10</v>
      </c>
      <c r="I337" s="36" t="s">
        <v>11</v>
      </c>
      <c r="J337" s="36">
        <f>IF('UPS CALCULATOR'!$D$9=0,0,IF(G337='UPS CALCULATOR'!$D$9,0,1))+IF('UPS CALCULATOR'!$D$11=0,0,IF(H337='UPS CALCULATOR'!$D$11,0,1))+IF('UPS CALCULATOR'!$D$13=0,0,IF(I337='UPS CALCULATOR'!$D$13,0,1))</f>
        <v>0</v>
      </c>
      <c r="K337" s="39" t="s">
        <v>24</v>
      </c>
      <c r="L337" s="37">
        <f>IF(N337&lt;='UPS CALCULATOR'!$D$6,1,0)</f>
        <v>0</v>
      </c>
      <c r="M337" s="37" t="str">
        <f t="shared" si="11"/>
        <v>1500W0</v>
      </c>
      <c r="N337" s="40">
        <v>40</v>
      </c>
    </row>
    <row r="338" spans="1:14">
      <c r="A338" s="39" t="s">
        <v>147</v>
      </c>
      <c r="B338" s="39" t="str">
        <f t="shared" si="10"/>
        <v>UPX-2000R-2 +2 EBC1500W0</v>
      </c>
      <c r="C338" s="39" t="s">
        <v>145</v>
      </c>
      <c r="D338" s="39" t="s">
        <v>210</v>
      </c>
      <c r="E338" s="36" t="s">
        <v>184</v>
      </c>
      <c r="F338" s="36">
        <v>2</v>
      </c>
      <c r="G338" s="36" t="s">
        <v>6</v>
      </c>
      <c r="H338" s="36" t="s">
        <v>7</v>
      </c>
      <c r="I338" s="36" t="s">
        <v>11</v>
      </c>
      <c r="J338" s="36">
        <f>IF('UPS CALCULATOR'!$D$9=0,0,IF(G338='UPS CALCULATOR'!$D$9,0,1))+IF('UPS CALCULATOR'!$D$11=0,0,IF(H338='UPS CALCULATOR'!$D$11,0,1))+IF('UPS CALCULATOR'!$D$13=0,0,IF(I338='UPS CALCULATOR'!$D$13,0,1))</f>
        <v>0</v>
      </c>
      <c r="K338" s="39" t="s">
        <v>24</v>
      </c>
      <c r="L338" s="37">
        <f>IF(N338&lt;='UPS CALCULATOR'!$D$6,1,0)</f>
        <v>0</v>
      </c>
      <c r="M338" s="37" t="str">
        <f t="shared" si="11"/>
        <v>1500W0</v>
      </c>
      <c r="N338" s="40">
        <v>40</v>
      </c>
    </row>
    <row r="339" spans="1:14">
      <c r="A339" s="39" t="s">
        <v>163</v>
      </c>
      <c r="B339" s="39" t="str">
        <f t="shared" si="10"/>
        <v>UPS-LO-1000RT +1 EB500W0</v>
      </c>
      <c r="C339" s="39" t="s">
        <v>162</v>
      </c>
      <c r="D339" s="39" t="s">
        <v>195</v>
      </c>
      <c r="E339" s="36" t="s">
        <v>153</v>
      </c>
      <c r="F339" s="36">
        <v>1</v>
      </c>
      <c r="G339" s="36" t="s">
        <v>212</v>
      </c>
      <c r="H339" s="36" t="s">
        <v>10</v>
      </c>
      <c r="I339" s="36" t="s">
        <v>8</v>
      </c>
      <c r="J339" s="36">
        <f>IF('UPS CALCULATOR'!$D$9=0,0,IF(G339='UPS CALCULATOR'!$D$9,0,1))+IF('UPS CALCULATOR'!$D$11=0,0,IF(H339='UPS CALCULATOR'!$D$11,0,1))+IF('UPS CALCULATOR'!$D$13=0,0,IF(I339='UPS CALCULATOR'!$D$13,0,1))</f>
        <v>0</v>
      </c>
      <c r="K339" s="39" t="s">
        <v>14</v>
      </c>
      <c r="L339" s="37">
        <f>IF(N339&lt;='UPS CALCULATOR'!$D$6,1,0)</f>
        <v>0</v>
      </c>
      <c r="M339" s="37" t="str">
        <f t="shared" si="11"/>
        <v>500W0</v>
      </c>
      <c r="N339" s="40">
        <v>40.789216045980197</v>
      </c>
    </row>
    <row r="340" spans="1:14">
      <c r="A340" s="39" t="s">
        <v>165</v>
      </c>
      <c r="B340" s="39" t="str">
        <f t="shared" si="10"/>
        <v>UPS-LO-1500RT +1 EB700W0</v>
      </c>
      <c r="C340" s="39" t="s">
        <v>164</v>
      </c>
      <c r="D340" s="39" t="s">
        <v>197</v>
      </c>
      <c r="E340" s="36" t="s">
        <v>166</v>
      </c>
      <c r="F340" s="36">
        <v>1</v>
      </c>
      <c r="G340" s="36" t="s">
        <v>212</v>
      </c>
      <c r="H340" s="36" t="s">
        <v>10</v>
      </c>
      <c r="I340" s="36" t="s">
        <v>8</v>
      </c>
      <c r="J340" s="36">
        <f>IF('UPS CALCULATOR'!$D$9=0,0,IF(G340='UPS CALCULATOR'!$D$9,0,1))+IF('UPS CALCULATOR'!$D$11=0,0,IF(H340='UPS CALCULATOR'!$D$11,0,1))+IF('UPS CALCULATOR'!$D$13=0,0,IF(I340='UPS CALCULATOR'!$D$13,0,1))</f>
        <v>0</v>
      </c>
      <c r="K340" s="39" t="s">
        <v>16</v>
      </c>
      <c r="L340" s="37">
        <f>IF(N340&lt;='UPS CALCULATOR'!$D$6,1,0)</f>
        <v>0</v>
      </c>
      <c r="M340" s="37" t="str">
        <f t="shared" si="11"/>
        <v>700W0</v>
      </c>
      <c r="N340" s="40">
        <v>40.88057901874118</v>
      </c>
    </row>
    <row r="341" spans="1:14">
      <c r="A341" s="39" t="s">
        <v>165</v>
      </c>
      <c r="B341" s="39" t="str">
        <f t="shared" si="10"/>
        <v>UPS-LO-1500RT +1 EB800W0</v>
      </c>
      <c r="C341" s="39" t="s">
        <v>164</v>
      </c>
      <c r="D341" s="39" t="s">
        <v>197</v>
      </c>
      <c r="E341" s="36" t="s">
        <v>166</v>
      </c>
      <c r="F341" s="36">
        <v>1</v>
      </c>
      <c r="G341" s="36" t="s">
        <v>212</v>
      </c>
      <c r="H341" s="36" t="s">
        <v>10</v>
      </c>
      <c r="I341" s="36" t="s">
        <v>8</v>
      </c>
      <c r="J341" s="36">
        <f>IF('UPS CALCULATOR'!$D$9=0,0,IF(G341='UPS CALCULATOR'!$D$9,0,1))+IF('UPS CALCULATOR'!$D$11=0,0,IF(H341='UPS CALCULATOR'!$D$11,0,1))+IF('UPS CALCULATOR'!$D$13=0,0,IF(I341='UPS CALCULATOR'!$D$13,0,1))</f>
        <v>0</v>
      </c>
      <c r="K341" s="39" t="s">
        <v>17</v>
      </c>
      <c r="L341" s="37">
        <f>IF(N341&lt;='UPS CALCULATOR'!$D$6,1,0)</f>
        <v>0</v>
      </c>
      <c r="M341" s="37" t="str">
        <f t="shared" si="11"/>
        <v>800W0</v>
      </c>
      <c r="N341" s="40">
        <v>40.88057901874118</v>
      </c>
    </row>
    <row r="342" spans="1:14">
      <c r="A342" s="39" t="s">
        <v>145</v>
      </c>
      <c r="B342" s="39" t="str">
        <f t="shared" si="10"/>
        <v>UPX-2000R-2300W0</v>
      </c>
      <c r="C342" s="39" t="s">
        <v>145</v>
      </c>
      <c r="D342" s="39" t="s">
        <v>210</v>
      </c>
      <c r="E342" s="36" t="s">
        <v>184</v>
      </c>
      <c r="F342" s="36">
        <v>0</v>
      </c>
      <c r="G342" s="36" t="s">
        <v>6</v>
      </c>
      <c r="H342" s="36" t="s">
        <v>7</v>
      </c>
      <c r="I342" s="36" t="s">
        <v>11</v>
      </c>
      <c r="J342" s="36">
        <f>IF('UPS CALCULATOR'!$D$9=0,0,IF(G342='UPS CALCULATOR'!$D$9,0,1))+IF('UPS CALCULATOR'!$D$11=0,0,IF(H342='UPS CALCULATOR'!$D$11,0,1))+IF('UPS CALCULATOR'!$D$13=0,0,IF(I342='UPS CALCULATOR'!$D$13,0,1))</f>
        <v>0</v>
      </c>
      <c r="K342" s="39" t="s">
        <v>9</v>
      </c>
      <c r="L342" s="37">
        <f>IF(N342&lt;='UPS CALCULATOR'!$D$6,1,0)</f>
        <v>0</v>
      </c>
      <c r="M342" s="37" t="str">
        <f t="shared" si="11"/>
        <v>300W0</v>
      </c>
      <c r="N342" s="40">
        <v>41</v>
      </c>
    </row>
    <row r="343" spans="1:14">
      <c r="A343" s="39" t="s">
        <v>168</v>
      </c>
      <c r="B343" s="39" t="str">
        <f t="shared" si="10"/>
        <v>UPS-LO-2000RT +1 EB900W0</v>
      </c>
      <c r="C343" s="39" t="s">
        <v>167</v>
      </c>
      <c r="D343" s="39" t="s">
        <v>194</v>
      </c>
      <c r="E343" s="36" t="s">
        <v>156</v>
      </c>
      <c r="F343" s="36">
        <v>1</v>
      </c>
      <c r="G343" s="36" t="s">
        <v>212</v>
      </c>
      <c r="H343" s="36" t="s">
        <v>10</v>
      </c>
      <c r="I343" s="36" t="s">
        <v>11</v>
      </c>
      <c r="J343" s="36">
        <f>IF('UPS CALCULATOR'!$D$9=0,0,IF(G343='UPS CALCULATOR'!$D$9,0,1))+IF('UPS CALCULATOR'!$D$11=0,0,IF(H343='UPS CALCULATOR'!$D$11,0,1))+IF('UPS CALCULATOR'!$D$13=0,0,IF(I343='UPS CALCULATOR'!$D$13,0,1))</f>
        <v>0</v>
      </c>
      <c r="K343" s="39" t="s">
        <v>18</v>
      </c>
      <c r="L343" s="37">
        <f>IF(N343&lt;='UPS CALCULATOR'!$D$6,1,0)</f>
        <v>0</v>
      </c>
      <c r="M343" s="37" t="str">
        <f t="shared" si="11"/>
        <v>900W0</v>
      </c>
      <c r="N343" s="40">
        <v>41.224454605641633</v>
      </c>
    </row>
    <row r="344" spans="1:14">
      <c r="A344" s="39" t="s">
        <v>168</v>
      </c>
      <c r="B344" s="39" t="str">
        <f t="shared" si="10"/>
        <v>UPS-LO-2000RT +1 EB1000W0</v>
      </c>
      <c r="C344" s="39" t="s">
        <v>167</v>
      </c>
      <c r="D344" s="39" t="s">
        <v>194</v>
      </c>
      <c r="E344" s="36" t="s">
        <v>156</v>
      </c>
      <c r="F344" s="36">
        <v>1</v>
      </c>
      <c r="G344" s="36" t="s">
        <v>212</v>
      </c>
      <c r="H344" s="36" t="s">
        <v>10</v>
      </c>
      <c r="I344" s="36" t="s">
        <v>11</v>
      </c>
      <c r="J344" s="36">
        <f>IF('UPS CALCULATOR'!$D$9=0,0,IF(G344='UPS CALCULATOR'!$D$9,0,1))+IF('UPS CALCULATOR'!$D$11=0,0,IF(H344='UPS CALCULATOR'!$D$11,0,1))+IF('UPS CALCULATOR'!$D$13=0,0,IF(I344='UPS CALCULATOR'!$D$13,0,1))</f>
        <v>0</v>
      </c>
      <c r="K344" s="39" t="s">
        <v>19</v>
      </c>
      <c r="L344" s="37">
        <f>IF(N344&lt;='UPS CALCULATOR'!$D$6,1,0)</f>
        <v>0</v>
      </c>
      <c r="M344" s="37" t="str">
        <f t="shared" si="11"/>
        <v>1000W0</v>
      </c>
      <c r="N344" s="40">
        <v>41.224454605641633</v>
      </c>
    </row>
    <row r="345" spans="1:14">
      <c r="A345" s="39" t="s">
        <v>190</v>
      </c>
      <c r="B345" s="39" t="str">
        <f t="shared" si="10"/>
        <v>UPS-OL1500R200W0</v>
      </c>
      <c r="C345" s="39" t="s">
        <v>190</v>
      </c>
      <c r="D345" s="39" t="s">
        <v>204</v>
      </c>
      <c r="E345" s="36" t="s">
        <v>42</v>
      </c>
      <c r="F345" s="36">
        <v>0</v>
      </c>
      <c r="G345" s="36" t="s">
        <v>6</v>
      </c>
      <c r="H345" s="36" t="s">
        <v>10</v>
      </c>
      <c r="I345" s="36" t="s">
        <v>8</v>
      </c>
      <c r="J345" s="36">
        <f>IF('UPS CALCULATOR'!$D$9=0,0,IF(G345='UPS CALCULATOR'!$D$9,0,1))+IF('UPS CALCULATOR'!$D$11=0,0,IF(H345='UPS CALCULATOR'!$D$11,0,1))+IF('UPS CALCULATOR'!$D$13=0,0,IF(I345='UPS CALCULATOR'!$D$13,0,1))</f>
        <v>0</v>
      </c>
      <c r="K345" s="39" t="s">
        <v>5</v>
      </c>
      <c r="L345" s="37">
        <f>IF(N345&lt;='UPS CALCULATOR'!$D$6,1,0)</f>
        <v>0</v>
      </c>
      <c r="M345" s="37" t="str">
        <f t="shared" si="11"/>
        <v>200W0</v>
      </c>
      <c r="N345" s="40">
        <v>42</v>
      </c>
    </row>
    <row r="346" spans="1:14">
      <c r="A346" s="39" t="s">
        <v>189</v>
      </c>
      <c r="B346" s="39" t="str">
        <f t="shared" si="10"/>
        <v>UPS-OL1500R +1BP700W0</v>
      </c>
      <c r="C346" s="39" t="s">
        <v>190</v>
      </c>
      <c r="D346" s="39" t="s">
        <v>204</v>
      </c>
      <c r="E346" s="36" t="s">
        <v>42</v>
      </c>
      <c r="F346" s="36">
        <v>1</v>
      </c>
      <c r="G346" s="36" t="s">
        <v>6</v>
      </c>
      <c r="H346" s="36" t="s">
        <v>10</v>
      </c>
      <c r="I346" s="36" t="s">
        <v>8</v>
      </c>
      <c r="J346" s="36">
        <f>IF('UPS CALCULATOR'!$D$9=0,0,IF(G346='UPS CALCULATOR'!$D$9,0,1))+IF('UPS CALCULATOR'!$D$11=0,0,IF(H346='UPS CALCULATOR'!$D$11,0,1))+IF('UPS CALCULATOR'!$D$13=0,0,IF(I346='UPS CALCULATOR'!$D$13,0,1))</f>
        <v>0</v>
      </c>
      <c r="K346" s="39" t="s">
        <v>16</v>
      </c>
      <c r="L346" s="37">
        <f>IF(N346&lt;='UPS CALCULATOR'!$D$6,1,0)</f>
        <v>0</v>
      </c>
      <c r="M346" s="37" t="str">
        <f t="shared" si="11"/>
        <v>700W0</v>
      </c>
      <c r="N346" s="40">
        <v>42</v>
      </c>
    </row>
    <row r="347" spans="1:14">
      <c r="A347" s="39" t="s">
        <v>205</v>
      </c>
      <c r="B347" s="39" t="str">
        <f t="shared" si="10"/>
        <v>UPS-OL1500R +2BP1100W0</v>
      </c>
      <c r="C347" s="39" t="s">
        <v>190</v>
      </c>
      <c r="D347" s="39" t="s">
        <v>204</v>
      </c>
      <c r="E347" s="36" t="s">
        <v>42</v>
      </c>
      <c r="F347" s="36">
        <v>2</v>
      </c>
      <c r="G347" s="36" t="s">
        <v>6</v>
      </c>
      <c r="H347" s="36" t="s">
        <v>10</v>
      </c>
      <c r="I347" s="36" t="s">
        <v>8</v>
      </c>
      <c r="J347" s="36">
        <f>IF('UPS CALCULATOR'!$D$9=0,0,IF(G347='UPS CALCULATOR'!$D$9,0,1))+IF('UPS CALCULATOR'!$D$11=0,0,IF(H347='UPS CALCULATOR'!$D$11,0,1))+IF('UPS CALCULATOR'!$D$13=0,0,IF(I347='UPS CALCULATOR'!$D$13,0,1))</f>
        <v>0</v>
      </c>
      <c r="K347" s="39" t="s">
        <v>20</v>
      </c>
      <c r="L347" s="37">
        <f>IF(N347&lt;='UPS CALCULATOR'!$D$6,1,0)</f>
        <v>0</v>
      </c>
      <c r="M347" s="37" t="str">
        <f t="shared" si="11"/>
        <v>1100W0</v>
      </c>
      <c r="N347" s="40">
        <v>42</v>
      </c>
    </row>
    <row r="348" spans="1:14">
      <c r="A348" s="39" t="s">
        <v>121</v>
      </c>
      <c r="B348" s="39" t="str">
        <f t="shared" si="10"/>
        <v>UPS-OL3000R +2BP2300W0</v>
      </c>
      <c r="C348" s="39" t="s">
        <v>186</v>
      </c>
      <c r="D348" s="39" t="s">
        <v>211</v>
      </c>
      <c r="E348" s="36" t="s">
        <v>96</v>
      </c>
      <c r="F348" s="36">
        <v>2</v>
      </c>
      <c r="G348" s="36" t="s">
        <v>6</v>
      </c>
      <c r="H348" s="36" t="s">
        <v>10</v>
      </c>
      <c r="I348" s="36" t="s">
        <v>13</v>
      </c>
      <c r="J348" s="36">
        <f>IF('UPS CALCULATOR'!$D$9=0,0,IF(G348='UPS CALCULATOR'!$D$9,0,1))+IF('UPS CALCULATOR'!$D$11=0,0,IF(H348='UPS CALCULATOR'!$D$11,0,1))+IF('UPS CALCULATOR'!$D$13=0,0,IF(I348='UPS CALCULATOR'!$D$13,0,1))</f>
        <v>0</v>
      </c>
      <c r="K348" s="39" t="s">
        <v>32</v>
      </c>
      <c r="L348" s="37">
        <f>IF(N348&lt;='UPS CALCULATOR'!$D$6,1,0)</f>
        <v>0</v>
      </c>
      <c r="M348" s="37" t="str">
        <f t="shared" si="11"/>
        <v>2300W0</v>
      </c>
      <c r="N348" s="40">
        <v>42</v>
      </c>
    </row>
    <row r="349" spans="1:14">
      <c r="A349" s="39" t="s">
        <v>141</v>
      </c>
      <c r="B349" s="39" t="str">
        <f t="shared" si="10"/>
        <v>UPX-1500R-2 +2 EBC1000W0</v>
      </c>
      <c r="C349" s="39" t="s">
        <v>139</v>
      </c>
      <c r="D349" s="39" t="s">
        <v>207</v>
      </c>
      <c r="E349" s="36" t="s">
        <v>188</v>
      </c>
      <c r="F349" s="36">
        <v>2</v>
      </c>
      <c r="G349" s="36" t="s">
        <v>6</v>
      </c>
      <c r="H349" s="36" t="s">
        <v>7</v>
      </c>
      <c r="I349" s="36" t="s">
        <v>8</v>
      </c>
      <c r="J349" s="36">
        <f>IF('UPS CALCULATOR'!$D$9=0,0,IF(G349='UPS CALCULATOR'!$D$9,0,1))+IF('UPS CALCULATOR'!$D$11=0,0,IF(H349='UPS CALCULATOR'!$D$11,0,1))+IF('UPS CALCULATOR'!$D$13=0,0,IF(I349='UPS CALCULATOR'!$D$13,0,1))</f>
        <v>0</v>
      </c>
      <c r="K349" s="39" t="s">
        <v>19</v>
      </c>
      <c r="L349" s="37">
        <f>IF(N349&lt;='UPS CALCULATOR'!$D$6,1,0)</f>
        <v>0</v>
      </c>
      <c r="M349" s="37" t="str">
        <f t="shared" si="11"/>
        <v>1000W0</v>
      </c>
      <c r="N349" s="40">
        <v>42</v>
      </c>
    </row>
    <row r="350" spans="1:14">
      <c r="A350" s="39" t="s">
        <v>146</v>
      </c>
      <c r="B350" s="39" t="str">
        <f t="shared" si="10"/>
        <v>UPX-2000R-2 +1 EBC900W0</v>
      </c>
      <c r="C350" s="39" t="s">
        <v>145</v>
      </c>
      <c r="D350" s="39" t="s">
        <v>210</v>
      </c>
      <c r="E350" s="36" t="s">
        <v>184</v>
      </c>
      <c r="F350" s="36">
        <v>1</v>
      </c>
      <c r="G350" s="36" t="s">
        <v>6</v>
      </c>
      <c r="H350" s="36" t="s">
        <v>7</v>
      </c>
      <c r="I350" s="36" t="s">
        <v>11</v>
      </c>
      <c r="J350" s="36">
        <f>IF('UPS CALCULATOR'!$D$9=0,0,IF(G350='UPS CALCULATOR'!$D$9,0,1))+IF('UPS CALCULATOR'!$D$11=0,0,IF(H350='UPS CALCULATOR'!$D$11,0,1))+IF('UPS CALCULATOR'!$D$13=0,0,IF(I350='UPS CALCULATOR'!$D$13,0,1))</f>
        <v>0</v>
      </c>
      <c r="K350" s="39" t="s">
        <v>18</v>
      </c>
      <c r="L350" s="37">
        <f>IF(N350&lt;='UPS CALCULATOR'!$D$6,1,0)</f>
        <v>0</v>
      </c>
      <c r="M350" s="37" t="str">
        <f t="shared" si="11"/>
        <v>900W0</v>
      </c>
      <c r="N350" s="40">
        <v>42</v>
      </c>
    </row>
    <row r="351" spans="1:14">
      <c r="A351" s="39" t="s">
        <v>155</v>
      </c>
      <c r="B351" s="39" t="str">
        <f t="shared" si="10"/>
        <v>UPS-LL-1500RT +1 EB900W0</v>
      </c>
      <c r="C351" s="39" t="s">
        <v>154</v>
      </c>
      <c r="D351" s="39" t="s">
        <v>187</v>
      </c>
      <c r="E351" s="36" t="s">
        <v>156</v>
      </c>
      <c r="F351" s="36">
        <v>1</v>
      </c>
      <c r="G351" s="36" t="s">
        <v>212</v>
      </c>
      <c r="H351" s="36" t="s">
        <v>7</v>
      </c>
      <c r="I351" s="36" t="s">
        <v>8</v>
      </c>
      <c r="J351" s="36">
        <f>IF('UPS CALCULATOR'!$D$9=0,0,IF(G351='UPS CALCULATOR'!$D$9,0,1))+IF('UPS CALCULATOR'!$D$11=0,0,IF(H351='UPS CALCULATOR'!$D$11,0,1))+IF('UPS CALCULATOR'!$D$13=0,0,IF(I351='UPS CALCULATOR'!$D$13,0,1))</f>
        <v>0</v>
      </c>
      <c r="K351" s="39" t="s">
        <v>18</v>
      </c>
      <c r="L351" s="37">
        <f>IF(N351&lt;='UPS CALCULATOR'!$D$6,1,0)</f>
        <v>0</v>
      </c>
      <c r="M351" s="37" t="str">
        <f t="shared" si="11"/>
        <v>900W0</v>
      </c>
      <c r="N351" s="40">
        <v>42.053031526485078</v>
      </c>
    </row>
    <row r="352" spans="1:14">
      <c r="A352" s="39" t="s">
        <v>152</v>
      </c>
      <c r="B352" s="39" t="str">
        <f t="shared" si="10"/>
        <v>UPS-LL-1100RT +1 EB500W0</v>
      </c>
      <c r="C352" s="39" t="s">
        <v>151</v>
      </c>
      <c r="D352" s="39" t="s">
        <v>196</v>
      </c>
      <c r="E352" s="36" t="s">
        <v>153</v>
      </c>
      <c r="F352" s="36">
        <v>1</v>
      </c>
      <c r="G352" s="36" t="s">
        <v>212</v>
      </c>
      <c r="H352" s="36" t="s">
        <v>7</v>
      </c>
      <c r="I352" s="36" t="s">
        <v>8</v>
      </c>
      <c r="J352" s="36">
        <f>IF('UPS CALCULATOR'!$D$9=0,0,IF(G352='UPS CALCULATOR'!$D$9,0,1))+IF('UPS CALCULATOR'!$D$11=0,0,IF(H352='UPS CALCULATOR'!$D$11,0,1))+IF('UPS CALCULATOR'!$D$13=0,0,IF(I352='UPS CALCULATOR'!$D$13,0,1))</f>
        <v>0</v>
      </c>
      <c r="K352" s="39" t="s">
        <v>14</v>
      </c>
      <c r="L352" s="37">
        <f>IF(N352&lt;='UPS CALCULATOR'!$D$6,1,0)</f>
        <v>0</v>
      </c>
      <c r="M352" s="37" t="str">
        <f t="shared" si="11"/>
        <v>500W0</v>
      </c>
      <c r="N352" s="40">
        <v>42.460872372851078</v>
      </c>
    </row>
    <row r="353" spans="1:14">
      <c r="A353" s="39" t="s">
        <v>170</v>
      </c>
      <c r="B353" s="39" t="str">
        <f t="shared" si="10"/>
        <v>UPS-LO-3000RT +1 EB1300W0</v>
      </c>
      <c r="C353" s="39" t="s">
        <v>169</v>
      </c>
      <c r="D353" s="39" t="s">
        <v>193</v>
      </c>
      <c r="E353" s="36" t="s">
        <v>161</v>
      </c>
      <c r="F353" s="36">
        <v>1</v>
      </c>
      <c r="G353" s="36" t="s">
        <v>212</v>
      </c>
      <c r="H353" s="36" t="s">
        <v>10</v>
      </c>
      <c r="I353" s="36" t="s">
        <v>13</v>
      </c>
      <c r="J353" s="36">
        <f>IF('UPS CALCULATOR'!$D$9=0,0,IF(G353='UPS CALCULATOR'!$D$9,0,1))+IF('UPS CALCULATOR'!$D$11=0,0,IF(H353='UPS CALCULATOR'!$D$11,0,1))+IF('UPS CALCULATOR'!$D$13=0,0,IF(I353='UPS CALCULATOR'!$D$13,0,1))</f>
        <v>0</v>
      </c>
      <c r="K353" s="39" t="s">
        <v>22</v>
      </c>
      <c r="L353" s="37">
        <f>IF(N353&lt;='UPS CALCULATOR'!$D$6,1,0)</f>
        <v>0</v>
      </c>
      <c r="M353" s="37" t="str">
        <f t="shared" si="11"/>
        <v>1300W0</v>
      </c>
      <c r="N353" s="40">
        <v>42.747654374115548</v>
      </c>
    </row>
    <row r="354" spans="1:14">
      <c r="A354" s="39" t="s">
        <v>170</v>
      </c>
      <c r="B354" s="39" t="str">
        <f t="shared" si="10"/>
        <v>UPS-LO-3000RT +1 EB1400W0</v>
      </c>
      <c r="C354" s="39" t="s">
        <v>169</v>
      </c>
      <c r="D354" s="39" t="s">
        <v>193</v>
      </c>
      <c r="E354" s="36" t="s">
        <v>161</v>
      </c>
      <c r="F354" s="36">
        <v>1</v>
      </c>
      <c r="G354" s="36" t="s">
        <v>212</v>
      </c>
      <c r="H354" s="36" t="s">
        <v>10</v>
      </c>
      <c r="I354" s="36" t="s">
        <v>13</v>
      </c>
      <c r="J354" s="36">
        <f>IF('UPS CALCULATOR'!$D$9=0,0,IF(G354='UPS CALCULATOR'!$D$9,0,1))+IF('UPS CALCULATOR'!$D$11=0,0,IF(H354='UPS CALCULATOR'!$D$11,0,1))+IF('UPS CALCULATOR'!$D$13=0,0,IF(I354='UPS CALCULATOR'!$D$13,0,1))</f>
        <v>0</v>
      </c>
      <c r="K354" s="39" t="s">
        <v>23</v>
      </c>
      <c r="L354" s="37">
        <f>IF(N354&lt;='UPS CALCULATOR'!$D$6,1,0)</f>
        <v>0</v>
      </c>
      <c r="M354" s="37" t="str">
        <f t="shared" si="11"/>
        <v>1400W0</v>
      </c>
      <c r="N354" s="40">
        <v>42.747654374115548</v>
      </c>
    </row>
    <row r="355" spans="1:14">
      <c r="A355" s="39" t="s">
        <v>170</v>
      </c>
      <c r="B355" s="39" t="str">
        <f t="shared" si="10"/>
        <v>UPS-LO-3000RT +1 EB1500W0</v>
      </c>
      <c r="C355" s="39" t="s">
        <v>169</v>
      </c>
      <c r="D355" s="39" t="s">
        <v>193</v>
      </c>
      <c r="E355" s="36" t="s">
        <v>161</v>
      </c>
      <c r="F355" s="36">
        <v>1</v>
      </c>
      <c r="G355" s="36" t="s">
        <v>212</v>
      </c>
      <c r="H355" s="36" t="s">
        <v>10</v>
      </c>
      <c r="I355" s="36" t="s">
        <v>13</v>
      </c>
      <c r="J355" s="36">
        <f>IF('UPS CALCULATOR'!$D$9=0,0,IF(G355='UPS CALCULATOR'!$D$9,0,1))+IF('UPS CALCULATOR'!$D$11=0,0,IF(H355='UPS CALCULATOR'!$D$11,0,1))+IF('UPS CALCULATOR'!$D$13=0,0,IF(I355='UPS CALCULATOR'!$D$13,0,1))</f>
        <v>0</v>
      </c>
      <c r="K355" s="39" t="s">
        <v>24</v>
      </c>
      <c r="L355" s="37">
        <f>IF(N355&lt;='UPS CALCULATOR'!$D$6,1,0)</f>
        <v>0</v>
      </c>
      <c r="M355" s="37" t="str">
        <f t="shared" si="11"/>
        <v>1500W0</v>
      </c>
      <c r="N355" s="40">
        <v>42.747654374115548</v>
      </c>
    </row>
    <row r="356" spans="1:14">
      <c r="A356" s="39" t="s">
        <v>136</v>
      </c>
      <c r="B356" s="39" t="str">
        <f t="shared" si="10"/>
        <v>UPX-1000R-2 +2 EBC900W0</v>
      </c>
      <c r="C356" s="39" t="s">
        <v>134</v>
      </c>
      <c r="D356" s="39" t="s">
        <v>206</v>
      </c>
      <c r="E356" s="36" t="s">
        <v>188</v>
      </c>
      <c r="F356" s="36">
        <v>2</v>
      </c>
      <c r="G356" s="36" t="s">
        <v>6</v>
      </c>
      <c r="H356" s="36" t="s">
        <v>7</v>
      </c>
      <c r="I356" s="36" t="s">
        <v>8</v>
      </c>
      <c r="J356" s="36">
        <f>IF('UPS CALCULATOR'!$D$9=0,0,IF(G356='UPS CALCULATOR'!$D$9,0,1))+IF('UPS CALCULATOR'!$D$11=0,0,IF(H356='UPS CALCULATOR'!$D$11,0,1))+IF('UPS CALCULATOR'!$D$13=0,0,IF(I356='UPS CALCULATOR'!$D$13,0,1))</f>
        <v>0</v>
      </c>
      <c r="K356" s="39" t="s">
        <v>18</v>
      </c>
      <c r="L356" s="37">
        <f>IF(N356&lt;='UPS CALCULATOR'!$D$6,1,0)</f>
        <v>0</v>
      </c>
      <c r="M356" s="37" t="str">
        <f t="shared" si="11"/>
        <v>900W0</v>
      </c>
      <c r="N356" s="40">
        <v>43</v>
      </c>
    </row>
    <row r="357" spans="1:14">
      <c r="A357" s="39" t="s">
        <v>140</v>
      </c>
      <c r="B357" s="39" t="str">
        <f t="shared" si="10"/>
        <v>UPX-1500R-2 +1 EBC600W0</v>
      </c>
      <c r="C357" s="39" t="s">
        <v>139</v>
      </c>
      <c r="D357" s="39" t="s">
        <v>207</v>
      </c>
      <c r="E357" s="36" t="s">
        <v>188</v>
      </c>
      <c r="F357" s="36">
        <v>1</v>
      </c>
      <c r="G357" s="36" t="s">
        <v>6</v>
      </c>
      <c r="H357" s="36" t="s">
        <v>7</v>
      </c>
      <c r="I357" s="36" t="s">
        <v>8</v>
      </c>
      <c r="J357" s="36">
        <f>IF('UPS CALCULATOR'!$D$9=0,0,IF(G357='UPS CALCULATOR'!$D$9,0,1))+IF('UPS CALCULATOR'!$D$11=0,0,IF(H357='UPS CALCULATOR'!$D$11,0,1))+IF('UPS CALCULATOR'!$D$13=0,0,IF(I357='UPS CALCULATOR'!$D$13,0,1))</f>
        <v>0</v>
      </c>
      <c r="K357" s="39" t="s">
        <v>15</v>
      </c>
      <c r="L357" s="37">
        <f>IF(N357&lt;='UPS CALCULATOR'!$D$6,1,0)</f>
        <v>0</v>
      </c>
      <c r="M357" s="37" t="str">
        <f t="shared" si="11"/>
        <v>600W0</v>
      </c>
      <c r="N357" s="40">
        <v>43</v>
      </c>
    </row>
    <row r="358" spans="1:14">
      <c r="A358" s="39" t="s">
        <v>147</v>
      </c>
      <c r="B358" s="39" t="str">
        <f t="shared" si="10"/>
        <v>UPX-2000R-2 +2 EBC1400W0</v>
      </c>
      <c r="C358" s="39" t="s">
        <v>145</v>
      </c>
      <c r="D358" s="39" t="s">
        <v>210</v>
      </c>
      <c r="E358" s="36" t="s">
        <v>184</v>
      </c>
      <c r="F358" s="36">
        <v>2</v>
      </c>
      <c r="G358" s="36" t="s">
        <v>6</v>
      </c>
      <c r="H358" s="36" t="s">
        <v>7</v>
      </c>
      <c r="I358" s="36" t="s">
        <v>11</v>
      </c>
      <c r="J358" s="36">
        <f>IF('UPS CALCULATOR'!$D$9=0,0,IF(G358='UPS CALCULATOR'!$D$9,0,1))+IF('UPS CALCULATOR'!$D$11=0,0,IF(H358='UPS CALCULATOR'!$D$11,0,1))+IF('UPS CALCULATOR'!$D$13=0,0,IF(I358='UPS CALCULATOR'!$D$13,0,1))</f>
        <v>0</v>
      </c>
      <c r="K358" s="39" t="s">
        <v>23</v>
      </c>
      <c r="L358" s="37">
        <f>IF(N358&lt;='UPS CALCULATOR'!$D$6,1,0)</f>
        <v>0</v>
      </c>
      <c r="M358" s="37" t="str">
        <f t="shared" si="11"/>
        <v>1400W0</v>
      </c>
      <c r="N358" s="40">
        <v>44</v>
      </c>
    </row>
    <row r="359" spans="1:14">
      <c r="A359" s="39" t="s">
        <v>182</v>
      </c>
      <c r="B359" s="39" t="str">
        <f t="shared" si="10"/>
        <v>UPS-OL2200R +1BP1400W0</v>
      </c>
      <c r="C359" s="39" t="s">
        <v>183</v>
      </c>
      <c r="D359" s="39" t="s">
        <v>208</v>
      </c>
      <c r="E359" s="36" t="s">
        <v>96</v>
      </c>
      <c r="F359" s="36">
        <v>1</v>
      </c>
      <c r="G359" s="36" t="s">
        <v>6</v>
      </c>
      <c r="H359" s="36" t="s">
        <v>10</v>
      </c>
      <c r="I359" s="36" t="s">
        <v>11</v>
      </c>
      <c r="J359" s="36">
        <f>IF('UPS CALCULATOR'!$D$9=0,0,IF(G359='UPS CALCULATOR'!$D$9,0,1))+IF('UPS CALCULATOR'!$D$11=0,0,IF(H359='UPS CALCULATOR'!$D$11,0,1))+IF('UPS CALCULATOR'!$D$13=0,0,IF(I359='UPS CALCULATOR'!$D$13,0,1))</f>
        <v>0</v>
      </c>
      <c r="K359" s="39" t="s">
        <v>23</v>
      </c>
      <c r="L359" s="37">
        <f>IF(N359&lt;='UPS CALCULATOR'!$D$6,1,0)</f>
        <v>0</v>
      </c>
      <c r="M359" s="37" t="str">
        <f t="shared" si="11"/>
        <v>1400W0</v>
      </c>
      <c r="N359" s="40">
        <v>45</v>
      </c>
    </row>
    <row r="360" spans="1:14">
      <c r="A360" s="39" t="s">
        <v>185</v>
      </c>
      <c r="B360" s="39" t="str">
        <f t="shared" si="10"/>
        <v>UPS-OL3000R +1BP1400W0</v>
      </c>
      <c r="C360" s="39" t="s">
        <v>186</v>
      </c>
      <c r="D360" s="39" t="s">
        <v>211</v>
      </c>
      <c r="E360" s="36" t="s">
        <v>96</v>
      </c>
      <c r="F360" s="36">
        <v>1</v>
      </c>
      <c r="G360" s="36" t="s">
        <v>6</v>
      </c>
      <c r="H360" s="36" t="s">
        <v>10</v>
      </c>
      <c r="I360" s="36" t="s">
        <v>13</v>
      </c>
      <c r="J360" s="36">
        <f>IF('UPS CALCULATOR'!$D$9=0,0,IF(G360='UPS CALCULATOR'!$D$9,0,1))+IF('UPS CALCULATOR'!$D$11=0,0,IF(H360='UPS CALCULATOR'!$D$11,0,1))+IF('UPS CALCULATOR'!$D$13=0,0,IF(I360='UPS CALCULATOR'!$D$13,0,1))</f>
        <v>0</v>
      </c>
      <c r="K360" s="39" t="s">
        <v>23</v>
      </c>
      <c r="L360" s="37">
        <f>IF(N360&lt;='UPS CALCULATOR'!$D$6,1,0)</f>
        <v>0</v>
      </c>
      <c r="M360" s="37" t="str">
        <f t="shared" si="11"/>
        <v>1400W0</v>
      </c>
      <c r="N360" s="40">
        <v>45</v>
      </c>
    </row>
    <row r="361" spans="1:14">
      <c r="A361" s="39" t="s">
        <v>121</v>
      </c>
      <c r="B361" s="39" t="str">
        <f t="shared" si="10"/>
        <v>UPS-OL3000R +2BP2200W0</v>
      </c>
      <c r="C361" s="39" t="s">
        <v>186</v>
      </c>
      <c r="D361" s="39" t="s">
        <v>211</v>
      </c>
      <c r="E361" s="36" t="s">
        <v>96</v>
      </c>
      <c r="F361" s="36">
        <v>2</v>
      </c>
      <c r="G361" s="36" t="s">
        <v>6</v>
      </c>
      <c r="H361" s="36" t="s">
        <v>10</v>
      </c>
      <c r="I361" s="36" t="s">
        <v>13</v>
      </c>
      <c r="J361" s="36">
        <f>IF('UPS CALCULATOR'!$D$9=0,0,IF(G361='UPS CALCULATOR'!$D$9,0,1))+IF('UPS CALCULATOR'!$D$11=0,0,IF(H361='UPS CALCULATOR'!$D$11,0,1))+IF('UPS CALCULATOR'!$D$13=0,0,IF(I361='UPS CALCULATOR'!$D$13,0,1))</f>
        <v>0</v>
      </c>
      <c r="K361" s="39" t="s">
        <v>31</v>
      </c>
      <c r="L361" s="37">
        <f>IF(N361&lt;='UPS CALCULATOR'!$D$6,1,0)</f>
        <v>0</v>
      </c>
      <c r="M361" s="37" t="str">
        <f t="shared" si="11"/>
        <v>2200W0</v>
      </c>
      <c r="N361" s="40">
        <v>45</v>
      </c>
    </row>
    <row r="362" spans="1:14">
      <c r="A362" s="39" t="s">
        <v>142</v>
      </c>
      <c r="B362" s="39" t="str">
        <f t="shared" si="10"/>
        <v>UPX-1500R-2 +3 EBC1300W0</v>
      </c>
      <c r="C362" s="39" t="s">
        <v>139</v>
      </c>
      <c r="D362" s="39" t="s">
        <v>207</v>
      </c>
      <c r="E362" s="36" t="s">
        <v>188</v>
      </c>
      <c r="F362" s="36">
        <v>3</v>
      </c>
      <c r="G362" s="36" t="s">
        <v>6</v>
      </c>
      <c r="H362" s="36" t="s">
        <v>7</v>
      </c>
      <c r="I362" s="36" t="s">
        <v>8</v>
      </c>
      <c r="J362" s="36">
        <f>IF('UPS CALCULATOR'!$D$9=0,0,IF(G362='UPS CALCULATOR'!$D$9,0,1))+IF('UPS CALCULATOR'!$D$11=0,0,IF(H362='UPS CALCULATOR'!$D$11,0,1))+IF('UPS CALCULATOR'!$D$13=0,0,IF(I362='UPS CALCULATOR'!$D$13,0,1))</f>
        <v>0</v>
      </c>
      <c r="K362" s="39" t="s">
        <v>22</v>
      </c>
      <c r="L362" s="37">
        <f>IF(N362&lt;='UPS CALCULATOR'!$D$6,1,0)</f>
        <v>0</v>
      </c>
      <c r="M362" s="37" t="str">
        <f t="shared" si="11"/>
        <v>1300W0</v>
      </c>
      <c r="N362" s="40">
        <v>45</v>
      </c>
    </row>
    <row r="363" spans="1:14">
      <c r="A363" s="39" t="s">
        <v>185</v>
      </c>
      <c r="B363" s="39" t="str">
        <f t="shared" si="10"/>
        <v>UPS-OL3000R +1BP1300W0</v>
      </c>
      <c r="C363" s="39" t="s">
        <v>186</v>
      </c>
      <c r="D363" s="39" t="s">
        <v>211</v>
      </c>
      <c r="E363" s="36" t="s">
        <v>96</v>
      </c>
      <c r="F363" s="36">
        <v>1</v>
      </c>
      <c r="G363" s="36" t="s">
        <v>6</v>
      </c>
      <c r="H363" s="36" t="s">
        <v>10</v>
      </c>
      <c r="I363" s="36" t="s">
        <v>13</v>
      </c>
      <c r="J363" s="36">
        <f>IF('UPS CALCULATOR'!$D$9=0,0,IF(G363='UPS CALCULATOR'!$D$9,0,1))+IF('UPS CALCULATOR'!$D$11=0,0,IF(H363='UPS CALCULATOR'!$D$11,0,1))+IF('UPS CALCULATOR'!$D$13=0,0,IF(I363='UPS CALCULATOR'!$D$13,0,1))</f>
        <v>0</v>
      </c>
      <c r="K363" s="39" t="s">
        <v>22</v>
      </c>
      <c r="L363" s="37">
        <f>IF(N363&lt;='UPS CALCULATOR'!$D$6,1,0)</f>
        <v>0</v>
      </c>
      <c r="M363" s="37" t="str">
        <f t="shared" si="11"/>
        <v>1300W0</v>
      </c>
      <c r="N363" s="40">
        <v>46</v>
      </c>
    </row>
    <row r="364" spans="1:14">
      <c r="A364" s="39" t="s">
        <v>183</v>
      </c>
      <c r="B364" s="39" t="str">
        <f t="shared" si="10"/>
        <v>UPS-OL2200R400W0</v>
      </c>
      <c r="C364" s="39" t="s">
        <v>183</v>
      </c>
      <c r="D364" s="39" t="s">
        <v>208</v>
      </c>
      <c r="E364" s="36" t="s">
        <v>96</v>
      </c>
      <c r="F364" s="36">
        <v>0</v>
      </c>
      <c r="G364" s="36" t="s">
        <v>6</v>
      </c>
      <c r="H364" s="36" t="s">
        <v>10</v>
      </c>
      <c r="I364" s="36" t="s">
        <v>11</v>
      </c>
      <c r="J364" s="36">
        <f>IF('UPS CALCULATOR'!$D$9=0,0,IF(G364='UPS CALCULATOR'!$D$9,0,1))+IF('UPS CALCULATOR'!$D$11=0,0,IF(H364='UPS CALCULATOR'!$D$11,0,1))+IF('UPS CALCULATOR'!$D$13=0,0,IF(I364='UPS CALCULATOR'!$D$13,0,1))</f>
        <v>0</v>
      </c>
      <c r="K364" s="39" t="s">
        <v>12</v>
      </c>
      <c r="L364" s="37">
        <f>IF(N364&lt;='UPS CALCULATOR'!$D$6,1,0)</f>
        <v>0</v>
      </c>
      <c r="M364" s="37" t="str">
        <f t="shared" si="11"/>
        <v>400W0</v>
      </c>
      <c r="N364" s="40">
        <v>48</v>
      </c>
    </row>
    <row r="365" spans="1:14">
      <c r="A365" s="39" t="s">
        <v>186</v>
      </c>
      <c r="B365" s="39" t="str">
        <f t="shared" si="10"/>
        <v>UPS-OL3000R400W0</v>
      </c>
      <c r="C365" s="39" t="s">
        <v>186</v>
      </c>
      <c r="D365" s="39" t="s">
        <v>211</v>
      </c>
      <c r="E365" s="36" t="s">
        <v>96</v>
      </c>
      <c r="F365" s="36">
        <v>0</v>
      </c>
      <c r="G365" s="36" t="s">
        <v>6</v>
      </c>
      <c r="H365" s="36" t="s">
        <v>10</v>
      </c>
      <c r="I365" s="36" t="s">
        <v>13</v>
      </c>
      <c r="J365" s="36">
        <f>IF('UPS CALCULATOR'!$D$9=0,0,IF(G365='UPS CALCULATOR'!$D$9,0,1))+IF('UPS CALCULATOR'!$D$11=0,0,IF(H365='UPS CALCULATOR'!$D$11,0,1))+IF('UPS CALCULATOR'!$D$13=0,0,IF(I365='UPS CALCULATOR'!$D$13,0,1))</f>
        <v>0</v>
      </c>
      <c r="K365" s="39" t="s">
        <v>12</v>
      </c>
      <c r="L365" s="37">
        <f>IF(N365&lt;='UPS CALCULATOR'!$D$6,1,0)</f>
        <v>0</v>
      </c>
      <c r="M365" s="37" t="str">
        <f t="shared" si="11"/>
        <v>400W0</v>
      </c>
      <c r="N365" s="40">
        <v>48</v>
      </c>
    </row>
    <row r="366" spans="1:14">
      <c r="A366" s="39" t="s">
        <v>122</v>
      </c>
      <c r="B366" s="39" t="str">
        <f t="shared" si="10"/>
        <v>UPS-OL3000R +3BP2700W0</v>
      </c>
      <c r="C366" s="39" t="s">
        <v>186</v>
      </c>
      <c r="D366" s="39" t="s">
        <v>211</v>
      </c>
      <c r="E366" s="36" t="s">
        <v>96</v>
      </c>
      <c r="F366" s="36">
        <v>3</v>
      </c>
      <c r="G366" s="36" t="s">
        <v>6</v>
      </c>
      <c r="H366" s="36" t="s">
        <v>10</v>
      </c>
      <c r="I366" s="36" t="s">
        <v>13</v>
      </c>
      <c r="J366" s="36">
        <f>IF('UPS CALCULATOR'!$D$9=0,0,IF(G366='UPS CALCULATOR'!$D$9,0,1))+IF('UPS CALCULATOR'!$D$11=0,0,IF(H366='UPS CALCULATOR'!$D$11,0,1))+IF('UPS CALCULATOR'!$D$13=0,0,IF(I366='UPS CALCULATOR'!$D$13,0,1))</f>
        <v>0</v>
      </c>
      <c r="K366" s="39" t="s">
        <v>36</v>
      </c>
      <c r="L366" s="37">
        <f>IF(N366&lt;='UPS CALCULATOR'!$D$6,1,0)</f>
        <v>0</v>
      </c>
      <c r="M366" s="37" t="str">
        <f t="shared" si="11"/>
        <v>2700W0</v>
      </c>
      <c r="N366" s="40">
        <v>48</v>
      </c>
    </row>
    <row r="367" spans="1:14">
      <c r="A367" s="39" t="s">
        <v>135</v>
      </c>
      <c r="B367" s="39" t="str">
        <f t="shared" si="10"/>
        <v>UPX-1000R-2 +1 EBC500W0</v>
      </c>
      <c r="C367" s="39" t="s">
        <v>134</v>
      </c>
      <c r="D367" s="39" t="s">
        <v>206</v>
      </c>
      <c r="E367" s="36" t="s">
        <v>188</v>
      </c>
      <c r="F367" s="36">
        <v>1</v>
      </c>
      <c r="G367" s="36" t="s">
        <v>6</v>
      </c>
      <c r="H367" s="36" t="s">
        <v>7</v>
      </c>
      <c r="I367" s="36" t="s">
        <v>8</v>
      </c>
      <c r="J367" s="36">
        <f>IF('UPS CALCULATOR'!$D$9=0,0,IF(G367='UPS CALCULATOR'!$D$9,0,1))+IF('UPS CALCULATOR'!$D$11=0,0,IF(H367='UPS CALCULATOR'!$D$11,0,1))+IF('UPS CALCULATOR'!$D$13=0,0,IF(I367='UPS CALCULATOR'!$D$13,0,1))</f>
        <v>0</v>
      </c>
      <c r="K367" s="39" t="s">
        <v>14</v>
      </c>
      <c r="L367" s="37">
        <f>IF(N367&lt;='UPS CALCULATOR'!$D$6,1,0)</f>
        <v>0</v>
      </c>
      <c r="M367" s="37" t="str">
        <f t="shared" si="11"/>
        <v>500W0</v>
      </c>
      <c r="N367" s="40">
        <v>48</v>
      </c>
    </row>
    <row r="368" spans="1:14">
      <c r="A368" s="39" t="s">
        <v>139</v>
      </c>
      <c r="B368" s="39" t="str">
        <f t="shared" si="10"/>
        <v>UPX-1500R-2200W0</v>
      </c>
      <c r="C368" s="39" t="s">
        <v>139</v>
      </c>
      <c r="D368" s="39" t="s">
        <v>207</v>
      </c>
      <c r="E368" s="36" t="s">
        <v>188</v>
      </c>
      <c r="F368" s="36">
        <v>0</v>
      </c>
      <c r="G368" s="36" t="s">
        <v>6</v>
      </c>
      <c r="H368" s="36" t="s">
        <v>7</v>
      </c>
      <c r="I368" s="36" t="s">
        <v>8</v>
      </c>
      <c r="J368" s="36">
        <f>IF('UPS CALCULATOR'!$D$9=0,0,IF(G368='UPS CALCULATOR'!$D$9,0,1))+IF('UPS CALCULATOR'!$D$11=0,0,IF(H368='UPS CALCULATOR'!$D$11,0,1))+IF('UPS CALCULATOR'!$D$13=0,0,IF(I368='UPS CALCULATOR'!$D$13,0,1))</f>
        <v>0</v>
      </c>
      <c r="K368" s="39" t="s">
        <v>5</v>
      </c>
      <c r="L368" s="37">
        <f>IF(N368&lt;='UPS CALCULATOR'!$D$6,1,0)</f>
        <v>0</v>
      </c>
      <c r="M368" s="37" t="str">
        <f t="shared" si="11"/>
        <v>200W0</v>
      </c>
      <c r="N368" s="40">
        <v>48</v>
      </c>
    </row>
    <row r="369" spans="1:14">
      <c r="A369" s="39" t="s">
        <v>146</v>
      </c>
      <c r="B369" s="39" t="str">
        <f t="shared" si="10"/>
        <v>UPX-2000R-2 +1 EBC800W0</v>
      </c>
      <c r="C369" s="39" t="s">
        <v>145</v>
      </c>
      <c r="D369" s="39" t="s">
        <v>210</v>
      </c>
      <c r="E369" s="36" t="s">
        <v>184</v>
      </c>
      <c r="F369" s="36">
        <v>1</v>
      </c>
      <c r="G369" s="36" t="s">
        <v>6</v>
      </c>
      <c r="H369" s="36" t="s">
        <v>7</v>
      </c>
      <c r="I369" s="36" t="s">
        <v>11</v>
      </c>
      <c r="J369" s="36">
        <f>IF('UPS CALCULATOR'!$D$9=0,0,IF(G369='UPS CALCULATOR'!$D$9,0,1))+IF('UPS CALCULATOR'!$D$11=0,0,IF(H369='UPS CALCULATOR'!$D$11,0,1))+IF('UPS CALCULATOR'!$D$13=0,0,IF(I369='UPS CALCULATOR'!$D$13,0,1))</f>
        <v>0</v>
      </c>
      <c r="K369" s="39" t="s">
        <v>17</v>
      </c>
      <c r="L369" s="37">
        <f>IF(N369&lt;='UPS CALCULATOR'!$D$6,1,0)</f>
        <v>0</v>
      </c>
      <c r="M369" s="37" t="str">
        <f t="shared" si="11"/>
        <v>800W0</v>
      </c>
      <c r="N369" s="40">
        <v>48</v>
      </c>
    </row>
    <row r="370" spans="1:14">
      <c r="A370" s="39" t="s">
        <v>158</v>
      </c>
      <c r="B370" s="39" t="str">
        <f t="shared" si="10"/>
        <v>UPS-LL-2000RT +1 EB800W0</v>
      </c>
      <c r="C370" s="39" t="s">
        <v>157</v>
      </c>
      <c r="D370" s="39" t="s">
        <v>192</v>
      </c>
      <c r="E370" s="36" t="s">
        <v>156</v>
      </c>
      <c r="F370" s="36">
        <v>1</v>
      </c>
      <c r="G370" s="36" t="s">
        <v>212</v>
      </c>
      <c r="H370" s="36" t="s">
        <v>7</v>
      </c>
      <c r="I370" s="36" t="s">
        <v>11</v>
      </c>
      <c r="J370" s="36">
        <f>IF('UPS CALCULATOR'!$D$9=0,0,IF(G370='UPS CALCULATOR'!$D$9,0,1))+IF('UPS CALCULATOR'!$D$11=0,0,IF(H370='UPS CALCULATOR'!$D$11,0,1))+IF('UPS CALCULATOR'!$D$13=0,0,IF(I370='UPS CALCULATOR'!$D$13,0,1))</f>
        <v>0</v>
      </c>
      <c r="K370" s="39" t="s">
        <v>17</v>
      </c>
      <c r="L370" s="37">
        <f>IF(N370&lt;='UPS CALCULATOR'!$D$6,1,0)</f>
        <v>0</v>
      </c>
      <c r="M370" s="37" t="str">
        <f t="shared" si="11"/>
        <v>800W0</v>
      </c>
      <c r="N370" s="40">
        <v>48.486631959999997</v>
      </c>
    </row>
    <row r="371" spans="1:14">
      <c r="A371" s="39" t="s">
        <v>158</v>
      </c>
      <c r="B371" s="39" t="str">
        <f t="shared" si="10"/>
        <v>UPS-LL-2000RT +1 EB900W0</v>
      </c>
      <c r="C371" s="39" t="s">
        <v>157</v>
      </c>
      <c r="D371" s="39" t="s">
        <v>192</v>
      </c>
      <c r="E371" s="36" t="s">
        <v>156</v>
      </c>
      <c r="F371" s="36">
        <v>1</v>
      </c>
      <c r="G371" s="36" t="s">
        <v>212</v>
      </c>
      <c r="H371" s="36" t="s">
        <v>7</v>
      </c>
      <c r="I371" s="36" t="s">
        <v>11</v>
      </c>
      <c r="J371" s="36">
        <f>IF('UPS CALCULATOR'!$D$9=0,0,IF(G371='UPS CALCULATOR'!$D$9,0,1))+IF('UPS CALCULATOR'!$D$11=0,0,IF(H371='UPS CALCULATOR'!$D$11,0,1))+IF('UPS CALCULATOR'!$D$13=0,0,IF(I371='UPS CALCULATOR'!$D$13,0,1))</f>
        <v>0</v>
      </c>
      <c r="K371" s="39" t="s">
        <v>18</v>
      </c>
      <c r="L371" s="37">
        <f>IF(N371&lt;='UPS CALCULATOR'!$D$6,1,0)</f>
        <v>0</v>
      </c>
      <c r="M371" s="37" t="str">
        <f t="shared" si="11"/>
        <v>900W0</v>
      </c>
      <c r="N371" s="40">
        <v>48.486631959999997</v>
      </c>
    </row>
    <row r="372" spans="1:14">
      <c r="A372" s="39" t="s">
        <v>160</v>
      </c>
      <c r="B372" s="39" t="str">
        <f t="shared" si="10"/>
        <v>UPS-LL-3000RT +1 EB1200W0</v>
      </c>
      <c r="C372" s="39" t="s">
        <v>159</v>
      </c>
      <c r="D372" s="39" t="s">
        <v>191</v>
      </c>
      <c r="E372" s="36" t="s">
        <v>161</v>
      </c>
      <c r="F372" s="36">
        <v>1</v>
      </c>
      <c r="G372" s="36" t="s">
        <v>212</v>
      </c>
      <c r="H372" s="36" t="s">
        <v>7</v>
      </c>
      <c r="I372" s="36" t="s">
        <v>13</v>
      </c>
      <c r="J372" s="36">
        <f>IF('UPS CALCULATOR'!$D$9=0,0,IF(G372='UPS CALCULATOR'!$D$9,0,1))+IF('UPS CALCULATOR'!$D$11=0,0,IF(H372='UPS CALCULATOR'!$D$11,0,1))+IF('UPS CALCULATOR'!$D$13=0,0,IF(I372='UPS CALCULATOR'!$D$13,0,1))</f>
        <v>0</v>
      </c>
      <c r="K372" s="39" t="s">
        <v>21</v>
      </c>
      <c r="L372" s="37">
        <f>IF(N372&lt;='UPS CALCULATOR'!$D$6,1,0)</f>
        <v>0</v>
      </c>
      <c r="M372" s="37" t="str">
        <f t="shared" si="11"/>
        <v>1200W0</v>
      </c>
      <c r="N372" s="40">
        <v>48.702174339999999</v>
      </c>
    </row>
    <row r="373" spans="1:14">
      <c r="A373" s="39" t="s">
        <v>160</v>
      </c>
      <c r="B373" s="39" t="str">
        <f t="shared" si="10"/>
        <v>UPS-LL-3000RT +1 EB1300W0</v>
      </c>
      <c r="C373" s="39" t="s">
        <v>159</v>
      </c>
      <c r="D373" s="39" t="s">
        <v>191</v>
      </c>
      <c r="E373" s="36" t="s">
        <v>161</v>
      </c>
      <c r="F373" s="36">
        <v>1</v>
      </c>
      <c r="G373" s="36" t="s">
        <v>212</v>
      </c>
      <c r="H373" s="36" t="s">
        <v>7</v>
      </c>
      <c r="I373" s="36" t="s">
        <v>13</v>
      </c>
      <c r="J373" s="36">
        <f>IF('UPS CALCULATOR'!$D$9=0,0,IF(G373='UPS CALCULATOR'!$D$9,0,1))+IF('UPS CALCULATOR'!$D$11=0,0,IF(H373='UPS CALCULATOR'!$D$11,0,1))+IF('UPS CALCULATOR'!$D$13=0,0,IF(I373='UPS CALCULATOR'!$D$13,0,1))</f>
        <v>0</v>
      </c>
      <c r="K373" s="39" t="s">
        <v>22</v>
      </c>
      <c r="L373" s="37">
        <f>IF(N373&lt;='UPS CALCULATOR'!$D$6,1,0)</f>
        <v>0</v>
      </c>
      <c r="M373" s="37" t="str">
        <f t="shared" si="11"/>
        <v>1300W0</v>
      </c>
      <c r="N373" s="40">
        <v>48.702174339999999</v>
      </c>
    </row>
    <row r="374" spans="1:14">
      <c r="A374" s="39" t="s">
        <v>160</v>
      </c>
      <c r="B374" s="39" t="str">
        <f t="shared" si="10"/>
        <v>UPS-LL-3000RT +1 EB1400W0</v>
      </c>
      <c r="C374" s="39" t="s">
        <v>159</v>
      </c>
      <c r="D374" s="39" t="s">
        <v>191</v>
      </c>
      <c r="E374" s="36" t="s">
        <v>161</v>
      </c>
      <c r="F374" s="36">
        <v>1</v>
      </c>
      <c r="G374" s="36" t="s">
        <v>212</v>
      </c>
      <c r="H374" s="36" t="s">
        <v>7</v>
      </c>
      <c r="I374" s="36" t="s">
        <v>13</v>
      </c>
      <c r="J374" s="36">
        <f>IF('UPS CALCULATOR'!$D$9=0,0,IF(G374='UPS CALCULATOR'!$D$9,0,1))+IF('UPS CALCULATOR'!$D$11=0,0,IF(H374='UPS CALCULATOR'!$D$11,0,1))+IF('UPS CALCULATOR'!$D$13=0,0,IF(I374='UPS CALCULATOR'!$D$13,0,1))</f>
        <v>0</v>
      </c>
      <c r="K374" s="39" t="s">
        <v>23</v>
      </c>
      <c r="L374" s="37">
        <f>IF(N374&lt;='UPS CALCULATOR'!$D$6,1,0)</f>
        <v>0</v>
      </c>
      <c r="M374" s="37" t="str">
        <f t="shared" si="11"/>
        <v>1400W0</v>
      </c>
      <c r="N374" s="40">
        <v>48.702174339999999</v>
      </c>
    </row>
    <row r="375" spans="1:14">
      <c r="A375" s="39" t="s">
        <v>121</v>
      </c>
      <c r="B375" s="39" t="str">
        <f t="shared" si="10"/>
        <v>UPS-OL3000R +2BP2100W0</v>
      </c>
      <c r="C375" s="39" t="s">
        <v>186</v>
      </c>
      <c r="D375" s="39" t="s">
        <v>211</v>
      </c>
      <c r="E375" s="36" t="s">
        <v>96</v>
      </c>
      <c r="F375" s="36">
        <v>2</v>
      </c>
      <c r="G375" s="36" t="s">
        <v>6</v>
      </c>
      <c r="H375" s="36" t="s">
        <v>10</v>
      </c>
      <c r="I375" s="36" t="s">
        <v>13</v>
      </c>
      <c r="J375" s="36">
        <f>IF('UPS CALCULATOR'!$D$9=0,0,IF(G375='UPS CALCULATOR'!$D$9,0,1))+IF('UPS CALCULATOR'!$D$11=0,0,IF(H375='UPS CALCULATOR'!$D$11,0,1))+IF('UPS CALCULATOR'!$D$13=0,0,IF(I375='UPS CALCULATOR'!$D$13,0,1))</f>
        <v>0</v>
      </c>
      <c r="K375" s="39" t="s">
        <v>30</v>
      </c>
      <c r="L375" s="37">
        <f>IF(N375&lt;='UPS CALCULATOR'!$D$6,1,0)</f>
        <v>0</v>
      </c>
      <c r="M375" s="37" t="str">
        <f t="shared" si="11"/>
        <v>2100W0</v>
      </c>
      <c r="N375" s="40">
        <v>49</v>
      </c>
    </row>
    <row r="376" spans="1:14">
      <c r="A376" s="39" t="s">
        <v>141</v>
      </c>
      <c r="B376" s="39" t="str">
        <f t="shared" si="10"/>
        <v>UPX-1500R-2 +2 EBC900W0</v>
      </c>
      <c r="C376" s="39" t="s">
        <v>139</v>
      </c>
      <c r="D376" s="39" t="s">
        <v>207</v>
      </c>
      <c r="E376" s="36" t="s">
        <v>188</v>
      </c>
      <c r="F376" s="36">
        <v>2</v>
      </c>
      <c r="G376" s="36" t="s">
        <v>6</v>
      </c>
      <c r="H376" s="36" t="s">
        <v>7</v>
      </c>
      <c r="I376" s="36" t="s">
        <v>8</v>
      </c>
      <c r="J376" s="36">
        <f>IF('UPS CALCULATOR'!$D$9=0,0,IF(G376='UPS CALCULATOR'!$D$9,0,1))+IF('UPS CALCULATOR'!$D$11=0,0,IF(H376='UPS CALCULATOR'!$D$11,0,1))+IF('UPS CALCULATOR'!$D$13=0,0,IF(I376='UPS CALCULATOR'!$D$13,0,1))</f>
        <v>0</v>
      </c>
      <c r="K376" s="39" t="s">
        <v>18</v>
      </c>
      <c r="L376" s="37">
        <f>IF(N376&lt;='UPS CALCULATOR'!$D$6,1,0)</f>
        <v>0</v>
      </c>
      <c r="M376" s="37" t="str">
        <f t="shared" si="11"/>
        <v>900W0</v>
      </c>
      <c r="N376" s="40">
        <v>49</v>
      </c>
    </row>
    <row r="377" spans="1:14">
      <c r="A377" s="39" t="s">
        <v>147</v>
      </c>
      <c r="B377" s="39" t="str">
        <f t="shared" si="10"/>
        <v>UPX-2000R-2 +2 EBC1300W0</v>
      </c>
      <c r="C377" s="39" t="s">
        <v>145</v>
      </c>
      <c r="D377" s="39" t="s">
        <v>210</v>
      </c>
      <c r="E377" s="36" t="s">
        <v>184</v>
      </c>
      <c r="F377" s="36">
        <v>2</v>
      </c>
      <c r="G377" s="36" t="s">
        <v>6</v>
      </c>
      <c r="H377" s="36" t="s">
        <v>7</v>
      </c>
      <c r="I377" s="36" t="s">
        <v>11</v>
      </c>
      <c r="J377" s="36">
        <f>IF('UPS CALCULATOR'!$D$9=0,0,IF(G377='UPS CALCULATOR'!$D$9,0,1))+IF('UPS CALCULATOR'!$D$11=0,0,IF(H377='UPS CALCULATOR'!$D$11,0,1))+IF('UPS CALCULATOR'!$D$13=0,0,IF(I377='UPS CALCULATOR'!$D$13,0,1))</f>
        <v>0</v>
      </c>
      <c r="K377" s="39" t="s">
        <v>22</v>
      </c>
      <c r="L377" s="37">
        <f>IF(N377&lt;='UPS CALCULATOR'!$D$6,1,0)</f>
        <v>0</v>
      </c>
      <c r="M377" s="37" t="str">
        <f t="shared" si="11"/>
        <v>1300W0</v>
      </c>
      <c r="N377" s="40">
        <v>49</v>
      </c>
    </row>
    <row r="378" spans="1:14">
      <c r="A378" s="39" t="s">
        <v>80</v>
      </c>
      <c r="B378" s="39" t="str">
        <f t="shared" si="10"/>
        <v>UPS-OL1500R +3BP1300W0</v>
      </c>
      <c r="C378" s="39" t="s">
        <v>190</v>
      </c>
      <c r="D378" s="39" t="s">
        <v>204</v>
      </c>
      <c r="E378" s="36" t="s">
        <v>42</v>
      </c>
      <c r="F378" s="36">
        <v>3</v>
      </c>
      <c r="G378" s="36" t="s">
        <v>6</v>
      </c>
      <c r="H378" s="36" t="s">
        <v>10</v>
      </c>
      <c r="I378" s="36" t="s">
        <v>8</v>
      </c>
      <c r="J378" s="36">
        <f>IF('UPS CALCULATOR'!$D$9=0,0,IF(G378='UPS CALCULATOR'!$D$9,0,1))+IF('UPS CALCULATOR'!$D$11=0,0,IF(H378='UPS CALCULATOR'!$D$11,0,1))+IF('UPS CALCULATOR'!$D$13=0,0,IF(I378='UPS CALCULATOR'!$D$13,0,1))</f>
        <v>0</v>
      </c>
      <c r="K378" s="39" t="s">
        <v>22</v>
      </c>
      <c r="L378" s="37">
        <f>IF(N378&lt;='UPS CALCULATOR'!$D$6,1,0)</f>
        <v>0</v>
      </c>
      <c r="M378" s="37" t="str">
        <f t="shared" si="11"/>
        <v>1300W0</v>
      </c>
      <c r="N378" s="40">
        <v>50</v>
      </c>
    </row>
    <row r="379" spans="1:14">
      <c r="A379" s="39" t="s">
        <v>136</v>
      </c>
      <c r="B379" s="39" t="str">
        <f t="shared" si="10"/>
        <v>UPX-1000R-2 +2 EBC800W0</v>
      </c>
      <c r="C379" s="39" t="s">
        <v>134</v>
      </c>
      <c r="D379" s="39" t="s">
        <v>206</v>
      </c>
      <c r="E379" s="36" t="s">
        <v>188</v>
      </c>
      <c r="F379" s="36">
        <v>2</v>
      </c>
      <c r="G379" s="36" t="s">
        <v>6</v>
      </c>
      <c r="H379" s="36" t="s">
        <v>7</v>
      </c>
      <c r="I379" s="36" t="s">
        <v>8</v>
      </c>
      <c r="J379" s="36">
        <f>IF('UPS CALCULATOR'!$D$9=0,0,IF(G379='UPS CALCULATOR'!$D$9,0,1))+IF('UPS CALCULATOR'!$D$11=0,0,IF(H379='UPS CALCULATOR'!$D$11,0,1))+IF('UPS CALCULATOR'!$D$13=0,0,IF(I379='UPS CALCULATOR'!$D$13,0,1))</f>
        <v>0</v>
      </c>
      <c r="K379" s="39" t="s">
        <v>17</v>
      </c>
      <c r="L379" s="37">
        <f>IF(N379&lt;='UPS CALCULATOR'!$D$6,1,0)</f>
        <v>0</v>
      </c>
      <c r="M379" s="37" t="str">
        <f t="shared" si="11"/>
        <v>800W0</v>
      </c>
      <c r="N379" s="40">
        <v>50</v>
      </c>
    </row>
    <row r="380" spans="1:14">
      <c r="A380" s="39" t="s">
        <v>148</v>
      </c>
      <c r="B380" s="39" t="str">
        <f t="shared" si="10"/>
        <v>UPX-2000R-2 +3 EBC1800W0</v>
      </c>
      <c r="C380" s="39" t="s">
        <v>145</v>
      </c>
      <c r="D380" s="39" t="s">
        <v>210</v>
      </c>
      <c r="E380" s="36" t="s">
        <v>184</v>
      </c>
      <c r="F380" s="36">
        <v>3</v>
      </c>
      <c r="G380" s="36" t="s">
        <v>6</v>
      </c>
      <c r="H380" s="36" t="s">
        <v>7</v>
      </c>
      <c r="I380" s="36" t="s">
        <v>11</v>
      </c>
      <c r="J380" s="36">
        <f>IF('UPS CALCULATOR'!$D$9=0,0,IF(G380='UPS CALCULATOR'!$D$9,0,1))+IF('UPS CALCULATOR'!$D$11=0,0,IF(H380='UPS CALCULATOR'!$D$11,0,1))+IF('UPS CALCULATOR'!$D$13=0,0,IF(I380='UPS CALCULATOR'!$D$13,0,1))</f>
        <v>0</v>
      </c>
      <c r="K380" s="39" t="s">
        <v>27</v>
      </c>
      <c r="L380" s="37">
        <f>IF(N380&lt;='UPS CALCULATOR'!$D$6,1,0)</f>
        <v>0</v>
      </c>
      <c r="M380" s="37" t="str">
        <f t="shared" si="11"/>
        <v>1800W0</v>
      </c>
      <c r="N380" s="40">
        <v>50</v>
      </c>
    </row>
    <row r="381" spans="1:14">
      <c r="A381" s="39" t="s">
        <v>205</v>
      </c>
      <c r="B381" s="39" t="str">
        <f t="shared" si="10"/>
        <v>UPS-OL1500R +2BP1000W0</v>
      </c>
      <c r="C381" s="39" t="s">
        <v>190</v>
      </c>
      <c r="D381" s="39" t="s">
        <v>204</v>
      </c>
      <c r="E381" s="36" t="s">
        <v>42</v>
      </c>
      <c r="F381" s="36">
        <v>2</v>
      </c>
      <c r="G381" s="36" t="s">
        <v>6</v>
      </c>
      <c r="H381" s="36" t="s">
        <v>10</v>
      </c>
      <c r="I381" s="36" t="s">
        <v>8</v>
      </c>
      <c r="J381" s="36">
        <f>IF('UPS CALCULATOR'!$D$9=0,0,IF(G381='UPS CALCULATOR'!$D$9,0,1))+IF('UPS CALCULATOR'!$D$11=0,0,IF(H381='UPS CALCULATOR'!$D$11,0,1))+IF('UPS CALCULATOR'!$D$13=0,0,IF(I381='UPS CALCULATOR'!$D$13,0,1))</f>
        <v>0</v>
      </c>
      <c r="K381" s="39" t="s">
        <v>19</v>
      </c>
      <c r="L381" s="37">
        <f>IF(N381&lt;='UPS CALCULATOR'!$D$6,1,0)</f>
        <v>0</v>
      </c>
      <c r="M381" s="37" t="str">
        <f t="shared" si="11"/>
        <v>1000W0</v>
      </c>
      <c r="N381" s="40">
        <v>51</v>
      </c>
    </row>
    <row r="382" spans="1:14">
      <c r="A382" s="39" t="s">
        <v>122</v>
      </c>
      <c r="B382" s="39" t="str">
        <f t="shared" si="10"/>
        <v>UPS-OL3000R +3BP2600W0</v>
      </c>
      <c r="C382" s="39" t="s">
        <v>186</v>
      </c>
      <c r="D382" s="39" t="s">
        <v>211</v>
      </c>
      <c r="E382" s="36" t="s">
        <v>96</v>
      </c>
      <c r="F382" s="36">
        <v>3</v>
      </c>
      <c r="G382" s="36" t="s">
        <v>6</v>
      </c>
      <c r="H382" s="36" t="s">
        <v>10</v>
      </c>
      <c r="I382" s="36" t="s">
        <v>13</v>
      </c>
      <c r="J382" s="36">
        <f>IF('UPS CALCULATOR'!$D$9=0,0,IF(G382='UPS CALCULATOR'!$D$9,0,1))+IF('UPS CALCULATOR'!$D$11=0,0,IF(H382='UPS CALCULATOR'!$D$11,0,1))+IF('UPS CALCULATOR'!$D$13=0,0,IF(I382='UPS CALCULATOR'!$D$13,0,1))</f>
        <v>0</v>
      </c>
      <c r="K382" s="39" t="s">
        <v>35</v>
      </c>
      <c r="L382" s="37">
        <f>IF(N382&lt;='UPS CALCULATOR'!$D$6,1,0)</f>
        <v>0</v>
      </c>
      <c r="M382" s="37" t="str">
        <f t="shared" si="11"/>
        <v>2600W0</v>
      </c>
      <c r="N382" s="40">
        <v>51</v>
      </c>
    </row>
    <row r="383" spans="1:14">
      <c r="A383" s="39" t="s">
        <v>142</v>
      </c>
      <c r="B383" s="39" t="str">
        <f t="shared" si="10"/>
        <v>UPX-1500R-2 +3 EBC1200W0</v>
      </c>
      <c r="C383" s="39" t="s">
        <v>139</v>
      </c>
      <c r="D383" s="39" t="s">
        <v>207</v>
      </c>
      <c r="E383" s="36" t="s">
        <v>188</v>
      </c>
      <c r="F383" s="36">
        <v>3</v>
      </c>
      <c r="G383" s="36" t="s">
        <v>6</v>
      </c>
      <c r="H383" s="36" t="s">
        <v>7</v>
      </c>
      <c r="I383" s="36" t="s">
        <v>8</v>
      </c>
      <c r="J383" s="36">
        <f>IF('UPS CALCULATOR'!$D$9=0,0,IF(G383='UPS CALCULATOR'!$D$9,0,1))+IF('UPS CALCULATOR'!$D$11=0,0,IF(H383='UPS CALCULATOR'!$D$11,0,1))+IF('UPS CALCULATOR'!$D$13=0,0,IF(I383='UPS CALCULATOR'!$D$13,0,1))</f>
        <v>0</v>
      </c>
      <c r="K383" s="39" t="s">
        <v>21</v>
      </c>
      <c r="L383" s="37">
        <f>IF(N383&lt;='UPS CALCULATOR'!$D$6,1,0)</f>
        <v>0</v>
      </c>
      <c r="M383" s="37" t="str">
        <f t="shared" si="11"/>
        <v>1200W0</v>
      </c>
      <c r="N383" s="40">
        <v>51</v>
      </c>
    </row>
    <row r="384" spans="1:14">
      <c r="A384" s="39" t="s">
        <v>155</v>
      </c>
      <c r="B384" s="39" t="str">
        <f t="shared" si="10"/>
        <v>UPS-LL-1500RT +1 EB800W0</v>
      </c>
      <c r="C384" s="39" t="s">
        <v>154</v>
      </c>
      <c r="D384" s="39" t="s">
        <v>187</v>
      </c>
      <c r="E384" s="36" t="s">
        <v>156</v>
      </c>
      <c r="F384" s="36">
        <v>1</v>
      </c>
      <c r="G384" s="36" t="s">
        <v>212</v>
      </c>
      <c r="H384" s="36" t="s">
        <v>7</v>
      </c>
      <c r="I384" s="36" t="s">
        <v>8</v>
      </c>
      <c r="J384" s="36">
        <f>IF('UPS CALCULATOR'!$D$9=0,0,IF(G384='UPS CALCULATOR'!$D$9,0,1))+IF('UPS CALCULATOR'!$D$11=0,0,IF(H384='UPS CALCULATOR'!$D$11,0,1))+IF('UPS CALCULATOR'!$D$13=0,0,IF(I384='UPS CALCULATOR'!$D$13,0,1))</f>
        <v>0</v>
      </c>
      <c r="K384" s="39" t="s">
        <v>17</v>
      </c>
      <c r="L384" s="37">
        <f>IF(N384&lt;='UPS CALCULATOR'!$D$6,1,0)</f>
        <v>0</v>
      </c>
      <c r="M384" s="37" t="str">
        <f t="shared" si="11"/>
        <v>800W0</v>
      </c>
      <c r="N384" s="40">
        <v>51.040833189705396</v>
      </c>
    </row>
    <row r="385" spans="1:14">
      <c r="A385" s="39" t="s">
        <v>148</v>
      </c>
      <c r="B385" s="39" t="str">
        <f t="shared" si="10"/>
        <v>UPX-2000R-2 +3 EBC1700W0</v>
      </c>
      <c r="C385" s="39" t="s">
        <v>145</v>
      </c>
      <c r="D385" s="39" t="s">
        <v>210</v>
      </c>
      <c r="E385" s="36" t="s">
        <v>184</v>
      </c>
      <c r="F385" s="36">
        <v>3</v>
      </c>
      <c r="G385" s="36" t="s">
        <v>6</v>
      </c>
      <c r="H385" s="36" t="s">
        <v>7</v>
      </c>
      <c r="I385" s="36" t="s">
        <v>11</v>
      </c>
      <c r="J385" s="36">
        <f>IF('UPS CALCULATOR'!$D$9=0,0,IF(G385='UPS CALCULATOR'!$D$9,0,1))+IF('UPS CALCULATOR'!$D$11=0,0,IF(H385='UPS CALCULATOR'!$D$11,0,1))+IF('UPS CALCULATOR'!$D$13=0,0,IF(I385='UPS CALCULATOR'!$D$13,0,1))</f>
        <v>0</v>
      </c>
      <c r="K385" s="39" t="s">
        <v>26</v>
      </c>
      <c r="L385" s="37">
        <f>IF(N385&lt;='UPS CALCULATOR'!$D$6,1,0)</f>
        <v>0</v>
      </c>
      <c r="M385" s="37" t="str">
        <f t="shared" si="11"/>
        <v>1700W0</v>
      </c>
      <c r="N385" s="40">
        <v>52</v>
      </c>
    </row>
    <row r="386" spans="1:14">
      <c r="A386" s="39" t="s">
        <v>209</v>
      </c>
      <c r="B386" s="39" t="str">
        <f t="shared" si="10"/>
        <v>UPS-OL2200R +2BP1800W0</v>
      </c>
      <c r="C386" s="39" t="s">
        <v>183</v>
      </c>
      <c r="D386" s="39" t="s">
        <v>208</v>
      </c>
      <c r="E386" s="36" t="s">
        <v>96</v>
      </c>
      <c r="F386" s="36">
        <v>2</v>
      </c>
      <c r="G386" s="36" t="s">
        <v>6</v>
      </c>
      <c r="H386" s="36" t="s">
        <v>10</v>
      </c>
      <c r="I386" s="36" t="s">
        <v>11</v>
      </c>
      <c r="J386" s="36">
        <f>IF('UPS CALCULATOR'!$D$9=0,0,IF(G386='UPS CALCULATOR'!$D$9,0,1))+IF('UPS CALCULATOR'!$D$11=0,0,IF(H386='UPS CALCULATOR'!$D$11,0,1))+IF('UPS CALCULATOR'!$D$13=0,0,IF(I386='UPS CALCULATOR'!$D$13,0,1))</f>
        <v>0</v>
      </c>
      <c r="K386" s="39" t="s">
        <v>27</v>
      </c>
      <c r="L386" s="37">
        <f>IF(N386&lt;='UPS CALCULATOR'!$D$6,1,0)</f>
        <v>0</v>
      </c>
      <c r="M386" s="37" t="str">
        <f t="shared" si="11"/>
        <v>1800W0</v>
      </c>
      <c r="N386" s="40">
        <v>53</v>
      </c>
    </row>
    <row r="387" spans="1:14">
      <c r="A387" s="39" t="s">
        <v>121</v>
      </c>
      <c r="B387" s="39" t="str">
        <f t="shared" ref="B387:B450" si="12">A387&amp;M387</f>
        <v>UPS-OL3000R +2BP2000W0</v>
      </c>
      <c r="C387" s="39" t="s">
        <v>186</v>
      </c>
      <c r="D387" s="39" t="s">
        <v>211</v>
      </c>
      <c r="E387" s="36" t="s">
        <v>96</v>
      </c>
      <c r="F387" s="36">
        <v>2</v>
      </c>
      <c r="G387" s="36" t="s">
        <v>6</v>
      </c>
      <c r="H387" s="36" t="s">
        <v>10</v>
      </c>
      <c r="I387" s="36" t="s">
        <v>13</v>
      </c>
      <c r="J387" s="36">
        <f>IF('UPS CALCULATOR'!$D$9=0,0,IF(G387='UPS CALCULATOR'!$D$9,0,1))+IF('UPS CALCULATOR'!$D$11=0,0,IF(H387='UPS CALCULATOR'!$D$11,0,1))+IF('UPS CALCULATOR'!$D$13=0,0,IF(I387='UPS CALCULATOR'!$D$13,0,1))</f>
        <v>0</v>
      </c>
      <c r="K387" s="39" t="s">
        <v>29</v>
      </c>
      <c r="L387" s="37">
        <f>IF(N387&lt;='UPS CALCULATOR'!$D$6,1,0)</f>
        <v>0</v>
      </c>
      <c r="M387" s="37" t="str">
        <f t="shared" ref="M387:M450" si="13">K387&amp;J387+L387</f>
        <v>2000W0</v>
      </c>
      <c r="N387" s="40">
        <v>53</v>
      </c>
    </row>
    <row r="388" spans="1:14">
      <c r="A388" s="39" t="s">
        <v>165</v>
      </c>
      <c r="B388" s="39" t="str">
        <f t="shared" si="12"/>
        <v>UPS-LO-1500RT +1 EB600W0</v>
      </c>
      <c r="C388" s="39" t="s">
        <v>164</v>
      </c>
      <c r="D388" s="39" t="s">
        <v>197</v>
      </c>
      <c r="E388" s="36" t="s">
        <v>166</v>
      </c>
      <c r="F388" s="36">
        <v>1</v>
      </c>
      <c r="G388" s="36" t="s">
        <v>212</v>
      </c>
      <c r="H388" s="36" t="s">
        <v>10</v>
      </c>
      <c r="I388" s="36" t="s">
        <v>8</v>
      </c>
      <c r="J388" s="36">
        <f>IF('UPS CALCULATOR'!$D$9=0,0,IF(G388='UPS CALCULATOR'!$D$9,0,1))+IF('UPS CALCULATOR'!$D$11=0,0,IF(H388='UPS CALCULATOR'!$D$11,0,1))+IF('UPS CALCULATOR'!$D$13=0,0,IF(I388='UPS CALCULATOR'!$D$13,0,1))</f>
        <v>0</v>
      </c>
      <c r="K388" s="39" t="s">
        <v>15</v>
      </c>
      <c r="L388" s="37">
        <f>IF(N388&lt;='UPS CALCULATOR'!$D$6,1,0)</f>
        <v>0</v>
      </c>
      <c r="M388" s="37" t="str">
        <f t="shared" si="13"/>
        <v>600W0</v>
      </c>
      <c r="N388" s="40">
        <v>53.53376986687946</v>
      </c>
    </row>
    <row r="389" spans="1:14">
      <c r="A389" s="39" t="s">
        <v>163</v>
      </c>
      <c r="B389" s="39" t="str">
        <f t="shared" si="12"/>
        <v>UPS-LO-1000RT +1 EB400W0</v>
      </c>
      <c r="C389" s="39" t="s">
        <v>162</v>
      </c>
      <c r="D389" s="39" t="s">
        <v>195</v>
      </c>
      <c r="E389" s="36" t="s">
        <v>153</v>
      </c>
      <c r="F389" s="36">
        <v>1</v>
      </c>
      <c r="G389" s="36" t="s">
        <v>212</v>
      </c>
      <c r="H389" s="36" t="s">
        <v>10</v>
      </c>
      <c r="I389" s="36" t="s">
        <v>8</v>
      </c>
      <c r="J389" s="36">
        <f>IF('UPS CALCULATOR'!$D$9=0,0,IF(G389='UPS CALCULATOR'!$D$9,0,1))+IF('UPS CALCULATOR'!$D$11=0,0,IF(H389='UPS CALCULATOR'!$D$11,0,1))+IF('UPS CALCULATOR'!$D$13=0,0,IF(I389='UPS CALCULATOR'!$D$13,0,1))</f>
        <v>0</v>
      </c>
      <c r="K389" s="39" t="s">
        <v>12</v>
      </c>
      <c r="L389" s="37">
        <f>IF(N389&lt;='UPS CALCULATOR'!$D$6,1,0)</f>
        <v>0</v>
      </c>
      <c r="M389" s="37" t="str">
        <f t="shared" si="13"/>
        <v>400W0</v>
      </c>
      <c r="N389" s="40">
        <v>53.625146749199509</v>
      </c>
    </row>
    <row r="390" spans="1:14">
      <c r="A390" s="39" t="s">
        <v>185</v>
      </c>
      <c r="B390" s="39" t="str">
        <f t="shared" si="12"/>
        <v>UPS-OL3000R +1BP1200W0</v>
      </c>
      <c r="C390" s="39" t="s">
        <v>186</v>
      </c>
      <c r="D390" s="39" t="s">
        <v>211</v>
      </c>
      <c r="E390" s="36" t="s">
        <v>96</v>
      </c>
      <c r="F390" s="36">
        <v>1</v>
      </c>
      <c r="G390" s="36" t="s">
        <v>6</v>
      </c>
      <c r="H390" s="36" t="s">
        <v>10</v>
      </c>
      <c r="I390" s="36" t="s">
        <v>13</v>
      </c>
      <c r="J390" s="36">
        <f>IF('UPS CALCULATOR'!$D$9=0,0,IF(G390='UPS CALCULATOR'!$D$9,0,1))+IF('UPS CALCULATOR'!$D$11=0,0,IF(H390='UPS CALCULATOR'!$D$11,0,1))+IF('UPS CALCULATOR'!$D$13=0,0,IF(I390='UPS CALCULATOR'!$D$13,0,1))</f>
        <v>0</v>
      </c>
      <c r="K390" s="39" t="s">
        <v>21</v>
      </c>
      <c r="L390" s="37">
        <f>IF(N390&lt;='UPS CALCULATOR'!$D$6,1,0)</f>
        <v>0</v>
      </c>
      <c r="M390" s="37" t="str">
        <f t="shared" si="13"/>
        <v>1200W0</v>
      </c>
      <c r="N390" s="40">
        <v>54</v>
      </c>
    </row>
    <row r="391" spans="1:14">
      <c r="A391" s="39" t="s">
        <v>122</v>
      </c>
      <c r="B391" s="39" t="str">
        <f t="shared" si="12"/>
        <v>UPS-OL3000R +3BP2500W0</v>
      </c>
      <c r="C391" s="39" t="s">
        <v>186</v>
      </c>
      <c r="D391" s="39" t="s">
        <v>211</v>
      </c>
      <c r="E391" s="36" t="s">
        <v>96</v>
      </c>
      <c r="F391" s="36">
        <v>3</v>
      </c>
      <c r="G391" s="36" t="s">
        <v>6</v>
      </c>
      <c r="H391" s="36" t="s">
        <v>10</v>
      </c>
      <c r="I391" s="36" t="s">
        <v>13</v>
      </c>
      <c r="J391" s="36">
        <f>IF('UPS CALCULATOR'!$D$9=0,0,IF(G391='UPS CALCULATOR'!$D$9,0,1))+IF('UPS CALCULATOR'!$D$11=0,0,IF(H391='UPS CALCULATOR'!$D$11,0,1))+IF('UPS CALCULATOR'!$D$13=0,0,IF(I391='UPS CALCULATOR'!$D$13,0,1))</f>
        <v>0</v>
      </c>
      <c r="K391" s="39" t="s">
        <v>34</v>
      </c>
      <c r="L391" s="37">
        <f>IF(N391&lt;='UPS CALCULATOR'!$D$6,1,0)</f>
        <v>0</v>
      </c>
      <c r="M391" s="37" t="str">
        <f t="shared" si="13"/>
        <v>2500W0</v>
      </c>
      <c r="N391" s="40">
        <v>54</v>
      </c>
    </row>
    <row r="392" spans="1:14">
      <c r="A392" s="39" t="s">
        <v>140</v>
      </c>
      <c r="B392" s="39" t="str">
        <f t="shared" si="12"/>
        <v>UPX-1500R-2 +1 EBC500W0</v>
      </c>
      <c r="C392" s="39" t="s">
        <v>139</v>
      </c>
      <c r="D392" s="39" t="s">
        <v>207</v>
      </c>
      <c r="E392" s="36" t="s">
        <v>188</v>
      </c>
      <c r="F392" s="36">
        <v>1</v>
      </c>
      <c r="G392" s="36" t="s">
        <v>6</v>
      </c>
      <c r="H392" s="36" t="s">
        <v>7</v>
      </c>
      <c r="I392" s="36" t="s">
        <v>8</v>
      </c>
      <c r="J392" s="36">
        <f>IF('UPS CALCULATOR'!$D$9=0,0,IF(G392='UPS CALCULATOR'!$D$9,0,1))+IF('UPS CALCULATOR'!$D$11=0,0,IF(H392='UPS CALCULATOR'!$D$11,0,1))+IF('UPS CALCULATOR'!$D$13=0,0,IF(I392='UPS CALCULATOR'!$D$13,0,1))</f>
        <v>0</v>
      </c>
      <c r="K392" s="39" t="s">
        <v>14</v>
      </c>
      <c r="L392" s="37">
        <f>IF(N392&lt;='UPS CALCULATOR'!$D$6,1,0)</f>
        <v>0</v>
      </c>
      <c r="M392" s="37" t="str">
        <f t="shared" si="13"/>
        <v>500W0</v>
      </c>
      <c r="N392" s="40">
        <v>54</v>
      </c>
    </row>
    <row r="393" spans="1:14">
      <c r="A393" s="39" t="s">
        <v>168</v>
      </c>
      <c r="B393" s="39" t="str">
        <f t="shared" si="12"/>
        <v>UPS-LO-2000RT +1 EB700W0</v>
      </c>
      <c r="C393" s="39" t="s">
        <v>167</v>
      </c>
      <c r="D393" s="39" t="s">
        <v>194</v>
      </c>
      <c r="E393" s="36" t="s">
        <v>156</v>
      </c>
      <c r="F393" s="36">
        <v>1</v>
      </c>
      <c r="G393" s="36" t="s">
        <v>212</v>
      </c>
      <c r="H393" s="36" t="s">
        <v>10</v>
      </c>
      <c r="I393" s="36" t="s">
        <v>11</v>
      </c>
      <c r="J393" s="36">
        <f>IF('UPS CALCULATOR'!$D$9=0,0,IF(G393='UPS CALCULATOR'!$D$9,0,1))+IF('UPS CALCULATOR'!$D$11=0,0,IF(H393='UPS CALCULATOR'!$D$11,0,1))+IF('UPS CALCULATOR'!$D$13=0,0,IF(I393='UPS CALCULATOR'!$D$13,0,1))</f>
        <v>0</v>
      </c>
      <c r="K393" s="39" t="s">
        <v>16</v>
      </c>
      <c r="L393" s="37">
        <f>IF(N393&lt;='UPS CALCULATOR'!$D$6,1,0)</f>
        <v>0</v>
      </c>
      <c r="M393" s="37" t="str">
        <f t="shared" si="13"/>
        <v>700W0</v>
      </c>
      <c r="N393" s="40">
        <v>54.702602949045861</v>
      </c>
    </row>
    <row r="394" spans="1:14">
      <c r="A394" s="39" t="s">
        <v>168</v>
      </c>
      <c r="B394" s="39" t="str">
        <f t="shared" si="12"/>
        <v>UPS-LO-2000RT +1 EB800W0</v>
      </c>
      <c r="C394" s="39" t="s">
        <v>167</v>
      </c>
      <c r="D394" s="39" t="s">
        <v>194</v>
      </c>
      <c r="E394" s="36" t="s">
        <v>156</v>
      </c>
      <c r="F394" s="36">
        <v>1</v>
      </c>
      <c r="G394" s="36" t="s">
        <v>212</v>
      </c>
      <c r="H394" s="36" t="s">
        <v>10</v>
      </c>
      <c r="I394" s="36" t="s">
        <v>11</v>
      </c>
      <c r="J394" s="36">
        <f>IF('UPS CALCULATOR'!$D$9=0,0,IF(G394='UPS CALCULATOR'!$D$9,0,1))+IF('UPS CALCULATOR'!$D$11=0,0,IF(H394='UPS CALCULATOR'!$D$11,0,1))+IF('UPS CALCULATOR'!$D$13=0,0,IF(I394='UPS CALCULATOR'!$D$13,0,1))</f>
        <v>0</v>
      </c>
      <c r="K394" s="39" t="s">
        <v>17</v>
      </c>
      <c r="L394" s="37">
        <f>IF(N394&lt;='UPS CALCULATOR'!$D$6,1,0)</f>
        <v>0</v>
      </c>
      <c r="M394" s="37" t="str">
        <f t="shared" si="13"/>
        <v>800W0</v>
      </c>
      <c r="N394" s="40">
        <v>54.702602949045861</v>
      </c>
    </row>
    <row r="395" spans="1:14">
      <c r="A395" s="39" t="s">
        <v>182</v>
      </c>
      <c r="B395" s="39" t="str">
        <f t="shared" si="12"/>
        <v>UPS-OL2200R +1BP1300W0</v>
      </c>
      <c r="C395" s="39" t="s">
        <v>183</v>
      </c>
      <c r="D395" s="39" t="s">
        <v>208</v>
      </c>
      <c r="E395" s="36" t="s">
        <v>96</v>
      </c>
      <c r="F395" s="36">
        <v>1</v>
      </c>
      <c r="G395" s="36" t="s">
        <v>6</v>
      </c>
      <c r="H395" s="36" t="s">
        <v>10</v>
      </c>
      <c r="I395" s="36" t="s">
        <v>11</v>
      </c>
      <c r="J395" s="36">
        <f>IF('UPS CALCULATOR'!$D$9=0,0,IF(G395='UPS CALCULATOR'!$D$9,0,1))+IF('UPS CALCULATOR'!$D$11=0,0,IF(H395='UPS CALCULATOR'!$D$11,0,1))+IF('UPS CALCULATOR'!$D$13=0,0,IF(I395='UPS CALCULATOR'!$D$13,0,1))</f>
        <v>0</v>
      </c>
      <c r="K395" s="39" t="s">
        <v>22</v>
      </c>
      <c r="L395" s="37">
        <f>IF(N395&lt;='UPS CALCULATOR'!$D$6,1,0)</f>
        <v>0</v>
      </c>
      <c r="M395" s="37" t="str">
        <f t="shared" si="13"/>
        <v>1300W0</v>
      </c>
      <c r="N395" s="40">
        <v>55</v>
      </c>
    </row>
    <row r="396" spans="1:14">
      <c r="A396" s="39" t="s">
        <v>147</v>
      </c>
      <c r="B396" s="39" t="str">
        <f t="shared" si="12"/>
        <v>UPX-2000R-2 +2 EBC1200W0</v>
      </c>
      <c r="C396" s="39" t="s">
        <v>145</v>
      </c>
      <c r="D396" s="39" t="s">
        <v>210</v>
      </c>
      <c r="E396" s="36" t="s">
        <v>184</v>
      </c>
      <c r="F396" s="36">
        <v>2</v>
      </c>
      <c r="G396" s="36" t="s">
        <v>6</v>
      </c>
      <c r="H396" s="36" t="s">
        <v>7</v>
      </c>
      <c r="I396" s="36" t="s">
        <v>11</v>
      </c>
      <c r="J396" s="36">
        <f>IF('UPS CALCULATOR'!$D$9=0,0,IF(G396='UPS CALCULATOR'!$D$9,0,1))+IF('UPS CALCULATOR'!$D$11=0,0,IF(H396='UPS CALCULATOR'!$D$11,0,1))+IF('UPS CALCULATOR'!$D$13=0,0,IF(I396='UPS CALCULATOR'!$D$13,0,1))</f>
        <v>0</v>
      </c>
      <c r="K396" s="39" t="s">
        <v>21</v>
      </c>
      <c r="L396" s="37">
        <f>IF(N396&lt;='UPS CALCULATOR'!$D$6,1,0)</f>
        <v>0</v>
      </c>
      <c r="M396" s="37" t="str">
        <f t="shared" si="13"/>
        <v>1200W0</v>
      </c>
      <c r="N396" s="40">
        <v>55</v>
      </c>
    </row>
    <row r="397" spans="1:14">
      <c r="A397" s="39" t="s">
        <v>80</v>
      </c>
      <c r="B397" s="39" t="str">
        <f t="shared" si="12"/>
        <v>UPS-OL1500R +3BP1200W0</v>
      </c>
      <c r="C397" s="39" t="s">
        <v>190</v>
      </c>
      <c r="D397" s="39" t="s">
        <v>204</v>
      </c>
      <c r="E397" s="36" t="s">
        <v>42</v>
      </c>
      <c r="F397" s="36">
        <v>3</v>
      </c>
      <c r="G397" s="36" t="s">
        <v>6</v>
      </c>
      <c r="H397" s="36" t="s">
        <v>10</v>
      </c>
      <c r="I397" s="36" t="s">
        <v>8</v>
      </c>
      <c r="J397" s="36">
        <f>IF('UPS CALCULATOR'!$D$9=0,0,IF(G397='UPS CALCULATOR'!$D$9,0,1))+IF('UPS CALCULATOR'!$D$11=0,0,IF(H397='UPS CALCULATOR'!$D$11,0,1))+IF('UPS CALCULATOR'!$D$13=0,0,IF(I397='UPS CALCULATOR'!$D$13,0,1))</f>
        <v>0</v>
      </c>
      <c r="K397" s="39" t="s">
        <v>21</v>
      </c>
      <c r="L397" s="37">
        <f>IF(N397&lt;='UPS CALCULATOR'!$D$6,1,0)</f>
        <v>0</v>
      </c>
      <c r="M397" s="37" t="str">
        <f t="shared" si="13"/>
        <v>1200W0</v>
      </c>
      <c r="N397" s="40">
        <v>56</v>
      </c>
    </row>
    <row r="398" spans="1:14">
      <c r="A398" s="39" t="s">
        <v>121</v>
      </c>
      <c r="B398" s="39" t="str">
        <f t="shared" si="12"/>
        <v>UPS-OL3000R +2BP1900W0</v>
      </c>
      <c r="C398" s="39" t="s">
        <v>186</v>
      </c>
      <c r="D398" s="39" t="s">
        <v>211</v>
      </c>
      <c r="E398" s="36" t="s">
        <v>96</v>
      </c>
      <c r="F398" s="36">
        <v>2</v>
      </c>
      <c r="G398" s="36" t="s">
        <v>6</v>
      </c>
      <c r="H398" s="36" t="s">
        <v>10</v>
      </c>
      <c r="I398" s="36" t="s">
        <v>13</v>
      </c>
      <c r="J398" s="36">
        <f>IF('UPS CALCULATOR'!$D$9=0,0,IF(G398='UPS CALCULATOR'!$D$9,0,1))+IF('UPS CALCULATOR'!$D$11=0,0,IF(H398='UPS CALCULATOR'!$D$11,0,1))+IF('UPS CALCULATOR'!$D$13=0,0,IF(I398='UPS CALCULATOR'!$D$13,0,1))</f>
        <v>0</v>
      </c>
      <c r="K398" s="39" t="s">
        <v>28</v>
      </c>
      <c r="L398" s="37">
        <f>IF(N398&lt;='UPS CALCULATOR'!$D$6,1,0)</f>
        <v>0</v>
      </c>
      <c r="M398" s="37" t="str">
        <f t="shared" si="13"/>
        <v>1900W0</v>
      </c>
      <c r="N398" s="40">
        <v>56</v>
      </c>
    </row>
    <row r="399" spans="1:14">
      <c r="A399" s="39" t="s">
        <v>152</v>
      </c>
      <c r="B399" s="39" t="str">
        <f t="shared" si="12"/>
        <v>UPS-LL-1100RT +1 EB400W0</v>
      </c>
      <c r="C399" s="39" t="s">
        <v>151</v>
      </c>
      <c r="D399" s="39" t="s">
        <v>196</v>
      </c>
      <c r="E399" s="36" t="s">
        <v>153</v>
      </c>
      <c r="F399" s="36">
        <v>1</v>
      </c>
      <c r="G399" s="36" t="s">
        <v>212</v>
      </c>
      <c r="H399" s="36" t="s">
        <v>7</v>
      </c>
      <c r="I399" s="36" t="s">
        <v>8</v>
      </c>
      <c r="J399" s="36">
        <f>IF('UPS CALCULATOR'!$D$9=0,0,IF(G399='UPS CALCULATOR'!$D$9,0,1))+IF('UPS CALCULATOR'!$D$11=0,0,IF(H399='UPS CALCULATOR'!$D$11,0,1))+IF('UPS CALCULATOR'!$D$13=0,0,IF(I399='UPS CALCULATOR'!$D$13,0,1))</f>
        <v>0</v>
      </c>
      <c r="K399" s="39" t="s">
        <v>12</v>
      </c>
      <c r="L399" s="37">
        <f>IF(N399&lt;='UPS CALCULATOR'!$D$6,1,0)</f>
        <v>0</v>
      </c>
      <c r="M399" s="37" t="str">
        <f t="shared" si="13"/>
        <v>400W0</v>
      </c>
      <c r="N399" s="40">
        <v>56.002123722635311</v>
      </c>
    </row>
    <row r="400" spans="1:14">
      <c r="A400" s="39" t="s">
        <v>170</v>
      </c>
      <c r="B400" s="39" t="str">
        <f t="shared" si="12"/>
        <v>UPS-LO-3000RT +1 EB1000W0</v>
      </c>
      <c r="C400" s="39" t="s">
        <v>169</v>
      </c>
      <c r="D400" s="39" t="s">
        <v>193</v>
      </c>
      <c r="E400" s="36" t="s">
        <v>161</v>
      </c>
      <c r="F400" s="36">
        <v>1</v>
      </c>
      <c r="G400" s="36" t="s">
        <v>212</v>
      </c>
      <c r="H400" s="36" t="s">
        <v>10</v>
      </c>
      <c r="I400" s="36" t="s">
        <v>13</v>
      </c>
      <c r="J400" s="36">
        <f>IF('UPS CALCULATOR'!$D$9=0,0,IF(G400='UPS CALCULATOR'!$D$9,0,1))+IF('UPS CALCULATOR'!$D$11=0,0,IF(H400='UPS CALCULATOR'!$D$11,0,1))+IF('UPS CALCULATOR'!$D$13=0,0,IF(I400='UPS CALCULATOR'!$D$13,0,1))</f>
        <v>0</v>
      </c>
      <c r="K400" s="39" t="s">
        <v>19</v>
      </c>
      <c r="L400" s="37">
        <f>IF(N400&lt;='UPS CALCULATOR'!$D$6,1,0)</f>
        <v>0</v>
      </c>
      <c r="M400" s="37" t="str">
        <f t="shared" si="13"/>
        <v>1000W0</v>
      </c>
      <c r="N400" s="40">
        <v>56.674344401661614</v>
      </c>
    </row>
    <row r="401" spans="1:14">
      <c r="A401" s="39" t="s">
        <v>170</v>
      </c>
      <c r="B401" s="39" t="str">
        <f t="shared" si="12"/>
        <v>UPS-LO-3000RT +1 EB1100W0</v>
      </c>
      <c r="C401" s="39" t="s">
        <v>169</v>
      </c>
      <c r="D401" s="39" t="s">
        <v>193</v>
      </c>
      <c r="E401" s="36" t="s">
        <v>161</v>
      </c>
      <c r="F401" s="36">
        <v>1</v>
      </c>
      <c r="G401" s="36" t="s">
        <v>212</v>
      </c>
      <c r="H401" s="36" t="s">
        <v>10</v>
      </c>
      <c r="I401" s="36" t="s">
        <v>13</v>
      </c>
      <c r="J401" s="36">
        <f>IF('UPS CALCULATOR'!$D$9=0,0,IF(G401='UPS CALCULATOR'!$D$9,0,1))+IF('UPS CALCULATOR'!$D$11=0,0,IF(H401='UPS CALCULATOR'!$D$11,0,1))+IF('UPS CALCULATOR'!$D$13=0,0,IF(I401='UPS CALCULATOR'!$D$13,0,1))</f>
        <v>0</v>
      </c>
      <c r="K401" s="39" t="s">
        <v>20</v>
      </c>
      <c r="L401" s="37">
        <f>IF(N401&lt;='UPS CALCULATOR'!$D$6,1,0)</f>
        <v>0</v>
      </c>
      <c r="M401" s="37" t="str">
        <f t="shared" si="13"/>
        <v>1100W0</v>
      </c>
      <c r="N401" s="40">
        <v>56.674344401661614</v>
      </c>
    </row>
    <row r="402" spans="1:14">
      <c r="A402" s="39" t="s">
        <v>170</v>
      </c>
      <c r="B402" s="39" t="str">
        <f t="shared" si="12"/>
        <v>UPS-LO-3000RT +1 EB1200W0</v>
      </c>
      <c r="C402" s="39" t="s">
        <v>169</v>
      </c>
      <c r="D402" s="39" t="s">
        <v>193</v>
      </c>
      <c r="E402" s="36" t="s">
        <v>161</v>
      </c>
      <c r="F402" s="36">
        <v>1</v>
      </c>
      <c r="G402" s="36" t="s">
        <v>212</v>
      </c>
      <c r="H402" s="36" t="s">
        <v>10</v>
      </c>
      <c r="I402" s="36" t="s">
        <v>13</v>
      </c>
      <c r="J402" s="36">
        <f>IF('UPS CALCULATOR'!$D$9=0,0,IF(G402='UPS CALCULATOR'!$D$9,0,1))+IF('UPS CALCULATOR'!$D$11=0,0,IF(H402='UPS CALCULATOR'!$D$11,0,1))+IF('UPS CALCULATOR'!$D$13=0,0,IF(I402='UPS CALCULATOR'!$D$13,0,1))</f>
        <v>0</v>
      </c>
      <c r="K402" s="39" t="s">
        <v>21</v>
      </c>
      <c r="L402" s="37">
        <f>IF(N402&lt;='UPS CALCULATOR'!$D$6,1,0)</f>
        <v>0</v>
      </c>
      <c r="M402" s="37" t="str">
        <f t="shared" si="13"/>
        <v>1200W0</v>
      </c>
      <c r="N402" s="40">
        <v>56.674344401661614</v>
      </c>
    </row>
    <row r="403" spans="1:14">
      <c r="A403" s="39" t="s">
        <v>189</v>
      </c>
      <c r="B403" s="39" t="str">
        <f t="shared" si="12"/>
        <v>UPS-OL1500R +1BP600W0</v>
      </c>
      <c r="C403" s="39" t="s">
        <v>190</v>
      </c>
      <c r="D403" s="39" t="s">
        <v>204</v>
      </c>
      <c r="E403" s="36" t="s">
        <v>42</v>
      </c>
      <c r="F403" s="36">
        <v>1</v>
      </c>
      <c r="G403" s="36" t="s">
        <v>6</v>
      </c>
      <c r="H403" s="36" t="s">
        <v>10</v>
      </c>
      <c r="I403" s="36" t="s">
        <v>8</v>
      </c>
      <c r="J403" s="36">
        <f>IF('UPS CALCULATOR'!$D$9=0,0,IF(G403='UPS CALCULATOR'!$D$9,0,1))+IF('UPS CALCULATOR'!$D$11=0,0,IF(H403='UPS CALCULATOR'!$D$11,0,1))+IF('UPS CALCULATOR'!$D$13=0,0,IF(I403='UPS CALCULATOR'!$D$13,0,1))</f>
        <v>0</v>
      </c>
      <c r="K403" s="39" t="s">
        <v>15</v>
      </c>
      <c r="L403" s="37">
        <f>IF(N403&lt;='UPS CALCULATOR'!$D$6,1,0)</f>
        <v>0</v>
      </c>
      <c r="M403" s="37" t="str">
        <f t="shared" si="13"/>
        <v>600W0</v>
      </c>
      <c r="N403" s="40">
        <v>57</v>
      </c>
    </row>
    <row r="404" spans="1:14">
      <c r="A404" s="39" t="s">
        <v>205</v>
      </c>
      <c r="B404" s="39" t="str">
        <f t="shared" si="12"/>
        <v>UPS-OL1500R +2BP900W0</v>
      </c>
      <c r="C404" s="39" t="s">
        <v>190</v>
      </c>
      <c r="D404" s="39" t="s">
        <v>204</v>
      </c>
      <c r="E404" s="36" t="s">
        <v>42</v>
      </c>
      <c r="F404" s="36">
        <v>2</v>
      </c>
      <c r="G404" s="36" t="s">
        <v>6</v>
      </c>
      <c r="H404" s="36" t="s">
        <v>10</v>
      </c>
      <c r="I404" s="36" t="s">
        <v>8</v>
      </c>
      <c r="J404" s="36">
        <f>IF('UPS CALCULATOR'!$D$9=0,0,IF(G404='UPS CALCULATOR'!$D$9,0,1))+IF('UPS CALCULATOR'!$D$11=0,0,IF(H404='UPS CALCULATOR'!$D$11,0,1))+IF('UPS CALCULATOR'!$D$13=0,0,IF(I404='UPS CALCULATOR'!$D$13,0,1))</f>
        <v>0</v>
      </c>
      <c r="K404" s="39" t="s">
        <v>18</v>
      </c>
      <c r="L404" s="37">
        <f>IF(N404&lt;='UPS CALCULATOR'!$D$6,1,0)</f>
        <v>0</v>
      </c>
      <c r="M404" s="37" t="str">
        <f t="shared" si="13"/>
        <v>900W0</v>
      </c>
      <c r="N404" s="40">
        <v>57</v>
      </c>
    </row>
    <row r="405" spans="1:14">
      <c r="A405" s="39" t="s">
        <v>185</v>
      </c>
      <c r="B405" s="39" t="str">
        <f t="shared" si="12"/>
        <v>UPS-OL3000R +1BP1100W0</v>
      </c>
      <c r="C405" s="39" t="s">
        <v>186</v>
      </c>
      <c r="D405" s="39" t="s">
        <v>211</v>
      </c>
      <c r="E405" s="36" t="s">
        <v>96</v>
      </c>
      <c r="F405" s="36">
        <v>1</v>
      </c>
      <c r="G405" s="36" t="s">
        <v>6</v>
      </c>
      <c r="H405" s="36" t="s">
        <v>10</v>
      </c>
      <c r="I405" s="36" t="s">
        <v>13</v>
      </c>
      <c r="J405" s="36">
        <f>IF('UPS CALCULATOR'!$D$9=0,0,IF(G405='UPS CALCULATOR'!$D$9,0,1))+IF('UPS CALCULATOR'!$D$11=0,0,IF(H405='UPS CALCULATOR'!$D$11,0,1))+IF('UPS CALCULATOR'!$D$13=0,0,IF(I405='UPS CALCULATOR'!$D$13,0,1))</f>
        <v>0</v>
      </c>
      <c r="K405" s="39" t="s">
        <v>20</v>
      </c>
      <c r="L405" s="37">
        <f>IF(N405&lt;='UPS CALCULATOR'!$D$6,1,0)</f>
        <v>0</v>
      </c>
      <c r="M405" s="37" t="str">
        <f t="shared" si="13"/>
        <v>1100W0</v>
      </c>
      <c r="N405" s="40">
        <v>57</v>
      </c>
    </row>
    <row r="406" spans="1:14">
      <c r="A406" s="39" t="s">
        <v>141</v>
      </c>
      <c r="B406" s="39" t="str">
        <f t="shared" si="12"/>
        <v>UPX-1500R-2 +2 EBC800W0</v>
      </c>
      <c r="C406" s="39" t="s">
        <v>139</v>
      </c>
      <c r="D406" s="39" t="s">
        <v>207</v>
      </c>
      <c r="E406" s="36" t="s">
        <v>188</v>
      </c>
      <c r="F406" s="36">
        <v>2</v>
      </c>
      <c r="G406" s="36" t="s">
        <v>6</v>
      </c>
      <c r="H406" s="36" t="s">
        <v>7</v>
      </c>
      <c r="I406" s="36" t="s">
        <v>8</v>
      </c>
      <c r="J406" s="36">
        <f>IF('UPS CALCULATOR'!$D$9=0,0,IF(G406='UPS CALCULATOR'!$D$9,0,1))+IF('UPS CALCULATOR'!$D$11=0,0,IF(H406='UPS CALCULATOR'!$D$11,0,1))+IF('UPS CALCULATOR'!$D$13=0,0,IF(I406='UPS CALCULATOR'!$D$13,0,1))</f>
        <v>0</v>
      </c>
      <c r="K406" s="39" t="s">
        <v>17</v>
      </c>
      <c r="L406" s="37">
        <f>IF(N406&lt;='UPS CALCULATOR'!$D$6,1,0)</f>
        <v>0</v>
      </c>
      <c r="M406" s="37" t="str">
        <f t="shared" si="13"/>
        <v>800W0</v>
      </c>
      <c r="N406" s="40">
        <v>57</v>
      </c>
    </row>
    <row r="407" spans="1:14">
      <c r="A407" s="39" t="s">
        <v>142</v>
      </c>
      <c r="B407" s="39" t="str">
        <f t="shared" si="12"/>
        <v>UPX-1500R-2 +3 EBC1100W0</v>
      </c>
      <c r="C407" s="39" t="s">
        <v>139</v>
      </c>
      <c r="D407" s="39" t="s">
        <v>207</v>
      </c>
      <c r="E407" s="36" t="s">
        <v>188</v>
      </c>
      <c r="F407" s="36">
        <v>3</v>
      </c>
      <c r="G407" s="36" t="s">
        <v>6</v>
      </c>
      <c r="H407" s="36" t="s">
        <v>7</v>
      </c>
      <c r="I407" s="36" t="s">
        <v>8</v>
      </c>
      <c r="J407" s="36">
        <f>IF('UPS CALCULATOR'!$D$9=0,0,IF(G407='UPS CALCULATOR'!$D$9,0,1))+IF('UPS CALCULATOR'!$D$11=0,0,IF(H407='UPS CALCULATOR'!$D$11,0,1))+IF('UPS CALCULATOR'!$D$13=0,0,IF(I407='UPS CALCULATOR'!$D$13,0,1))</f>
        <v>0</v>
      </c>
      <c r="K407" s="39" t="s">
        <v>20</v>
      </c>
      <c r="L407" s="37">
        <f>IF(N407&lt;='UPS CALCULATOR'!$D$6,1,0)</f>
        <v>0</v>
      </c>
      <c r="M407" s="37" t="str">
        <f t="shared" si="13"/>
        <v>1100W0</v>
      </c>
      <c r="N407" s="40">
        <v>57</v>
      </c>
    </row>
    <row r="408" spans="1:14">
      <c r="A408" s="39" t="s">
        <v>182</v>
      </c>
      <c r="B408" s="39" t="str">
        <f t="shared" si="12"/>
        <v>UPS-OL2200R +1BP1200W0</v>
      </c>
      <c r="C408" s="39" t="s">
        <v>183</v>
      </c>
      <c r="D408" s="39" t="s">
        <v>208</v>
      </c>
      <c r="E408" s="36" t="s">
        <v>96</v>
      </c>
      <c r="F408" s="36">
        <v>1</v>
      </c>
      <c r="G408" s="36" t="s">
        <v>6</v>
      </c>
      <c r="H408" s="36" t="s">
        <v>10</v>
      </c>
      <c r="I408" s="36" t="s">
        <v>11</v>
      </c>
      <c r="J408" s="36">
        <f>IF('UPS CALCULATOR'!$D$9=0,0,IF(G408='UPS CALCULATOR'!$D$9,0,1))+IF('UPS CALCULATOR'!$D$11=0,0,IF(H408='UPS CALCULATOR'!$D$11,0,1))+IF('UPS CALCULATOR'!$D$13=0,0,IF(I408='UPS CALCULATOR'!$D$13,0,1))</f>
        <v>0</v>
      </c>
      <c r="K408" s="39" t="s">
        <v>21</v>
      </c>
      <c r="L408" s="37">
        <f>IF(N408&lt;='UPS CALCULATOR'!$D$6,1,0)</f>
        <v>0</v>
      </c>
      <c r="M408" s="37" t="str">
        <f t="shared" si="13"/>
        <v>1200W0</v>
      </c>
      <c r="N408" s="40">
        <v>58</v>
      </c>
    </row>
    <row r="409" spans="1:14">
      <c r="A409" s="39" t="s">
        <v>146</v>
      </c>
      <c r="B409" s="39" t="str">
        <f t="shared" si="12"/>
        <v>UPX-2000R-2 +1 EBC700W0</v>
      </c>
      <c r="C409" s="39" t="s">
        <v>145</v>
      </c>
      <c r="D409" s="39" t="s">
        <v>210</v>
      </c>
      <c r="E409" s="36" t="s">
        <v>184</v>
      </c>
      <c r="F409" s="36">
        <v>1</v>
      </c>
      <c r="G409" s="36" t="s">
        <v>6</v>
      </c>
      <c r="H409" s="36" t="s">
        <v>7</v>
      </c>
      <c r="I409" s="36" t="s">
        <v>11</v>
      </c>
      <c r="J409" s="36">
        <f>IF('UPS CALCULATOR'!$D$9=0,0,IF(G409='UPS CALCULATOR'!$D$9,0,1))+IF('UPS CALCULATOR'!$D$11=0,0,IF(H409='UPS CALCULATOR'!$D$11,0,1))+IF('UPS CALCULATOR'!$D$13=0,0,IF(I409='UPS CALCULATOR'!$D$13,0,1))</f>
        <v>0</v>
      </c>
      <c r="K409" s="39" t="s">
        <v>16</v>
      </c>
      <c r="L409" s="37">
        <f>IF(N409&lt;='UPS CALCULATOR'!$D$6,1,0)</f>
        <v>0</v>
      </c>
      <c r="M409" s="37" t="str">
        <f t="shared" si="13"/>
        <v>700W0</v>
      </c>
      <c r="N409" s="40">
        <v>58</v>
      </c>
    </row>
    <row r="410" spans="1:14">
      <c r="A410" s="39" t="s">
        <v>148</v>
      </c>
      <c r="B410" s="39" t="str">
        <f t="shared" si="12"/>
        <v>UPX-2000R-2 +3 EBC1600W0</v>
      </c>
      <c r="C410" s="39" t="s">
        <v>145</v>
      </c>
      <c r="D410" s="39" t="s">
        <v>210</v>
      </c>
      <c r="E410" s="36" t="s">
        <v>184</v>
      </c>
      <c r="F410" s="36">
        <v>3</v>
      </c>
      <c r="G410" s="36" t="s">
        <v>6</v>
      </c>
      <c r="H410" s="36" t="s">
        <v>7</v>
      </c>
      <c r="I410" s="36" t="s">
        <v>11</v>
      </c>
      <c r="J410" s="36">
        <f>IF('UPS CALCULATOR'!$D$9=0,0,IF(G410='UPS CALCULATOR'!$D$9,0,1))+IF('UPS CALCULATOR'!$D$11=0,0,IF(H410='UPS CALCULATOR'!$D$11,0,1))+IF('UPS CALCULATOR'!$D$13=0,0,IF(I410='UPS CALCULATOR'!$D$13,0,1))</f>
        <v>0</v>
      </c>
      <c r="K410" s="39" t="s">
        <v>25</v>
      </c>
      <c r="L410" s="37">
        <f>IF(N410&lt;='UPS CALCULATOR'!$D$6,1,0)</f>
        <v>0</v>
      </c>
      <c r="M410" s="37" t="str">
        <f t="shared" si="13"/>
        <v>1600W0</v>
      </c>
      <c r="N410" s="40">
        <v>58</v>
      </c>
    </row>
    <row r="411" spans="1:14">
      <c r="A411" s="39" t="s">
        <v>122</v>
      </c>
      <c r="B411" s="39" t="str">
        <f t="shared" si="12"/>
        <v>UPS-OL3000R +3BP2400W0</v>
      </c>
      <c r="C411" s="39" t="s">
        <v>186</v>
      </c>
      <c r="D411" s="39" t="s">
        <v>211</v>
      </c>
      <c r="E411" s="36" t="s">
        <v>96</v>
      </c>
      <c r="F411" s="36">
        <v>3</v>
      </c>
      <c r="G411" s="36" t="s">
        <v>6</v>
      </c>
      <c r="H411" s="36" t="s">
        <v>10</v>
      </c>
      <c r="I411" s="36" t="s">
        <v>13</v>
      </c>
      <c r="J411" s="36">
        <f>IF('UPS CALCULATOR'!$D$9=0,0,IF(G411='UPS CALCULATOR'!$D$9,0,1))+IF('UPS CALCULATOR'!$D$11=0,0,IF(H411='UPS CALCULATOR'!$D$11,0,1))+IF('UPS CALCULATOR'!$D$13=0,0,IF(I411='UPS CALCULATOR'!$D$13,0,1))</f>
        <v>0</v>
      </c>
      <c r="K411" s="39" t="s">
        <v>33</v>
      </c>
      <c r="L411" s="37">
        <f>IF(N411&lt;='UPS CALCULATOR'!$D$6,1,0)</f>
        <v>0</v>
      </c>
      <c r="M411" s="37" t="str">
        <f t="shared" si="13"/>
        <v>2400W0</v>
      </c>
      <c r="N411" s="40">
        <v>59</v>
      </c>
    </row>
    <row r="412" spans="1:14">
      <c r="A412" s="39" t="s">
        <v>209</v>
      </c>
      <c r="B412" s="39" t="str">
        <f t="shared" si="12"/>
        <v>UPS-OL2200R +2BP1700W0</v>
      </c>
      <c r="C412" s="39" t="s">
        <v>183</v>
      </c>
      <c r="D412" s="39" t="s">
        <v>208</v>
      </c>
      <c r="E412" s="36" t="s">
        <v>96</v>
      </c>
      <c r="F412" s="36">
        <v>2</v>
      </c>
      <c r="G412" s="36" t="s">
        <v>6</v>
      </c>
      <c r="H412" s="36" t="s">
        <v>10</v>
      </c>
      <c r="I412" s="36" t="s">
        <v>11</v>
      </c>
      <c r="J412" s="36">
        <f>IF('UPS CALCULATOR'!$D$9=0,0,IF(G412='UPS CALCULATOR'!$D$9,0,1))+IF('UPS CALCULATOR'!$D$11=0,0,IF(H412='UPS CALCULATOR'!$D$11,0,1))+IF('UPS CALCULATOR'!$D$13=0,0,IF(I412='UPS CALCULATOR'!$D$13,0,1))</f>
        <v>0</v>
      </c>
      <c r="K412" s="39" t="s">
        <v>26</v>
      </c>
      <c r="L412" s="37">
        <f>IF(N412&lt;='UPS CALCULATOR'!$D$6,1,0)</f>
        <v>0</v>
      </c>
      <c r="M412" s="37" t="str">
        <f t="shared" si="13"/>
        <v>1700W0</v>
      </c>
      <c r="N412" s="40">
        <v>60</v>
      </c>
    </row>
    <row r="413" spans="1:14">
      <c r="A413" s="39" t="s">
        <v>121</v>
      </c>
      <c r="B413" s="39" t="str">
        <f t="shared" si="12"/>
        <v>UPS-OL3000R +2BP1800W0</v>
      </c>
      <c r="C413" s="39" t="s">
        <v>186</v>
      </c>
      <c r="D413" s="39" t="s">
        <v>211</v>
      </c>
      <c r="E413" s="36" t="s">
        <v>96</v>
      </c>
      <c r="F413" s="36">
        <v>2</v>
      </c>
      <c r="G413" s="36" t="s">
        <v>6</v>
      </c>
      <c r="H413" s="36" t="s">
        <v>10</v>
      </c>
      <c r="I413" s="36" t="s">
        <v>13</v>
      </c>
      <c r="J413" s="36">
        <f>IF('UPS CALCULATOR'!$D$9=0,0,IF(G413='UPS CALCULATOR'!$D$9,0,1))+IF('UPS CALCULATOR'!$D$11=0,0,IF(H413='UPS CALCULATOR'!$D$11,0,1))+IF('UPS CALCULATOR'!$D$13=0,0,IF(I413='UPS CALCULATOR'!$D$13,0,1))</f>
        <v>0</v>
      </c>
      <c r="K413" s="39" t="s">
        <v>27</v>
      </c>
      <c r="L413" s="37">
        <f>IF(N413&lt;='UPS CALCULATOR'!$D$6,1,0)</f>
        <v>0</v>
      </c>
      <c r="M413" s="37" t="str">
        <f t="shared" si="13"/>
        <v>1800W0</v>
      </c>
      <c r="N413" s="40">
        <v>61</v>
      </c>
    </row>
    <row r="414" spans="1:14">
      <c r="A414" s="39" t="s">
        <v>164</v>
      </c>
      <c r="B414" s="39" t="str">
        <f t="shared" si="12"/>
        <v>UPS-LO-1500RT100W0</v>
      </c>
      <c r="C414" s="39" t="s">
        <v>164</v>
      </c>
      <c r="D414" s="39" t="s">
        <v>197</v>
      </c>
      <c r="E414" s="36" t="s">
        <v>166</v>
      </c>
      <c r="F414" s="36">
        <v>0</v>
      </c>
      <c r="G414" s="36" t="s">
        <v>212</v>
      </c>
      <c r="H414" s="36" t="s">
        <v>10</v>
      </c>
      <c r="I414" s="36" t="s">
        <v>8</v>
      </c>
      <c r="J414" s="36">
        <f>IF('UPS CALCULATOR'!$D$9=0,0,IF(G414='UPS CALCULATOR'!$D$9,0,1))+IF('UPS CALCULATOR'!$D$11=0,0,IF(H414='UPS CALCULATOR'!$D$11,0,1))+IF('UPS CALCULATOR'!$D$13=0,0,IF(I414='UPS CALCULATOR'!$D$13,0,1))</f>
        <v>0</v>
      </c>
      <c r="K414" s="39" t="s">
        <v>4</v>
      </c>
      <c r="L414" s="37">
        <f>IF(N414&lt;='UPS CALCULATOR'!$D$6,1,0)</f>
        <v>0</v>
      </c>
      <c r="M414" s="37" t="str">
        <f t="shared" si="13"/>
        <v>100W0</v>
      </c>
      <c r="N414" s="40">
        <v>61.157348058006654</v>
      </c>
    </row>
    <row r="415" spans="1:14">
      <c r="A415" s="39" t="s">
        <v>164</v>
      </c>
      <c r="B415" s="39" t="str">
        <f t="shared" si="12"/>
        <v>UPS-LO-1500RT200W0</v>
      </c>
      <c r="C415" s="39" t="s">
        <v>164</v>
      </c>
      <c r="D415" s="39" t="s">
        <v>197</v>
      </c>
      <c r="E415" s="36" t="s">
        <v>166</v>
      </c>
      <c r="F415" s="36">
        <v>0</v>
      </c>
      <c r="G415" s="36" t="s">
        <v>212</v>
      </c>
      <c r="H415" s="36" t="s">
        <v>10</v>
      </c>
      <c r="I415" s="36" t="s">
        <v>8</v>
      </c>
      <c r="J415" s="36">
        <f>IF('UPS CALCULATOR'!$D$9=0,0,IF(G415='UPS CALCULATOR'!$D$9,0,1))+IF('UPS CALCULATOR'!$D$11=0,0,IF(H415='UPS CALCULATOR'!$D$11,0,1))+IF('UPS CALCULATOR'!$D$13=0,0,IF(I415='UPS CALCULATOR'!$D$13,0,1))</f>
        <v>0</v>
      </c>
      <c r="K415" s="39" t="s">
        <v>5</v>
      </c>
      <c r="L415" s="37">
        <f>IF(N415&lt;='UPS CALCULATOR'!$D$6,1,0)</f>
        <v>0</v>
      </c>
      <c r="M415" s="37" t="str">
        <f t="shared" si="13"/>
        <v>200W0</v>
      </c>
      <c r="N415" s="40">
        <v>61.157348058006654</v>
      </c>
    </row>
    <row r="416" spans="1:14">
      <c r="A416" s="39" t="s">
        <v>182</v>
      </c>
      <c r="B416" s="39" t="str">
        <f t="shared" si="12"/>
        <v>UPS-OL2200R +1BP1100W0</v>
      </c>
      <c r="C416" s="39" t="s">
        <v>183</v>
      </c>
      <c r="D416" s="39" t="s">
        <v>208</v>
      </c>
      <c r="E416" s="36" t="s">
        <v>96</v>
      </c>
      <c r="F416" s="36">
        <v>1</v>
      </c>
      <c r="G416" s="36" t="s">
        <v>6</v>
      </c>
      <c r="H416" s="36" t="s">
        <v>10</v>
      </c>
      <c r="I416" s="36" t="s">
        <v>11</v>
      </c>
      <c r="J416" s="36">
        <f>IF('UPS CALCULATOR'!$D$9=0,0,IF(G416='UPS CALCULATOR'!$D$9,0,1))+IF('UPS CALCULATOR'!$D$11=0,0,IF(H416='UPS CALCULATOR'!$D$11,0,1))+IF('UPS CALCULATOR'!$D$13=0,0,IF(I416='UPS CALCULATOR'!$D$13,0,1))</f>
        <v>0</v>
      </c>
      <c r="K416" s="39" t="s">
        <v>20</v>
      </c>
      <c r="L416" s="37">
        <f>IF(N416&lt;='UPS CALCULATOR'!$D$6,1,0)</f>
        <v>0</v>
      </c>
      <c r="M416" s="37" t="str">
        <f t="shared" si="13"/>
        <v>1100W0</v>
      </c>
      <c r="N416" s="40">
        <v>62</v>
      </c>
    </row>
    <row r="417" spans="1:14">
      <c r="A417" s="39" t="s">
        <v>136</v>
      </c>
      <c r="B417" s="39" t="str">
        <f t="shared" si="12"/>
        <v>UPX-1000R-2 +2 EBC700W0</v>
      </c>
      <c r="C417" s="39" t="s">
        <v>134</v>
      </c>
      <c r="D417" s="39" t="s">
        <v>206</v>
      </c>
      <c r="E417" s="36" t="s">
        <v>188</v>
      </c>
      <c r="F417" s="36">
        <v>2</v>
      </c>
      <c r="G417" s="36" t="s">
        <v>6</v>
      </c>
      <c r="H417" s="36" t="s">
        <v>7</v>
      </c>
      <c r="I417" s="36" t="s">
        <v>8</v>
      </c>
      <c r="J417" s="36">
        <f>IF('UPS CALCULATOR'!$D$9=0,0,IF(G417='UPS CALCULATOR'!$D$9,0,1))+IF('UPS CALCULATOR'!$D$11=0,0,IF(H417='UPS CALCULATOR'!$D$11,0,1))+IF('UPS CALCULATOR'!$D$13=0,0,IF(I417='UPS CALCULATOR'!$D$13,0,1))</f>
        <v>0</v>
      </c>
      <c r="K417" s="39" t="s">
        <v>16</v>
      </c>
      <c r="L417" s="37">
        <f>IF(N417&lt;='UPS CALCULATOR'!$D$6,1,0)</f>
        <v>0</v>
      </c>
      <c r="M417" s="37" t="str">
        <f t="shared" si="13"/>
        <v>700W0</v>
      </c>
      <c r="N417" s="40">
        <v>62</v>
      </c>
    </row>
    <row r="418" spans="1:14">
      <c r="A418" s="39" t="s">
        <v>151</v>
      </c>
      <c r="B418" s="39" t="str">
        <f t="shared" si="12"/>
        <v>UPS-LL-1100RT100W0</v>
      </c>
      <c r="C418" s="39" t="s">
        <v>151</v>
      </c>
      <c r="D418" s="39" t="s">
        <v>196</v>
      </c>
      <c r="E418" s="36" t="s">
        <v>153</v>
      </c>
      <c r="F418" s="36">
        <v>0</v>
      </c>
      <c r="G418" s="36" t="s">
        <v>212</v>
      </c>
      <c r="H418" s="36" t="s">
        <v>7</v>
      </c>
      <c r="I418" s="36" t="s">
        <v>8</v>
      </c>
      <c r="J418" s="36">
        <f>IF('UPS CALCULATOR'!$D$9=0,0,IF(G418='UPS CALCULATOR'!$D$9,0,1))+IF('UPS CALCULATOR'!$D$11=0,0,IF(H418='UPS CALCULATOR'!$D$11,0,1))+IF('UPS CALCULATOR'!$D$13=0,0,IF(I418='UPS CALCULATOR'!$D$13,0,1))</f>
        <v>0</v>
      </c>
      <c r="K418" s="39" t="s">
        <v>4</v>
      </c>
      <c r="L418" s="37">
        <f>IF(N418&lt;='UPS CALCULATOR'!$D$6,1,0)</f>
        <v>0</v>
      </c>
      <c r="M418" s="37" t="str">
        <f t="shared" si="13"/>
        <v>100W0</v>
      </c>
      <c r="N418" s="40">
        <v>62.233964058732532</v>
      </c>
    </row>
    <row r="419" spans="1:14">
      <c r="A419" s="39" t="s">
        <v>183</v>
      </c>
      <c r="B419" s="39" t="str">
        <f t="shared" si="12"/>
        <v>UPS-OL2200R300W0</v>
      </c>
      <c r="C419" s="39" t="s">
        <v>183</v>
      </c>
      <c r="D419" s="39" t="s">
        <v>208</v>
      </c>
      <c r="E419" s="36" t="s">
        <v>96</v>
      </c>
      <c r="F419" s="36">
        <v>0</v>
      </c>
      <c r="G419" s="36" t="s">
        <v>6</v>
      </c>
      <c r="H419" s="36" t="s">
        <v>10</v>
      </c>
      <c r="I419" s="36" t="s">
        <v>11</v>
      </c>
      <c r="J419" s="36">
        <f>IF('UPS CALCULATOR'!$D$9=0,0,IF(G419='UPS CALCULATOR'!$D$9,0,1))+IF('UPS CALCULATOR'!$D$11=0,0,IF(H419='UPS CALCULATOR'!$D$11,0,1))+IF('UPS CALCULATOR'!$D$13=0,0,IF(I419='UPS CALCULATOR'!$D$13,0,1))</f>
        <v>0</v>
      </c>
      <c r="K419" s="39" t="s">
        <v>9</v>
      </c>
      <c r="L419" s="37">
        <f>IF(N419&lt;='UPS CALCULATOR'!$D$6,1,0)</f>
        <v>0</v>
      </c>
      <c r="M419" s="37" t="str">
        <f t="shared" si="13"/>
        <v>300W0</v>
      </c>
      <c r="N419" s="40">
        <v>63</v>
      </c>
    </row>
    <row r="420" spans="1:14">
      <c r="A420" s="39" t="s">
        <v>186</v>
      </c>
      <c r="B420" s="39" t="str">
        <f t="shared" si="12"/>
        <v>UPS-OL3000R300W0</v>
      </c>
      <c r="C420" s="39" t="s">
        <v>186</v>
      </c>
      <c r="D420" s="39" t="s">
        <v>211</v>
      </c>
      <c r="E420" s="36" t="s">
        <v>96</v>
      </c>
      <c r="F420" s="36">
        <v>0</v>
      </c>
      <c r="G420" s="36" t="s">
        <v>6</v>
      </c>
      <c r="H420" s="36" t="s">
        <v>10</v>
      </c>
      <c r="I420" s="36" t="s">
        <v>13</v>
      </c>
      <c r="J420" s="36">
        <f>IF('UPS CALCULATOR'!$D$9=0,0,IF(G420='UPS CALCULATOR'!$D$9,0,1))+IF('UPS CALCULATOR'!$D$11=0,0,IF(H420='UPS CALCULATOR'!$D$11,0,1))+IF('UPS CALCULATOR'!$D$13=0,0,IF(I420='UPS CALCULATOR'!$D$13,0,1))</f>
        <v>0</v>
      </c>
      <c r="K420" s="39" t="s">
        <v>9</v>
      </c>
      <c r="L420" s="37">
        <f>IF(N420&lt;='UPS CALCULATOR'!$D$6,1,0)</f>
        <v>0</v>
      </c>
      <c r="M420" s="37" t="str">
        <f t="shared" si="13"/>
        <v>300W0</v>
      </c>
      <c r="N420" s="40">
        <v>63</v>
      </c>
    </row>
    <row r="421" spans="1:14">
      <c r="A421" s="39" t="s">
        <v>147</v>
      </c>
      <c r="B421" s="39" t="str">
        <f t="shared" si="12"/>
        <v>UPX-2000R-2 +2 EBC1100W0</v>
      </c>
      <c r="C421" s="39" t="s">
        <v>145</v>
      </c>
      <c r="D421" s="39" t="s">
        <v>210</v>
      </c>
      <c r="E421" s="36" t="s">
        <v>184</v>
      </c>
      <c r="F421" s="36">
        <v>2</v>
      </c>
      <c r="G421" s="36" t="s">
        <v>6</v>
      </c>
      <c r="H421" s="36" t="s">
        <v>7</v>
      </c>
      <c r="I421" s="36" t="s">
        <v>11</v>
      </c>
      <c r="J421" s="36">
        <f>IF('UPS CALCULATOR'!$D$9=0,0,IF(G421='UPS CALCULATOR'!$D$9,0,1))+IF('UPS CALCULATOR'!$D$11=0,0,IF(H421='UPS CALCULATOR'!$D$11,0,1))+IF('UPS CALCULATOR'!$D$13=0,0,IF(I421='UPS CALCULATOR'!$D$13,0,1))</f>
        <v>0</v>
      </c>
      <c r="K421" s="39" t="s">
        <v>20</v>
      </c>
      <c r="L421" s="37">
        <f>IF(N421&lt;='UPS CALCULATOR'!$D$6,1,0)</f>
        <v>0</v>
      </c>
      <c r="M421" s="37" t="str">
        <f t="shared" si="13"/>
        <v>1100W0</v>
      </c>
      <c r="N421" s="40">
        <v>63</v>
      </c>
    </row>
    <row r="422" spans="1:14">
      <c r="A422" s="39" t="s">
        <v>162</v>
      </c>
      <c r="B422" s="39" t="str">
        <f t="shared" si="12"/>
        <v>UPS-LO-1000RT100W0</v>
      </c>
      <c r="C422" s="39" t="s">
        <v>162</v>
      </c>
      <c r="D422" s="39" t="s">
        <v>195</v>
      </c>
      <c r="E422" s="36" t="s">
        <v>153</v>
      </c>
      <c r="F422" s="36">
        <v>0</v>
      </c>
      <c r="G422" s="36" t="s">
        <v>212</v>
      </c>
      <c r="H422" s="36" t="s">
        <v>10</v>
      </c>
      <c r="I422" s="36" t="s">
        <v>8</v>
      </c>
      <c r="J422" s="36">
        <f>IF('UPS CALCULATOR'!$D$9=0,0,IF(G422='UPS CALCULATOR'!$D$9,0,1))+IF('UPS CALCULATOR'!$D$11=0,0,IF(H422='UPS CALCULATOR'!$D$11,0,1))+IF('UPS CALCULATOR'!$D$13=0,0,IF(I422='UPS CALCULATOR'!$D$13,0,1))</f>
        <v>0</v>
      </c>
      <c r="K422" s="39" t="s">
        <v>4</v>
      </c>
      <c r="L422" s="37">
        <f>IF(N422&lt;='UPS CALCULATOR'!$D$6,1,0)</f>
        <v>0</v>
      </c>
      <c r="M422" s="37" t="str">
        <f t="shared" si="13"/>
        <v>100W0</v>
      </c>
      <c r="N422" s="40">
        <v>63.66546658295978</v>
      </c>
    </row>
    <row r="423" spans="1:14">
      <c r="A423" s="39" t="s">
        <v>155</v>
      </c>
      <c r="B423" s="39" t="str">
        <f t="shared" si="12"/>
        <v>UPS-LL-1500RT +1 EB600W0</v>
      </c>
      <c r="C423" s="39" t="s">
        <v>154</v>
      </c>
      <c r="D423" s="39" t="s">
        <v>187</v>
      </c>
      <c r="E423" s="36" t="s">
        <v>156</v>
      </c>
      <c r="F423" s="36">
        <v>1</v>
      </c>
      <c r="G423" s="36" t="s">
        <v>212</v>
      </c>
      <c r="H423" s="36" t="s">
        <v>7</v>
      </c>
      <c r="I423" s="36" t="s">
        <v>8</v>
      </c>
      <c r="J423" s="36">
        <f>IF('UPS CALCULATOR'!$D$9=0,0,IF(G423='UPS CALCULATOR'!$D$9,0,1))+IF('UPS CALCULATOR'!$D$11=0,0,IF(H423='UPS CALCULATOR'!$D$11,0,1))+IF('UPS CALCULATOR'!$D$13=0,0,IF(I423='UPS CALCULATOR'!$D$13,0,1))</f>
        <v>0</v>
      </c>
      <c r="K423" s="39" t="s">
        <v>15</v>
      </c>
      <c r="L423" s="37">
        <f>IF(N423&lt;='UPS CALCULATOR'!$D$6,1,0)</f>
        <v>0</v>
      </c>
      <c r="M423" s="37" t="str">
        <f t="shared" si="13"/>
        <v>600W0</v>
      </c>
      <c r="N423" s="40">
        <v>63.95631956788975</v>
      </c>
    </row>
    <row r="424" spans="1:14">
      <c r="A424" s="39" t="s">
        <v>155</v>
      </c>
      <c r="B424" s="39" t="str">
        <f t="shared" si="12"/>
        <v>UPS-LL-1500RT +1 EB700W0</v>
      </c>
      <c r="C424" s="39" t="s">
        <v>154</v>
      </c>
      <c r="D424" s="39" t="s">
        <v>187</v>
      </c>
      <c r="E424" s="36" t="s">
        <v>156</v>
      </c>
      <c r="F424" s="36">
        <v>1</v>
      </c>
      <c r="G424" s="36" t="s">
        <v>212</v>
      </c>
      <c r="H424" s="36" t="s">
        <v>7</v>
      </c>
      <c r="I424" s="36" t="s">
        <v>8</v>
      </c>
      <c r="J424" s="36">
        <f>IF('UPS CALCULATOR'!$D$9=0,0,IF(G424='UPS CALCULATOR'!$D$9,0,1))+IF('UPS CALCULATOR'!$D$11=0,0,IF(H424='UPS CALCULATOR'!$D$11,0,1))+IF('UPS CALCULATOR'!$D$13=0,0,IF(I424='UPS CALCULATOR'!$D$13,0,1))</f>
        <v>0</v>
      </c>
      <c r="K424" s="39" t="s">
        <v>16</v>
      </c>
      <c r="L424" s="37">
        <f>IF(N424&lt;='UPS CALCULATOR'!$D$6,1,0)</f>
        <v>0</v>
      </c>
      <c r="M424" s="37" t="str">
        <f t="shared" si="13"/>
        <v>700W0</v>
      </c>
      <c r="N424" s="40">
        <v>63.95631956788975</v>
      </c>
    </row>
    <row r="425" spans="1:14">
      <c r="A425" s="39" t="s">
        <v>80</v>
      </c>
      <c r="B425" s="39" t="str">
        <f t="shared" si="12"/>
        <v>UPS-OL1500R +3BP1100W0</v>
      </c>
      <c r="C425" s="39" t="s">
        <v>190</v>
      </c>
      <c r="D425" s="39" t="s">
        <v>204</v>
      </c>
      <c r="E425" s="36" t="s">
        <v>42</v>
      </c>
      <c r="F425" s="36">
        <v>3</v>
      </c>
      <c r="G425" s="36" t="s">
        <v>6</v>
      </c>
      <c r="H425" s="36" t="s">
        <v>10</v>
      </c>
      <c r="I425" s="36" t="s">
        <v>8</v>
      </c>
      <c r="J425" s="36">
        <f>IF('UPS CALCULATOR'!$D$9=0,0,IF(G425='UPS CALCULATOR'!$D$9,0,1))+IF('UPS CALCULATOR'!$D$11=0,0,IF(H425='UPS CALCULATOR'!$D$11,0,1))+IF('UPS CALCULATOR'!$D$13=0,0,IF(I425='UPS CALCULATOR'!$D$13,0,1))</f>
        <v>0</v>
      </c>
      <c r="K425" s="39" t="s">
        <v>20</v>
      </c>
      <c r="L425" s="37">
        <f>IF(N425&lt;='UPS CALCULATOR'!$D$6,1,0)</f>
        <v>0</v>
      </c>
      <c r="M425" s="37" t="str">
        <f t="shared" si="13"/>
        <v>1100W0</v>
      </c>
      <c r="N425" s="40">
        <v>64</v>
      </c>
    </row>
    <row r="426" spans="1:14">
      <c r="A426" s="39" t="s">
        <v>122</v>
      </c>
      <c r="B426" s="39" t="str">
        <f t="shared" si="12"/>
        <v>UPS-OL3000R +3BP2300W0</v>
      </c>
      <c r="C426" s="39" t="s">
        <v>186</v>
      </c>
      <c r="D426" s="39" t="s">
        <v>211</v>
      </c>
      <c r="E426" s="36" t="s">
        <v>96</v>
      </c>
      <c r="F426" s="36">
        <v>3</v>
      </c>
      <c r="G426" s="36" t="s">
        <v>6</v>
      </c>
      <c r="H426" s="36" t="s">
        <v>10</v>
      </c>
      <c r="I426" s="36" t="s">
        <v>13</v>
      </c>
      <c r="J426" s="36">
        <f>IF('UPS CALCULATOR'!$D$9=0,0,IF(G426='UPS CALCULATOR'!$D$9,0,1))+IF('UPS CALCULATOR'!$D$11=0,0,IF(H426='UPS CALCULATOR'!$D$11,0,1))+IF('UPS CALCULATOR'!$D$13=0,0,IF(I426='UPS CALCULATOR'!$D$13,0,1))</f>
        <v>0</v>
      </c>
      <c r="K426" s="39" t="s">
        <v>32</v>
      </c>
      <c r="L426" s="37">
        <f>IF(N426&lt;='UPS CALCULATOR'!$D$6,1,0)</f>
        <v>0</v>
      </c>
      <c r="M426" s="37" t="str">
        <f t="shared" si="13"/>
        <v>2300W0</v>
      </c>
      <c r="N426" s="40">
        <v>64</v>
      </c>
    </row>
    <row r="427" spans="1:14">
      <c r="A427" s="39" t="s">
        <v>143</v>
      </c>
      <c r="B427" s="39" t="str">
        <f t="shared" si="12"/>
        <v>UPX-1500R-2 +4 EBC1300W0</v>
      </c>
      <c r="C427" s="39" t="s">
        <v>139</v>
      </c>
      <c r="D427" s="39" t="s">
        <v>207</v>
      </c>
      <c r="E427" s="36" t="s">
        <v>188</v>
      </c>
      <c r="F427" s="36">
        <v>4</v>
      </c>
      <c r="G427" s="36" t="s">
        <v>6</v>
      </c>
      <c r="H427" s="36" t="s">
        <v>7</v>
      </c>
      <c r="I427" s="36" t="s">
        <v>8</v>
      </c>
      <c r="J427" s="36">
        <f>IF('UPS CALCULATOR'!$D$9=0,0,IF(G427='UPS CALCULATOR'!$D$9,0,1))+IF('UPS CALCULATOR'!$D$11=0,0,IF(H427='UPS CALCULATOR'!$D$11,0,1))+IF('UPS CALCULATOR'!$D$13=0,0,IF(I427='UPS CALCULATOR'!$D$13,0,1))</f>
        <v>0</v>
      </c>
      <c r="K427" s="39" t="s">
        <v>22</v>
      </c>
      <c r="L427" s="37">
        <f>IF(N427&lt;='UPS CALCULATOR'!$D$6,1,0)</f>
        <v>0</v>
      </c>
      <c r="M427" s="37" t="str">
        <f t="shared" si="13"/>
        <v>1300W0</v>
      </c>
      <c r="N427" s="40">
        <v>64</v>
      </c>
    </row>
    <row r="428" spans="1:14">
      <c r="A428" s="39" t="s">
        <v>148</v>
      </c>
      <c r="B428" s="39" t="str">
        <f t="shared" si="12"/>
        <v>UPX-2000R-2 +3 EBC1500W0</v>
      </c>
      <c r="C428" s="39" t="s">
        <v>145</v>
      </c>
      <c r="D428" s="39" t="s">
        <v>210</v>
      </c>
      <c r="E428" s="36" t="s">
        <v>184</v>
      </c>
      <c r="F428" s="36">
        <v>3</v>
      </c>
      <c r="G428" s="36" t="s">
        <v>6</v>
      </c>
      <c r="H428" s="36" t="s">
        <v>7</v>
      </c>
      <c r="I428" s="36" t="s">
        <v>11</v>
      </c>
      <c r="J428" s="36">
        <f>IF('UPS CALCULATOR'!$D$9=0,0,IF(G428='UPS CALCULATOR'!$D$9,0,1))+IF('UPS CALCULATOR'!$D$11=0,0,IF(H428='UPS CALCULATOR'!$D$11,0,1))+IF('UPS CALCULATOR'!$D$13=0,0,IF(I428='UPS CALCULATOR'!$D$13,0,1))</f>
        <v>0</v>
      </c>
      <c r="K428" s="39" t="s">
        <v>24</v>
      </c>
      <c r="L428" s="37">
        <f>IF(N428&lt;='UPS CALCULATOR'!$D$6,1,0)</f>
        <v>0</v>
      </c>
      <c r="M428" s="37" t="str">
        <f t="shared" si="13"/>
        <v>1500W0</v>
      </c>
      <c r="N428" s="40">
        <v>64</v>
      </c>
    </row>
    <row r="429" spans="1:14">
      <c r="A429" s="39" t="s">
        <v>158</v>
      </c>
      <c r="B429" s="39" t="str">
        <f t="shared" si="12"/>
        <v>UPS-LL-2000RT +1 EB600W0</v>
      </c>
      <c r="C429" s="39" t="s">
        <v>157</v>
      </c>
      <c r="D429" s="39" t="s">
        <v>192</v>
      </c>
      <c r="E429" s="36" t="s">
        <v>156</v>
      </c>
      <c r="F429" s="36">
        <v>1</v>
      </c>
      <c r="G429" s="36" t="s">
        <v>212</v>
      </c>
      <c r="H429" s="36" t="s">
        <v>7</v>
      </c>
      <c r="I429" s="36" t="s">
        <v>11</v>
      </c>
      <c r="J429" s="36">
        <f>IF('UPS CALCULATOR'!$D$9=0,0,IF(G429='UPS CALCULATOR'!$D$9,0,1))+IF('UPS CALCULATOR'!$D$11=0,0,IF(H429='UPS CALCULATOR'!$D$11,0,1))+IF('UPS CALCULATOR'!$D$13=0,0,IF(I429='UPS CALCULATOR'!$D$13,0,1))</f>
        <v>0</v>
      </c>
      <c r="K429" s="39" t="s">
        <v>15</v>
      </c>
      <c r="L429" s="37">
        <f>IF(N429&lt;='UPS CALCULATOR'!$D$6,1,0)</f>
        <v>0</v>
      </c>
      <c r="M429" s="37" t="str">
        <f t="shared" si="13"/>
        <v>600W0</v>
      </c>
      <c r="N429" s="40">
        <v>64.146090060000006</v>
      </c>
    </row>
    <row r="430" spans="1:14">
      <c r="A430" s="39" t="s">
        <v>158</v>
      </c>
      <c r="B430" s="39" t="str">
        <f t="shared" si="12"/>
        <v>UPS-LL-2000RT +1 EB700W0</v>
      </c>
      <c r="C430" s="39" t="s">
        <v>157</v>
      </c>
      <c r="D430" s="39" t="s">
        <v>192</v>
      </c>
      <c r="E430" s="36" t="s">
        <v>156</v>
      </c>
      <c r="F430" s="36">
        <v>1</v>
      </c>
      <c r="G430" s="36" t="s">
        <v>212</v>
      </c>
      <c r="H430" s="36" t="s">
        <v>7</v>
      </c>
      <c r="I430" s="36" t="s">
        <v>11</v>
      </c>
      <c r="J430" s="36">
        <f>IF('UPS CALCULATOR'!$D$9=0,0,IF(G430='UPS CALCULATOR'!$D$9,0,1))+IF('UPS CALCULATOR'!$D$11=0,0,IF(H430='UPS CALCULATOR'!$D$11,0,1))+IF('UPS CALCULATOR'!$D$13=0,0,IF(I430='UPS CALCULATOR'!$D$13,0,1))</f>
        <v>0</v>
      </c>
      <c r="K430" s="39" t="s">
        <v>16</v>
      </c>
      <c r="L430" s="37">
        <f>IF(N430&lt;='UPS CALCULATOR'!$D$6,1,0)</f>
        <v>0</v>
      </c>
      <c r="M430" s="37" t="str">
        <f t="shared" si="13"/>
        <v>700W0</v>
      </c>
      <c r="N430" s="40">
        <v>64.146090060000006</v>
      </c>
    </row>
    <row r="431" spans="1:14">
      <c r="A431" s="39" t="s">
        <v>160</v>
      </c>
      <c r="B431" s="39" t="str">
        <f t="shared" si="12"/>
        <v>UPS-LL-3000RT +1 EB900W0</v>
      </c>
      <c r="C431" s="39" t="s">
        <v>159</v>
      </c>
      <c r="D431" s="39" t="s">
        <v>191</v>
      </c>
      <c r="E431" s="36" t="s">
        <v>161</v>
      </c>
      <c r="F431" s="36">
        <v>1</v>
      </c>
      <c r="G431" s="36" t="s">
        <v>212</v>
      </c>
      <c r="H431" s="36" t="s">
        <v>7</v>
      </c>
      <c r="I431" s="36" t="s">
        <v>13</v>
      </c>
      <c r="J431" s="36">
        <f>IF('UPS CALCULATOR'!$D$9=0,0,IF(G431='UPS CALCULATOR'!$D$9,0,1))+IF('UPS CALCULATOR'!$D$11=0,0,IF(H431='UPS CALCULATOR'!$D$11,0,1))+IF('UPS CALCULATOR'!$D$13=0,0,IF(I431='UPS CALCULATOR'!$D$13,0,1))</f>
        <v>0</v>
      </c>
      <c r="K431" s="39" t="s">
        <v>18</v>
      </c>
      <c r="L431" s="37">
        <f>IF(N431&lt;='UPS CALCULATOR'!$D$6,1,0)</f>
        <v>0</v>
      </c>
      <c r="M431" s="37" t="str">
        <f t="shared" si="13"/>
        <v>900W0</v>
      </c>
      <c r="N431" s="40">
        <v>64.463409830000003</v>
      </c>
    </row>
    <row r="432" spans="1:14">
      <c r="A432" s="39" t="s">
        <v>160</v>
      </c>
      <c r="B432" s="39" t="str">
        <f t="shared" si="12"/>
        <v>UPS-LL-3000RT +1 EB1000W0</v>
      </c>
      <c r="C432" s="39" t="s">
        <v>159</v>
      </c>
      <c r="D432" s="39" t="s">
        <v>191</v>
      </c>
      <c r="E432" s="36" t="s">
        <v>161</v>
      </c>
      <c r="F432" s="36">
        <v>1</v>
      </c>
      <c r="G432" s="36" t="s">
        <v>212</v>
      </c>
      <c r="H432" s="36" t="s">
        <v>7</v>
      </c>
      <c r="I432" s="36" t="s">
        <v>13</v>
      </c>
      <c r="J432" s="36">
        <f>IF('UPS CALCULATOR'!$D$9=0,0,IF(G432='UPS CALCULATOR'!$D$9,0,1))+IF('UPS CALCULATOR'!$D$11=0,0,IF(H432='UPS CALCULATOR'!$D$11,0,1))+IF('UPS CALCULATOR'!$D$13=0,0,IF(I432='UPS CALCULATOR'!$D$13,0,1))</f>
        <v>0</v>
      </c>
      <c r="K432" s="39" t="s">
        <v>19</v>
      </c>
      <c r="L432" s="37">
        <f>IF(N432&lt;='UPS CALCULATOR'!$D$6,1,0)</f>
        <v>0</v>
      </c>
      <c r="M432" s="37" t="str">
        <f t="shared" si="13"/>
        <v>1000W0</v>
      </c>
      <c r="N432" s="40">
        <v>64.463409830000003</v>
      </c>
    </row>
    <row r="433" spans="1:14">
      <c r="A433" s="39" t="s">
        <v>160</v>
      </c>
      <c r="B433" s="39" t="str">
        <f t="shared" si="12"/>
        <v>UPS-LL-3000RT +1 EB1100W0</v>
      </c>
      <c r="C433" s="39" t="s">
        <v>159</v>
      </c>
      <c r="D433" s="39" t="s">
        <v>191</v>
      </c>
      <c r="E433" s="36" t="s">
        <v>161</v>
      </c>
      <c r="F433" s="36">
        <v>1</v>
      </c>
      <c r="G433" s="36" t="s">
        <v>212</v>
      </c>
      <c r="H433" s="36" t="s">
        <v>7</v>
      </c>
      <c r="I433" s="36" t="s">
        <v>13</v>
      </c>
      <c r="J433" s="36">
        <f>IF('UPS CALCULATOR'!$D$9=0,0,IF(G433='UPS CALCULATOR'!$D$9,0,1))+IF('UPS CALCULATOR'!$D$11=0,0,IF(H433='UPS CALCULATOR'!$D$11,0,1))+IF('UPS CALCULATOR'!$D$13=0,0,IF(I433='UPS CALCULATOR'!$D$13,0,1))</f>
        <v>0</v>
      </c>
      <c r="K433" s="39" t="s">
        <v>20</v>
      </c>
      <c r="L433" s="37">
        <f>IF(N433&lt;='UPS CALCULATOR'!$D$6,1,0)</f>
        <v>0</v>
      </c>
      <c r="M433" s="37" t="str">
        <f t="shared" si="13"/>
        <v>1100W0</v>
      </c>
      <c r="N433" s="40">
        <v>64.463409830000003</v>
      </c>
    </row>
    <row r="434" spans="1:14">
      <c r="A434" s="39" t="s">
        <v>135</v>
      </c>
      <c r="B434" s="39" t="str">
        <f t="shared" si="12"/>
        <v>UPX-1000R-2 +1 EBC400W0</v>
      </c>
      <c r="C434" s="39" t="s">
        <v>134</v>
      </c>
      <c r="D434" s="39" t="s">
        <v>206</v>
      </c>
      <c r="E434" s="36" t="s">
        <v>188</v>
      </c>
      <c r="F434" s="36">
        <v>1</v>
      </c>
      <c r="G434" s="36" t="s">
        <v>6</v>
      </c>
      <c r="H434" s="36" t="s">
        <v>7</v>
      </c>
      <c r="I434" s="36" t="s">
        <v>8</v>
      </c>
      <c r="J434" s="36">
        <f>IF('UPS CALCULATOR'!$D$9=0,0,IF(G434='UPS CALCULATOR'!$D$9,0,1))+IF('UPS CALCULATOR'!$D$11=0,0,IF(H434='UPS CALCULATOR'!$D$11,0,1))+IF('UPS CALCULATOR'!$D$13=0,0,IF(I434='UPS CALCULATOR'!$D$13,0,1))</f>
        <v>0</v>
      </c>
      <c r="K434" s="39" t="s">
        <v>12</v>
      </c>
      <c r="L434" s="37">
        <f>IF(N434&lt;='UPS CALCULATOR'!$D$6,1,0)</f>
        <v>0</v>
      </c>
      <c r="M434" s="37" t="str">
        <f t="shared" si="13"/>
        <v>400W0</v>
      </c>
      <c r="N434" s="40">
        <v>65</v>
      </c>
    </row>
    <row r="435" spans="1:14">
      <c r="A435" s="39" t="s">
        <v>121</v>
      </c>
      <c r="B435" s="39" t="str">
        <f t="shared" si="12"/>
        <v>UPS-OL3000R +2BP1700W0</v>
      </c>
      <c r="C435" s="39" t="s">
        <v>186</v>
      </c>
      <c r="D435" s="39" t="s">
        <v>211</v>
      </c>
      <c r="E435" s="36" t="s">
        <v>96</v>
      </c>
      <c r="F435" s="36">
        <v>2</v>
      </c>
      <c r="G435" s="36" t="s">
        <v>6</v>
      </c>
      <c r="H435" s="36" t="s">
        <v>10</v>
      </c>
      <c r="I435" s="36" t="s">
        <v>13</v>
      </c>
      <c r="J435" s="36">
        <f>IF('UPS CALCULATOR'!$D$9=0,0,IF(G435='UPS CALCULATOR'!$D$9,0,1))+IF('UPS CALCULATOR'!$D$11=0,0,IF(H435='UPS CALCULATOR'!$D$11,0,1))+IF('UPS CALCULATOR'!$D$13=0,0,IF(I435='UPS CALCULATOR'!$D$13,0,1))</f>
        <v>0</v>
      </c>
      <c r="K435" s="39" t="s">
        <v>26</v>
      </c>
      <c r="L435" s="37">
        <f>IF(N435&lt;='UPS CALCULATOR'!$D$6,1,0)</f>
        <v>0</v>
      </c>
      <c r="M435" s="37" t="str">
        <f t="shared" si="13"/>
        <v>1700W0</v>
      </c>
      <c r="N435" s="40">
        <v>66</v>
      </c>
    </row>
    <row r="436" spans="1:14">
      <c r="A436" s="39" t="s">
        <v>123</v>
      </c>
      <c r="B436" s="39" t="str">
        <f t="shared" si="12"/>
        <v>UPS-OL3000R +4BP2700W0</v>
      </c>
      <c r="C436" s="39" t="s">
        <v>186</v>
      </c>
      <c r="D436" s="39" t="s">
        <v>211</v>
      </c>
      <c r="E436" s="36" t="s">
        <v>96</v>
      </c>
      <c r="F436" s="36">
        <v>4</v>
      </c>
      <c r="G436" s="36" t="s">
        <v>6</v>
      </c>
      <c r="H436" s="36" t="s">
        <v>10</v>
      </c>
      <c r="I436" s="36" t="s">
        <v>13</v>
      </c>
      <c r="J436" s="36">
        <f>IF('UPS CALCULATOR'!$D$9=0,0,IF(G436='UPS CALCULATOR'!$D$9,0,1))+IF('UPS CALCULATOR'!$D$11=0,0,IF(H436='UPS CALCULATOR'!$D$11,0,1))+IF('UPS CALCULATOR'!$D$13=0,0,IF(I436='UPS CALCULATOR'!$D$13,0,1))</f>
        <v>0</v>
      </c>
      <c r="K436" s="39" t="s">
        <v>36</v>
      </c>
      <c r="L436" s="37">
        <f>IF(N436&lt;='UPS CALCULATOR'!$D$6,1,0)</f>
        <v>0</v>
      </c>
      <c r="M436" s="37" t="str">
        <f t="shared" si="13"/>
        <v>2700W0</v>
      </c>
      <c r="N436" s="40">
        <v>66</v>
      </c>
    </row>
    <row r="437" spans="1:14">
      <c r="A437" s="39" t="s">
        <v>189</v>
      </c>
      <c r="B437" s="39" t="str">
        <f t="shared" si="12"/>
        <v>UPS-OL1500R +1BP500W0</v>
      </c>
      <c r="C437" s="39" t="s">
        <v>190</v>
      </c>
      <c r="D437" s="39" t="s">
        <v>204</v>
      </c>
      <c r="E437" s="36" t="s">
        <v>42</v>
      </c>
      <c r="F437" s="36">
        <v>1</v>
      </c>
      <c r="G437" s="36" t="s">
        <v>6</v>
      </c>
      <c r="H437" s="36" t="s">
        <v>10</v>
      </c>
      <c r="I437" s="36" t="s">
        <v>8</v>
      </c>
      <c r="J437" s="36">
        <f>IF('UPS CALCULATOR'!$D$9=0,0,IF(G437='UPS CALCULATOR'!$D$9,0,1))+IF('UPS CALCULATOR'!$D$11=0,0,IF(H437='UPS CALCULATOR'!$D$11,0,1))+IF('UPS CALCULATOR'!$D$13=0,0,IF(I437='UPS CALCULATOR'!$D$13,0,1))</f>
        <v>0</v>
      </c>
      <c r="K437" s="39" t="s">
        <v>14</v>
      </c>
      <c r="L437" s="37">
        <f>IF(N437&lt;='UPS CALCULATOR'!$D$6,1,0)</f>
        <v>0</v>
      </c>
      <c r="M437" s="37" t="str">
        <f t="shared" si="13"/>
        <v>500W0</v>
      </c>
      <c r="N437" s="40">
        <v>67</v>
      </c>
    </row>
    <row r="438" spans="1:14">
      <c r="A438" s="39" t="s">
        <v>182</v>
      </c>
      <c r="B438" s="39" t="str">
        <f t="shared" si="12"/>
        <v>UPS-OL2200R +1BP1000W0</v>
      </c>
      <c r="C438" s="39" t="s">
        <v>183</v>
      </c>
      <c r="D438" s="39" t="s">
        <v>208</v>
      </c>
      <c r="E438" s="36" t="s">
        <v>96</v>
      </c>
      <c r="F438" s="36">
        <v>1</v>
      </c>
      <c r="G438" s="36" t="s">
        <v>6</v>
      </c>
      <c r="H438" s="36" t="s">
        <v>10</v>
      </c>
      <c r="I438" s="36" t="s">
        <v>11</v>
      </c>
      <c r="J438" s="36">
        <f>IF('UPS CALCULATOR'!$D$9=0,0,IF(G438='UPS CALCULATOR'!$D$9,0,1))+IF('UPS CALCULATOR'!$D$11=0,0,IF(H438='UPS CALCULATOR'!$D$11,0,1))+IF('UPS CALCULATOR'!$D$13=0,0,IF(I438='UPS CALCULATOR'!$D$13,0,1))</f>
        <v>0</v>
      </c>
      <c r="K438" s="39" t="s">
        <v>19</v>
      </c>
      <c r="L438" s="37">
        <f>IF(N438&lt;='UPS CALCULATOR'!$D$6,1,0)</f>
        <v>0</v>
      </c>
      <c r="M438" s="37" t="str">
        <f t="shared" si="13"/>
        <v>1000W0</v>
      </c>
      <c r="N438" s="40">
        <v>67</v>
      </c>
    </row>
    <row r="439" spans="1:14">
      <c r="A439" s="39" t="s">
        <v>209</v>
      </c>
      <c r="B439" s="39" t="str">
        <f t="shared" si="12"/>
        <v>UPS-OL2200R +2BP1600W0</v>
      </c>
      <c r="C439" s="39" t="s">
        <v>183</v>
      </c>
      <c r="D439" s="39" t="s">
        <v>208</v>
      </c>
      <c r="E439" s="36" t="s">
        <v>96</v>
      </c>
      <c r="F439" s="36">
        <v>2</v>
      </c>
      <c r="G439" s="36" t="s">
        <v>6</v>
      </c>
      <c r="H439" s="36" t="s">
        <v>10</v>
      </c>
      <c r="I439" s="36" t="s">
        <v>11</v>
      </c>
      <c r="J439" s="36">
        <f>IF('UPS CALCULATOR'!$D$9=0,0,IF(G439='UPS CALCULATOR'!$D$9,0,1))+IF('UPS CALCULATOR'!$D$11=0,0,IF(H439='UPS CALCULATOR'!$D$11,0,1))+IF('UPS CALCULATOR'!$D$13=0,0,IF(I439='UPS CALCULATOR'!$D$13,0,1))</f>
        <v>0</v>
      </c>
      <c r="K439" s="39" t="s">
        <v>25</v>
      </c>
      <c r="L439" s="37">
        <f>IF(N439&lt;='UPS CALCULATOR'!$D$6,1,0)</f>
        <v>0</v>
      </c>
      <c r="M439" s="37" t="str">
        <f t="shared" si="13"/>
        <v>1600W0</v>
      </c>
      <c r="N439" s="40">
        <v>67</v>
      </c>
    </row>
    <row r="440" spans="1:14">
      <c r="A440" s="39" t="s">
        <v>185</v>
      </c>
      <c r="B440" s="39" t="str">
        <f t="shared" si="12"/>
        <v>UPS-OL3000R +1BP1000W0</v>
      </c>
      <c r="C440" s="39" t="s">
        <v>186</v>
      </c>
      <c r="D440" s="39" t="s">
        <v>211</v>
      </c>
      <c r="E440" s="36" t="s">
        <v>96</v>
      </c>
      <c r="F440" s="36">
        <v>1</v>
      </c>
      <c r="G440" s="36" t="s">
        <v>6</v>
      </c>
      <c r="H440" s="36" t="s">
        <v>10</v>
      </c>
      <c r="I440" s="36" t="s">
        <v>13</v>
      </c>
      <c r="J440" s="36">
        <f>IF('UPS CALCULATOR'!$D$9=0,0,IF(G440='UPS CALCULATOR'!$D$9,0,1))+IF('UPS CALCULATOR'!$D$11=0,0,IF(H440='UPS CALCULATOR'!$D$11,0,1))+IF('UPS CALCULATOR'!$D$13=0,0,IF(I440='UPS CALCULATOR'!$D$13,0,1))</f>
        <v>0</v>
      </c>
      <c r="K440" s="39" t="s">
        <v>19</v>
      </c>
      <c r="L440" s="37">
        <f>IF(N440&lt;='UPS CALCULATOR'!$D$6,1,0)</f>
        <v>0</v>
      </c>
      <c r="M440" s="37" t="str">
        <f t="shared" si="13"/>
        <v>1000W0</v>
      </c>
      <c r="N440" s="40">
        <v>67</v>
      </c>
    </row>
    <row r="441" spans="1:14">
      <c r="A441" s="39" t="s">
        <v>142</v>
      </c>
      <c r="B441" s="39" t="str">
        <f t="shared" si="12"/>
        <v>UPX-1500R-2 +3 EBC1000W0</v>
      </c>
      <c r="C441" s="39" t="s">
        <v>139</v>
      </c>
      <c r="D441" s="39" t="s">
        <v>207</v>
      </c>
      <c r="E441" s="36" t="s">
        <v>188</v>
      </c>
      <c r="F441" s="36">
        <v>3</v>
      </c>
      <c r="G441" s="36" t="s">
        <v>6</v>
      </c>
      <c r="H441" s="36" t="s">
        <v>7</v>
      </c>
      <c r="I441" s="36" t="s">
        <v>8</v>
      </c>
      <c r="J441" s="36">
        <f>IF('UPS CALCULATOR'!$D$9=0,0,IF(G441='UPS CALCULATOR'!$D$9,0,1))+IF('UPS CALCULATOR'!$D$11=0,0,IF(H441='UPS CALCULATOR'!$D$11,0,1))+IF('UPS CALCULATOR'!$D$13=0,0,IF(I441='UPS CALCULATOR'!$D$13,0,1))</f>
        <v>0</v>
      </c>
      <c r="K441" s="39" t="s">
        <v>19</v>
      </c>
      <c r="L441" s="37">
        <f>IF(N441&lt;='UPS CALCULATOR'!$D$6,1,0)</f>
        <v>0</v>
      </c>
      <c r="M441" s="37" t="str">
        <f t="shared" si="13"/>
        <v>1000W0</v>
      </c>
      <c r="N441" s="40">
        <v>67</v>
      </c>
    </row>
    <row r="442" spans="1:14">
      <c r="A442" s="39" t="s">
        <v>82</v>
      </c>
      <c r="B442" s="39" t="str">
        <f t="shared" si="12"/>
        <v>UPS-OL1500R +4BP1300W0</v>
      </c>
      <c r="C442" s="39" t="s">
        <v>190</v>
      </c>
      <c r="D442" s="39" t="s">
        <v>204</v>
      </c>
      <c r="E442" s="36" t="s">
        <v>42</v>
      </c>
      <c r="F442" s="36">
        <v>4</v>
      </c>
      <c r="G442" s="36" t="s">
        <v>6</v>
      </c>
      <c r="H442" s="36" t="s">
        <v>10</v>
      </c>
      <c r="I442" s="36" t="s">
        <v>8</v>
      </c>
      <c r="J442" s="36">
        <f>IF('UPS CALCULATOR'!$D$9=0,0,IF(G442='UPS CALCULATOR'!$D$9,0,1))+IF('UPS CALCULATOR'!$D$11=0,0,IF(H442='UPS CALCULATOR'!$D$11,0,1))+IF('UPS CALCULATOR'!$D$13=0,0,IF(I442='UPS CALCULATOR'!$D$13,0,1))</f>
        <v>0</v>
      </c>
      <c r="K442" s="39" t="s">
        <v>22</v>
      </c>
      <c r="L442" s="37">
        <f>IF(N442&lt;='UPS CALCULATOR'!$D$6,1,0)</f>
        <v>0</v>
      </c>
      <c r="M442" s="37" t="str">
        <f t="shared" si="13"/>
        <v>1300W0</v>
      </c>
      <c r="N442" s="40">
        <v>68</v>
      </c>
    </row>
    <row r="443" spans="1:14">
      <c r="A443" s="39" t="s">
        <v>121</v>
      </c>
      <c r="B443" s="39" t="str">
        <f t="shared" si="12"/>
        <v>UPS-OL3000R +2BP1600W0</v>
      </c>
      <c r="C443" s="39" t="s">
        <v>186</v>
      </c>
      <c r="D443" s="39" t="s">
        <v>211</v>
      </c>
      <c r="E443" s="36" t="s">
        <v>96</v>
      </c>
      <c r="F443" s="36">
        <v>2</v>
      </c>
      <c r="G443" s="36" t="s">
        <v>6</v>
      </c>
      <c r="H443" s="36" t="s">
        <v>10</v>
      </c>
      <c r="I443" s="36" t="s">
        <v>13</v>
      </c>
      <c r="J443" s="36">
        <f>IF('UPS CALCULATOR'!$D$9=0,0,IF(G443='UPS CALCULATOR'!$D$9,0,1))+IF('UPS CALCULATOR'!$D$11=0,0,IF(H443='UPS CALCULATOR'!$D$11,0,1))+IF('UPS CALCULATOR'!$D$13=0,0,IF(I443='UPS CALCULATOR'!$D$13,0,1))</f>
        <v>0</v>
      </c>
      <c r="K443" s="39" t="s">
        <v>25</v>
      </c>
      <c r="L443" s="37">
        <f>IF(N443&lt;='UPS CALCULATOR'!$D$6,1,0)</f>
        <v>0</v>
      </c>
      <c r="M443" s="37" t="str">
        <f t="shared" si="13"/>
        <v>1600W0</v>
      </c>
      <c r="N443" s="40">
        <v>68</v>
      </c>
    </row>
    <row r="444" spans="1:14">
      <c r="A444" s="39" t="s">
        <v>137</v>
      </c>
      <c r="B444" s="39" t="str">
        <f t="shared" si="12"/>
        <v>UPX-1000R-2 +3 EBC900W0</v>
      </c>
      <c r="C444" s="39" t="s">
        <v>134</v>
      </c>
      <c r="D444" s="39" t="s">
        <v>206</v>
      </c>
      <c r="E444" s="36" t="s">
        <v>188</v>
      </c>
      <c r="F444" s="36">
        <v>3</v>
      </c>
      <c r="G444" s="36" t="s">
        <v>6</v>
      </c>
      <c r="H444" s="36" t="s">
        <v>7</v>
      </c>
      <c r="I444" s="36" t="s">
        <v>8</v>
      </c>
      <c r="J444" s="36">
        <f>IF('UPS CALCULATOR'!$D$9=0,0,IF(G444='UPS CALCULATOR'!$D$9,0,1))+IF('UPS CALCULATOR'!$D$11=0,0,IF(H444='UPS CALCULATOR'!$D$11,0,1))+IF('UPS CALCULATOR'!$D$13=0,0,IF(I444='UPS CALCULATOR'!$D$13,0,1))</f>
        <v>0</v>
      </c>
      <c r="K444" s="39" t="s">
        <v>18</v>
      </c>
      <c r="L444" s="37">
        <f>IF(N444&lt;='UPS CALCULATOR'!$D$6,1,0)</f>
        <v>0</v>
      </c>
      <c r="M444" s="37" t="str">
        <f t="shared" si="13"/>
        <v>900W0</v>
      </c>
      <c r="N444" s="40">
        <v>68</v>
      </c>
    </row>
    <row r="445" spans="1:14">
      <c r="A445" s="39" t="s">
        <v>145</v>
      </c>
      <c r="B445" s="39" t="str">
        <f t="shared" si="12"/>
        <v>UPX-2000R-2200W0</v>
      </c>
      <c r="C445" s="39" t="s">
        <v>145</v>
      </c>
      <c r="D445" s="39" t="s">
        <v>210</v>
      </c>
      <c r="E445" s="36" t="s">
        <v>184</v>
      </c>
      <c r="F445" s="36">
        <v>0</v>
      </c>
      <c r="G445" s="36" t="s">
        <v>6</v>
      </c>
      <c r="H445" s="36" t="s">
        <v>7</v>
      </c>
      <c r="I445" s="36" t="s">
        <v>11</v>
      </c>
      <c r="J445" s="36">
        <f>IF('UPS CALCULATOR'!$D$9=0,0,IF(G445='UPS CALCULATOR'!$D$9,0,1))+IF('UPS CALCULATOR'!$D$11=0,0,IF(H445='UPS CALCULATOR'!$D$11,0,1))+IF('UPS CALCULATOR'!$D$13=0,0,IF(I445='UPS CALCULATOR'!$D$13,0,1))</f>
        <v>0</v>
      </c>
      <c r="K445" s="39" t="s">
        <v>5</v>
      </c>
      <c r="L445" s="37">
        <f>IF(N445&lt;='UPS CALCULATOR'!$D$6,1,0)</f>
        <v>0</v>
      </c>
      <c r="M445" s="37" t="str">
        <f t="shared" si="13"/>
        <v>200W0</v>
      </c>
      <c r="N445" s="40">
        <v>68</v>
      </c>
    </row>
    <row r="446" spans="1:14">
      <c r="A446" s="39" t="s">
        <v>167</v>
      </c>
      <c r="B446" s="39" t="str">
        <f t="shared" si="12"/>
        <v>UPS-LO-2000RT100W0</v>
      </c>
      <c r="C446" s="39" t="s">
        <v>167</v>
      </c>
      <c r="D446" s="39" t="s">
        <v>194</v>
      </c>
      <c r="E446" s="36" t="s">
        <v>156</v>
      </c>
      <c r="F446" s="36">
        <v>0</v>
      </c>
      <c r="G446" s="36" t="s">
        <v>212</v>
      </c>
      <c r="H446" s="36" t="s">
        <v>10</v>
      </c>
      <c r="I446" s="36" t="s">
        <v>11</v>
      </c>
      <c r="J446" s="36">
        <f>IF('UPS CALCULATOR'!$D$9=0,0,IF(G446='UPS CALCULATOR'!$D$9,0,1))+IF('UPS CALCULATOR'!$D$11=0,0,IF(H446='UPS CALCULATOR'!$D$11,0,1))+IF('UPS CALCULATOR'!$D$13=0,0,IF(I446='UPS CALCULATOR'!$D$13,0,1))</f>
        <v>0</v>
      </c>
      <c r="K446" s="39" t="s">
        <v>4</v>
      </c>
      <c r="L446" s="37">
        <f>IF(N446&lt;='UPS CALCULATOR'!$D$6,1,0)</f>
        <v>0</v>
      </c>
      <c r="M446" s="37" t="str">
        <f t="shared" si="13"/>
        <v>100W0</v>
      </c>
      <c r="N446" s="40">
        <v>68.375240094381255</v>
      </c>
    </row>
    <row r="447" spans="1:14">
      <c r="A447" s="39" t="s">
        <v>167</v>
      </c>
      <c r="B447" s="39" t="str">
        <f t="shared" si="12"/>
        <v>UPS-LO-2000RT200W0</v>
      </c>
      <c r="C447" s="39" t="s">
        <v>167</v>
      </c>
      <c r="D447" s="39" t="s">
        <v>194</v>
      </c>
      <c r="E447" s="36" t="s">
        <v>156</v>
      </c>
      <c r="F447" s="36">
        <v>0</v>
      </c>
      <c r="G447" s="36" t="s">
        <v>212</v>
      </c>
      <c r="H447" s="36" t="s">
        <v>10</v>
      </c>
      <c r="I447" s="36" t="s">
        <v>11</v>
      </c>
      <c r="J447" s="36">
        <f>IF('UPS CALCULATOR'!$D$9=0,0,IF(G447='UPS CALCULATOR'!$D$9,0,1))+IF('UPS CALCULATOR'!$D$11=0,0,IF(H447='UPS CALCULATOR'!$D$11,0,1))+IF('UPS CALCULATOR'!$D$13=0,0,IF(I447='UPS CALCULATOR'!$D$13,0,1))</f>
        <v>0</v>
      </c>
      <c r="K447" s="39" t="s">
        <v>5</v>
      </c>
      <c r="L447" s="37">
        <f>IF(N447&lt;='UPS CALCULATOR'!$D$6,1,0)</f>
        <v>0</v>
      </c>
      <c r="M447" s="37" t="str">
        <f t="shared" si="13"/>
        <v>200W0</v>
      </c>
      <c r="N447" s="40">
        <v>68.375240094381255</v>
      </c>
    </row>
    <row r="448" spans="1:14">
      <c r="A448" s="39" t="s">
        <v>205</v>
      </c>
      <c r="B448" s="39" t="str">
        <f t="shared" si="12"/>
        <v>UPS-OL1500R +2BP800W0</v>
      </c>
      <c r="C448" s="39" t="s">
        <v>190</v>
      </c>
      <c r="D448" s="39" t="s">
        <v>204</v>
      </c>
      <c r="E448" s="36" t="s">
        <v>42</v>
      </c>
      <c r="F448" s="36">
        <v>2</v>
      </c>
      <c r="G448" s="36" t="s">
        <v>6</v>
      </c>
      <c r="H448" s="36" t="s">
        <v>10</v>
      </c>
      <c r="I448" s="36" t="s">
        <v>8</v>
      </c>
      <c r="J448" s="36">
        <f>IF('UPS CALCULATOR'!$D$9=0,0,IF(G448='UPS CALCULATOR'!$D$9,0,1))+IF('UPS CALCULATOR'!$D$11=0,0,IF(H448='UPS CALCULATOR'!$D$11,0,1))+IF('UPS CALCULATOR'!$D$13=0,0,IF(I448='UPS CALCULATOR'!$D$13,0,1))</f>
        <v>0</v>
      </c>
      <c r="K448" s="39" t="s">
        <v>17</v>
      </c>
      <c r="L448" s="37">
        <f>IF(N448&lt;='UPS CALCULATOR'!$D$6,1,0)</f>
        <v>0</v>
      </c>
      <c r="M448" s="37" t="str">
        <f t="shared" si="13"/>
        <v>800W0</v>
      </c>
      <c r="N448" s="40">
        <v>69</v>
      </c>
    </row>
    <row r="449" spans="1:14">
      <c r="A449" s="39" t="s">
        <v>122</v>
      </c>
      <c r="B449" s="39" t="str">
        <f t="shared" si="12"/>
        <v>UPS-OL3000R +3BP2200W0</v>
      </c>
      <c r="C449" s="39" t="s">
        <v>186</v>
      </c>
      <c r="D449" s="39" t="s">
        <v>211</v>
      </c>
      <c r="E449" s="36" t="s">
        <v>96</v>
      </c>
      <c r="F449" s="36">
        <v>3</v>
      </c>
      <c r="G449" s="36" t="s">
        <v>6</v>
      </c>
      <c r="H449" s="36" t="s">
        <v>10</v>
      </c>
      <c r="I449" s="36" t="s">
        <v>13</v>
      </c>
      <c r="J449" s="36">
        <f>IF('UPS CALCULATOR'!$D$9=0,0,IF(G449='UPS CALCULATOR'!$D$9,0,1))+IF('UPS CALCULATOR'!$D$11=0,0,IF(H449='UPS CALCULATOR'!$D$11,0,1))+IF('UPS CALCULATOR'!$D$13=0,0,IF(I449='UPS CALCULATOR'!$D$13,0,1))</f>
        <v>0</v>
      </c>
      <c r="K449" s="39" t="s">
        <v>31</v>
      </c>
      <c r="L449" s="37">
        <f>IF(N449&lt;='UPS CALCULATOR'!$D$6,1,0)</f>
        <v>0</v>
      </c>
      <c r="M449" s="37" t="str">
        <f t="shared" si="13"/>
        <v>2200W0</v>
      </c>
      <c r="N449" s="40">
        <v>69</v>
      </c>
    </row>
    <row r="450" spans="1:14">
      <c r="A450" s="39" t="s">
        <v>123</v>
      </c>
      <c r="B450" s="39" t="str">
        <f t="shared" si="12"/>
        <v>UPS-OL3000R +4BP2600W0</v>
      </c>
      <c r="C450" s="39" t="s">
        <v>186</v>
      </c>
      <c r="D450" s="39" t="s">
        <v>211</v>
      </c>
      <c r="E450" s="36" t="s">
        <v>96</v>
      </c>
      <c r="F450" s="36">
        <v>4</v>
      </c>
      <c r="G450" s="36" t="s">
        <v>6</v>
      </c>
      <c r="H450" s="36" t="s">
        <v>10</v>
      </c>
      <c r="I450" s="36" t="s">
        <v>13</v>
      </c>
      <c r="J450" s="36">
        <f>IF('UPS CALCULATOR'!$D$9=0,0,IF(G450='UPS CALCULATOR'!$D$9,0,1))+IF('UPS CALCULATOR'!$D$11=0,0,IF(H450='UPS CALCULATOR'!$D$11,0,1))+IF('UPS CALCULATOR'!$D$13=0,0,IF(I450='UPS CALCULATOR'!$D$13,0,1))</f>
        <v>0</v>
      </c>
      <c r="K450" s="39" t="s">
        <v>35</v>
      </c>
      <c r="L450" s="37">
        <f>IF(N450&lt;='UPS CALCULATOR'!$D$6,1,0)</f>
        <v>0</v>
      </c>
      <c r="M450" s="37" t="str">
        <f t="shared" si="13"/>
        <v>2600W0</v>
      </c>
      <c r="N450" s="40">
        <v>69</v>
      </c>
    </row>
    <row r="451" spans="1:14">
      <c r="A451" s="39" t="s">
        <v>141</v>
      </c>
      <c r="B451" s="39" t="str">
        <f t="shared" ref="B451:B514" si="14">A451&amp;M451</f>
        <v>UPX-1500R-2 +2 EBC700W0</v>
      </c>
      <c r="C451" s="39" t="s">
        <v>139</v>
      </c>
      <c r="D451" s="39" t="s">
        <v>207</v>
      </c>
      <c r="E451" s="36" t="s">
        <v>188</v>
      </c>
      <c r="F451" s="36">
        <v>2</v>
      </c>
      <c r="G451" s="36" t="s">
        <v>6</v>
      </c>
      <c r="H451" s="36" t="s">
        <v>7</v>
      </c>
      <c r="I451" s="36" t="s">
        <v>8</v>
      </c>
      <c r="J451" s="36">
        <f>IF('UPS CALCULATOR'!$D$9=0,0,IF(G451='UPS CALCULATOR'!$D$9,0,1))+IF('UPS CALCULATOR'!$D$11=0,0,IF(H451='UPS CALCULATOR'!$D$11,0,1))+IF('UPS CALCULATOR'!$D$13=0,0,IF(I451='UPS CALCULATOR'!$D$13,0,1))</f>
        <v>0</v>
      </c>
      <c r="K451" s="39" t="s">
        <v>16</v>
      </c>
      <c r="L451" s="37">
        <f>IF(N451&lt;='UPS CALCULATOR'!$D$6,1,0)</f>
        <v>0</v>
      </c>
      <c r="M451" s="37" t="str">
        <f t="shared" ref="M451:M514" si="15">K451&amp;J451+L451</f>
        <v>700W0</v>
      </c>
      <c r="N451" s="40">
        <v>70</v>
      </c>
    </row>
    <row r="452" spans="1:14">
      <c r="A452" s="39" t="s">
        <v>148</v>
      </c>
      <c r="B452" s="39" t="str">
        <f t="shared" si="14"/>
        <v>UPX-2000R-2 +3 EBC1400W0</v>
      </c>
      <c r="C452" s="39" t="s">
        <v>145</v>
      </c>
      <c r="D452" s="39" t="s">
        <v>210</v>
      </c>
      <c r="E452" s="36" t="s">
        <v>184</v>
      </c>
      <c r="F452" s="36">
        <v>3</v>
      </c>
      <c r="G452" s="36" t="s">
        <v>6</v>
      </c>
      <c r="H452" s="36" t="s">
        <v>7</v>
      </c>
      <c r="I452" s="36" t="s">
        <v>11</v>
      </c>
      <c r="J452" s="36">
        <f>IF('UPS CALCULATOR'!$D$9=0,0,IF(G452='UPS CALCULATOR'!$D$9,0,1))+IF('UPS CALCULATOR'!$D$11=0,0,IF(H452='UPS CALCULATOR'!$D$11,0,1))+IF('UPS CALCULATOR'!$D$13=0,0,IF(I452='UPS CALCULATOR'!$D$13,0,1))</f>
        <v>0</v>
      </c>
      <c r="K452" s="39" t="s">
        <v>23</v>
      </c>
      <c r="L452" s="37">
        <f>IF(N452&lt;='UPS CALCULATOR'!$D$6,1,0)</f>
        <v>0</v>
      </c>
      <c r="M452" s="37" t="str">
        <f t="shared" si="15"/>
        <v>1400W0</v>
      </c>
      <c r="N452" s="40">
        <v>71</v>
      </c>
    </row>
    <row r="453" spans="1:14">
      <c r="A453" s="39" t="s">
        <v>149</v>
      </c>
      <c r="B453" s="39" t="str">
        <f t="shared" si="14"/>
        <v>UPX-2000R-2 +4 EBC1800W0</v>
      </c>
      <c r="C453" s="39" t="s">
        <v>145</v>
      </c>
      <c r="D453" s="39" t="s">
        <v>210</v>
      </c>
      <c r="E453" s="36" t="s">
        <v>184</v>
      </c>
      <c r="F453" s="36">
        <v>4</v>
      </c>
      <c r="G453" s="36" t="s">
        <v>6</v>
      </c>
      <c r="H453" s="36" t="s">
        <v>7</v>
      </c>
      <c r="I453" s="36" t="s">
        <v>11</v>
      </c>
      <c r="J453" s="36">
        <f>IF('UPS CALCULATOR'!$D$9=0,0,IF(G453='UPS CALCULATOR'!$D$9,0,1))+IF('UPS CALCULATOR'!$D$11=0,0,IF(H453='UPS CALCULATOR'!$D$11,0,1))+IF('UPS CALCULATOR'!$D$13=0,0,IF(I453='UPS CALCULATOR'!$D$13,0,1))</f>
        <v>0</v>
      </c>
      <c r="K453" s="39" t="s">
        <v>27</v>
      </c>
      <c r="L453" s="37">
        <f>IF(N453&lt;='UPS CALCULATOR'!$D$6,1,0)</f>
        <v>0</v>
      </c>
      <c r="M453" s="37" t="str">
        <f t="shared" si="15"/>
        <v>1800W0</v>
      </c>
      <c r="N453" s="40">
        <v>71</v>
      </c>
    </row>
    <row r="454" spans="1:14">
      <c r="A454" s="39" t="s">
        <v>147</v>
      </c>
      <c r="B454" s="39" t="str">
        <f t="shared" si="14"/>
        <v>UPX-2000R-2 +2 EBC1000W0</v>
      </c>
      <c r="C454" s="39" t="s">
        <v>145</v>
      </c>
      <c r="D454" s="39" t="s">
        <v>210</v>
      </c>
      <c r="E454" s="36" t="s">
        <v>184</v>
      </c>
      <c r="F454" s="36">
        <v>2</v>
      </c>
      <c r="G454" s="36" t="s">
        <v>6</v>
      </c>
      <c r="H454" s="36" t="s">
        <v>7</v>
      </c>
      <c r="I454" s="36" t="s">
        <v>11</v>
      </c>
      <c r="J454" s="36">
        <f>IF('UPS CALCULATOR'!$D$9=0,0,IF(G454='UPS CALCULATOR'!$D$9,0,1))+IF('UPS CALCULATOR'!$D$11=0,0,IF(H454='UPS CALCULATOR'!$D$11,0,1))+IF('UPS CALCULATOR'!$D$13=0,0,IF(I454='UPS CALCULATOR'!$D$13,0,1))</f>
        <v>0</v>
      </c>
      <c r="K454" s="39" t="s">
        <v>19</v>
      </c>
      <c r="L454" s="37">
        <f>IF(N454&lt;='UPS CALCULATOR'!$D$6,1,0)</f>
        <v>0</v>
      </c>
      <c r="M454" s="37" t="str">
        <f t="shared" si="15"/>
        <v>1000W0</v>
      </c>
      <c r="N454" s="40">
        <v>72</v>
      </c>
    </row>
    <row r="455" spans="1:14">
      <c r="A455" s="39" t="s">
        <v>169</v>
      </c>
      <c r="B455" s="39" t="str">
        <f t="shared" si="14"/>
        <v>UPS-LO-3000RT100W0</v>
      </c>
      <c r="C455" s="39" t="s">
        <v>169</v>
      </c>
      <c r="D455" s="39" t="s">
        <v>193</v>
      </c>
      <c r="E455" s="36" t="s">
        <v>161</v>
      </c>
      <c r="F455" s="36">
        <v>0</v>
      </c>
      <c r="G455" s="36" t="s">
        <v>212</v>
      </c>
      <c r="H455" s="36" t="s">
        <v>10</v>
      </c>
      <c r="I455" s="36" t="s">
        <v>13</v>
      </c>
      <c r="J455" s="36">
        <f>IF('UPS CALCULATOR'!$D$9=0,0,IF(G455='UPS CALCULATOR'!$D$9,0,1))+IF('UPS CALCULATOR'!$D$11=0,0,IF(H455='UPS CALCULATOR'!$D$11,0,1))+IF('UPS CALCULATOR'!$D$13=0,0,IF(I455='UPS CALCULATOR'!$D$13,0,1))</f>
        <v>0</v>
      </c>
      <c r="K455" s="39" t="s">
        <v>4</v>
      </c>
      <c r="L455" s="37">
        <f>IF(N455&lt;='UPS CALCULATOR'!$D$6,1,0)</f>
        <v>0</v>
      </c>
      <c r="M455" s="37" t="str">
        <f t="shared" si="15"/>
        <v>100W0</v>
      </c>
      <c r="N455" s="40">
        <v>72.533397647105389</v>
      </c>
    </row>
    <row r="456" spans="1:14">
      <c r="A456" s="39" t="s">
        <v>169</v>
      </c>
      <c r="B456" s="39" t="str">
        <f t="shared" si="14"/>
        <v>UPS-LO-3000RT200W0</v>
      </c>
      <c r="C456" s="39" t="s">
        <v>169</v>
      </c>
      <c r="D456" s="39" t="s">
        <v>193</v>
      </c>
      <c r="E456" s="36" t="s">
        <v>161</v>
      </c>
      <c r="F456" s="36">
        <v>0</v>
      </c>
      <c r="G456" s="36" t="s">
        <v>212</v>
      </c>
      <c r="H456" s="36" t="s">
        <v>10</v>
      </c>
      <c r="I456" s="36" t="s">
        <v>13</v>
      </c>
      <c r="J456" s="36">
        <f>IF('UPS CALCULATOR'!$D$9=0,0,IF(G456='UPS CALCULATOR'!$D$9,0,1))+IF('UPS CALCULATOR'!$D$11=0,0,IF(H456='UPS CALCULATOR'!$D$11,0,1))+IF('UPS CALCULATOR'!$D$13=0,0,IF(I456='UPS CALCULATOR'!$D$13,0,1))</f>
        <v>0</v>
      </c>
      <c r="K456" s="39" t="s">
        <v>5</v>
      </c>
      <c r="L456" s="37">
        <f>IF(N456&lt;='UPS CALCULATOR'!$D$6,1,0)</f>
        <v>0</v>
      </c>
      <c r="M456" s="37" t="str">
        <f t="shared" si="15"/>
        <v>200W0</v>
      </c>
      <c r="N456" s="40">
        <v>72.533397647105389</v>
      </c>
    </row>
    <row r="457" spans="1:14">
      <c r="A457" s="39" t="s">
        <v>169</v>
      </c>
      <c r="B457" s="39" t="str">
        <f t="shared" si="14"/>
        <v>UPS-LO-3000RT300W0</v>
      </c>
      <c r="C457" s="39" t="s">
        <v>169</v>
      </c>
      <c r="D457" s="39" t="s">
        <v>193</v>
      </c>
      <c r="E457" s="36" t="s">
        <v>161</v>
      </c>
      <c r="F457" s="36">
        <v>0</v>
      </c>
      <c r="G457" s="36" t="s">
        <v>212</v>
      </c>
      <c r="H457" s="36" t="s">
        <v>10</v>
      </c>
      <c r="I457" s="36" t="s">
        <v>13</v>
      </c>
      <c r="J457" s="36">
        <f>IF('UPS CALCULATOR'!$D$9=0,0,IF(G457='UPS CALCULATOR'!$D$9,0,1))+IF('UPS CALCULATOR'!$D$11=0,0,IF(H457='UPS CALCULATOR'!$D$11,0,1))+IF('UPS CALCULATOR'!$D$13=0,0,IF(I457='UPS CALCULATOR'!$D$13,0,1))</f>
        <v>0</v>
      </c>
      <c r="K457" s="39" t="s">
        <v>9</v>
      </c>
      <c r="L457" s="37">
        <f>IF(N457&lt;='UPS CALCULATOR'!$D$6,1,0)</f>
        <v>0</v>
      </c>
      <c r="M457" s="37" t="str">
        <f t="shared" si="15"/>
        <v>300W0</v>
      </c>
      <c r="N457" s="40">
        <v>72.533397647105389</v>
      </c>
    </row>
    <row r="458" spans="1:14">
      <c r="A458" s="39" t="s">
        <v>143</v>
      </c>
      <c r="B458" s="39" t="str">
        <f t="shared" si="14"/>
        <v>UPX-1500R-2 +4 EBC1200W0</v>
      </c>
      <c r="C458" s="39" t="s">
        <v>139</v>
      </c>
      <c r="D458" s="39" t="s">
        <v>207</v>
      </c>
      <c r="E458" s="36" t="s">
        <v>188</v>
      </c>
      <c r="F458" s="36">
        <v>4</v>
      </c>
      <c r="G458" s="36" t="s">
        <v>6</v>
      </c>
      <c r="H458" s="36" t="s">
        <v>7</v>
      </c>
      <c r="I458" s="36" t="s">
        <v>8</v>
      </c>
      <c r="J458" s="36">
        <f>IF('UPS CALCULATOR'!$D$9=0,0,IF(G458='UPS CALCULATOR'!$D$9,0,1))+IF('UPS CALCULATOR'!$D$11=0,0,IF(H458='UPS CALCULATOR'!$D$11,0,1))+IF('UPS CALCULATOR'!$D$13=0,0,IF(I458='UPS CALCULATOR'!$D$13,0,1))</f>
        <v>0</v>
      </c>
      <c r="K458" s="39" t="s">
        <v>21</v>
      </c>
      <c r="L458" s="37">
        <f>IF(N458&lt;='UPS CALCULATOR'!$D$6,1,0)</f>
        <v>0</v>
      </c>
      <c r="M458" s="37" t="str">
        <f t="shared" si="15"/>
        <v>1200W0</v>
      </c>
      <c r="N458" s="40">
        <v>73</v>
      </c>
    </row>
    <row r="459" spans="1:14">
      <c r="A459" s="39" t="s">
        <v>146</v>
      </c>
      <c r="B459" s="39" t="str">
        <f t="shared" si="14"/>
        <v>UPX-2000R-2 +1 EBC600W0</v>
      </c>
      <c r="C459" s="39" t="s">
        <v>145</v>
      </c>
      <c r="D459" s="39" t="s">
        <v>210</v>
      </c>
      <c r="E459" s="36" t="s">
        <v>184</v>
      </c>
      <c r="F459" s="36">
        <v>1</v>
      </c>
      <c r="G459" s="36" t="s">
        <v>6</v>
      </c>
      <c r="H459" s="36" t="s">
        <v>7</v>
      </c>
      <c r="I459" s="36" t="s">
        <v>11</v>
      </c>
      <c r="J459" s="36">
        <f>IF('UPS CALCULATOR'!$D$9=0,0,IF(G459='UPS CALCULATOR'!$D$9,0,1))+IF('UPS CALCULATOR'!$D$11=0,0,IF(H459='UPS CALCULATOR'!$D$11,0,1))+IF('UPS CALCULATOR'!$D$13=0,0,IF(I459='UPS CALCULATOR'!$D$13,0,1))</f>
        <v>0</v>
      </c>
      <c r="K459" s="39" t="s">
        <v>15</v>
      </c>
      <c r="L459" s="37">
        <f>IF(N459&lt;='UPS CALCULATOR'!$D$6,1,0)</f>
        <v>0</v>
      </c>
      <c r="M459" s="37" t="str">
        <f t="shared" si="15"/>
        <v>600W0</v>
      </c>
      <c r="N459" s="40">
        <v>73</v>
      </c>
    </row>
    <row r="460" spans="1:14">
      <c r="A460" s="39" t="s">
        <v>121</v>
      </c>
      <c r="B460" s="39" t="str">
        <f t="shared" si="14"/>
        <v>UPS-OL3000R +2BP1500W0</v>
      </c>
      <c r="C460" s="39" t="s">
        <v>186</v>
      </c>
      <c r="D460" s="39" t="s">
        <v>211</v>
      </c>
      <c r="E460" s="36" t="s">
        <v>96</v>
      </c>
      <c r="F460" s="36">
        <v>2</v>
      </c>
      <c r="G460" s="36" t="s">
        <v>6</v>
      </c>
      <c r="H460" s="36" t="s">
        <v>10</v>
      </c>
      <c r="I460" s="36" t="s">
        <v>13</v>
      </c>
      <c r="J460" s="36">
        <f>IF('UPS CALCULATOR'!$D$9=0,0,IF(G460='UPS CALCULATOR'!$D$9,0,1))+IF('UPS CALCULATOR'!$D$11=0,0,IF(H460='UPS CALCULATOR'!$D$11,0,1))+IF('UPS CALCULATOR'!$D$13=0,0,IF(I460='UPS CALCULATOR'!$D$13,0,1))</f>
        <v>0</v>
      </c>
      <c r="K460" s="39" t="s">
        <v>24</v>
      </c>
      <c r="L460" s="37">
        <f>IF(N460&lt;='UPS CALCULATOR'!$D$6,1,0)</f>
        <v>0</v>
      </c>
      <c r="M460" s="37" t="str">
        <f t="shared" si="15"/>
        <v>1500W0</v>
      </c>
      <c r="N460" s="40">
        <v>74</v>
      </c>
    </row>
    <row r="461" spans="1:14">
      <c r="A461" s="39" t="s">
        <v>123</v>
      </c>
      <c r="B461" s="39" t="str">
        <f t="shared" si="14"/>
        <v>UPS-OL3000R +4BP2500W0</v>
      </c>
      <c r="C461" s="39" t="s">
        <v>186</v>
      </c>
      <c r="D461" s="39" t="s">
        <v>211</v>
      </c>
      <c r="E461" s="36" t="s">
        <v>96</v>
      </c>
      <c r="F461" s="36">
        <v>4</v>
      </c>
      <c r="G461" s="36" t="s">
        <v>6</v>
      </c>
      <c r="H461" s="36" t="s">
        <v>10</v>
      </c>
      <c r="I461" s="36" t="s">
        <v>13</v>
      </c>
      <c r="J461" s="36">
        <f>IF('UPS CALCULATOR'!$D$9=0,0,IF(G461='UPS CALCULATOR'!$D$9,0,1))+IF('UPS CALCULATOR'!$D$11=0,0,IF(H461='UPS CALCULATOR'!$D$11,0,1))+IF('UPS CALCULATOR'!$D$13=0,0,IF(I461='UPS CALCULATOR'!$D$13,0,1))</f>
        <v>0</v>
      </c>
      <c r="K461" s="39" t="s">
        <v>34</v>
      </c>
      <c r="L461" s="37">
        <f>IF(N461&lt;='UPS CALCULATOR'!$D$6,1,0)</f>
        <v>0</v>
      </c>
      <c r="M461" s="37" t="str">
        <f t="shared" si="15"/>
        <v>2500W0</v>
      </c>
      <c r="N461" s="40">
        <v>74</v>
      </c>
    </row>
    <row r="462" spans="1:14">
      <c r="A462" s="39" t="s">
        <v>136</v>
      </c>
      <c r="B462" s="39" t="str">
        <f t="shared" si="14"/>
        <v>UPX-1000R-2 +2 EBC600W0</v>
      </c>
      <c r="C462" s="39" t="s">
        <v>134</v>
      </c>
      <c r="D462" s="39" t="s">
        <v>206</v>
      </c>
      <c r="E462" s="36" t="s">
        <v>188</v>
      </c>
      <c r="F462" s="36">
        <v>2</v>
      </c>
      <c r="G462" s="36" t="s">
        <v>6</v>
      </c>
      <c r="H462" s="36" t="s">
        <v>7</v>
      </c>
      <c r="I462" s="36" t="s">
        <v>8</v>
      </c>
      <c r="J462" s="36">
        <f>IF('UPS CALCULATOR'!$D$9=0,0,IF(G462='UPS CALCULATOR'!$D$9,0,1))+IF('UPS CALCULATOR'!$D$11=0,0,IF(H462='UPS CALCULATOR'!$D$11,0,1))+IF('UPS CALCULATOR'!$D$13=0,0,IF(I462='UPS CALCULATOR'!$D$13,0,1))</f>
        <v>0</v>
      </c>
      <c r="K462" s="39" t="s">
        <v>15</v>
      </c>
      <c r="L462" s="37">
        <f>IF(N462&lt;='UPS CALCULATOR'!$D$6,1,0)</f>
        <v>0</v>
      </c>
      <c r="M462" s="37" t="str">
        <f t="shared" si="15"/>
        <v>600W0</v>
      </c>
      <c r="N462" s="40">
        <v>74</v>
      </c>
    </row>
    <row r="463" spans="1:14">
      <c r="A463" s="39" t="s">
        <v>140</v>
      </c>
      <c r="B463" s="39" t="str">
        <f t="shared" si="14"/>
        <v>UPX-1500R-2 +1 EBC400W0</v>
      </c>
      <c r="C463" s="39" t="s">
        <v>139</v>
      </c>
      <c r="D463" s="39" t="s">
        <v>207</v>
      </c>
      <c r="E463" s="36" t="s">
        <v>188</v>
      </c>
      <c r="F463" s="36">
        <v>1</v>
      </c>
      <c r="G463" s="36" t="s">
        <v>6</v>
      </c>
      <c r="H463" s="36" t="s">
        <v>7</v>
      </c>
      <c r="I463" s="36" t="s">
        <v>8</v>
      </c>
      <c r="J463" s="36">
        <f>IF('UPS CALCULATOR'!$D$9=0,0,IF(G463='UPS CALCULATOR'!$D$9,0,1))+IF('UPS CALCULATOR'!$D$11=0,0,IF(H463='UPS CALCULATOR'!$D$11,0,1))+IF('UPS CALCULATOR'!$D$13=0,0,IF(I463='UPS CALCULATOR'!$D$13,0,1))</f>
        <v>0</v>
      </c>
      <c r="K463" s="39" t="s">
        <v>12</v>
      </c>
      <c r="L463" s="37">
        <f>IF(N463&lt;='UPS CALCULATOR'!$D$6,1,0)</f>
        <v>0</v>
      </c>
      <c r="M463" s="37" t="str">
        <f t="shared" si="15"/>
        <v>400W0</v>
      </c>
      <c r="N463" s="40">
        <v>74</v>
      </c>
    </row>
    <row r="464" spans="1:14">
      <c r="A464" s="39" t="s">
        <v>165</v>
      </c>
      <c r="B464" s="39" t="str">
        <f t="shared" si="14"/>
        <v>UPS-LO-1500RT +1 EB400W0</v>
      </c>
      <c r="C464" s="39" t="s">
        <v>164</v>
      </c>
      <c r="D464" s="39" t="s">
        <v>197</v>
      </c>
      <c r="E464" s="36" t="s">
        <v>166</v>
      </c>
      <c r="F464" s="36">
        <v>1</v>
      </c>
      <c r="G464" s="36" t="s">
        <v>212</v>
      </c>
      <c r="H464" s="36" t="s">
        <v>10</v>
      </c>
      <c r="I464" s="36" t="s">
        <v>8</v>
      </c>
      <c r="J464" s="36">
        <f>IF('UPS CALCULATOR'!$D$9=0,0,IF(G464='UPS CALCULATOR'!$D$9,0,1))+IF('UPS CALCULATOR'!$D$11=0,0,IF(H464='UPS CALCULATOR'!$D$11,0,1))+IF('UPS CALCULATOR'!$D$13=0,0,IF(I464='UPS CALCULATOR'!$D$13,0,1))</f>
        <v>0</v>
      </c>
      <c r="K464" s="39" t="s">
        <v>12</v>
      </c>
      <c r="L464" s="37">
        <f>IF(N464&lt;='UPS CALCULATOR'!$D$6,1,0)</f>
        <v>0</v>
      </c>
      <c r="M464" s="37" t="str">
        <f t="shared" si="15"/>
        <v>400W0</v>
      </c>
      <c r="N464" s="40">
        <v>74.828577374349607</v>
      </c>
    </row>
    <row r="465" spans="1:14">
      <c r="A465" s="39" t="s">
        <v>165</v>
      </c>
      <c r="B465" s="39" t="str">
        <f t="shared" si="14"/>
        <v>UPS-LO-1500RT +1 EB500W0</v>
      </c>
      <c r="C465" s="39" t="s">
        <v>164</v>
      </c>
      <c r="D465" s="39" t="s">
        <v>197</v>
      </c>
      <c r="E465" s="36" t="s">
        <v>166</v>
      </c>
      <c r="F465" s="36">
        <v>1</v>
      </c>
      <c r="G465" s="36" t="s">
        <v>212</v>
      </c>
      <c r="H465" s="36" t="s">
        <v>10</v>
      </c>
      <c r="I465" s="36" t="s">
        <v>8</v>
      </c>
      <c r="J465" s="36">
        <f>IF('UPS CALCULATOR'!$D$9=0,0,IF(G465='UPS CALCULATOR'!$D$9,0,1))+IF('UPS CALCULATOR'!$D$11=0,0,IF(H465='UPS CALCULATOR'!$D$11,0,1))+IF('UPS CALCULATOR'!$D$13=0,0,IF(I465='UPS CALCULATOR'!$D$13,0,1))</f>
        <v>0</v>
      </c>
      <c r="K465" s="39" t="s">
        <v>14</v>
      </c>
      <c r="L465" s="37">
        <f>IF(N465&lt;='UPS CALCULATOR'!$D$6,1,0)</f>
        <v>0</v>
      </c>
      <c r="M465" s="37" t="str">
        <f t="shared" si="15"/>
        <v>500W0</v>
      </c>
      <c r="N465" s="40">
        <v>74.828577374349607</v>
      </c>
    </row>
    <row r="466" spans="1:14">
      <c r="A466" s="39" t="s">
        <v>209</v>
      </c>
      <c r="B466" s="39" t="str">
        <f t="shared" si="14"/>
        <v>UPS-OL2200R +2BP1500W0</v>
      </c>
      <c r="C466" s="39" t="s">
        <v>183</v>
      </c>
      <c r="D466" s="39" t="s">
        <v>208</v>
      </c>
      <c r="E466" s="36" t="s">
        <v>96</v>
      </c>
      <c r="F466" s="36">
        <v>2</v>
      </c>
      <c r="G466" s="36" t="s">
        <v>6</v>
      </c>
      <c r="H466" s="36" t="s">
        <v>10</v>
      </c>
      <c r="I466" s="36" t="s">
        <v>11</v>
      </c>
      <c r="J466" s="36">
        <f>IF('UPS CALCULATOR'!$D$9=0,0,IF(G466='UPS CALCULATOR'!$D$9,0,1))+IF('UPS CALCULATOR'!$D$11=0,0,IF(H466='UPS CALCULATOR'!$D$11,0,1))+IF('UPS CALCULATOR'!$D$13=0,0,IF(I466='UPS CALCULATOR'!$D$13,0,1))</f>
        <v>0</v>
      </c>
      <c r="K466" s="39" t="s">
        <v>24</v>
      </c>
      <c r="L466" s="37">
        <f>IF(N466&lt;='UPS CALCULATOR'!$D$6,1,0)</f>
        <v>0</v>
      </c>
      <c r="M466" s="37" t="str">
        <f t="shared" si="15"/>
        <v>1500W0</v>
      </c>
      <c r="N466" s="40">
        <v>75</v>
      </c>
    </row>
    <row r="467" spans="1:14">
      <c r="A467" s="39" t="s">
        <v>122</v>
      </c>
      <c r="B467" s="39" t="str">
        <f t="shared" si="14"/>
        <v>UPS-OL3000R +3BP2100W0</v>
      </c>
      <c r="C467" s="39" t="s">
        <v>186</v>
      </c>
      <c r="D467" s="39" t="s">
        <v>211</v>
      </c>
      <c r="E467" s="36" t="s">
        <v>96</v>
      </c>
      <c r="F467" s="36">
        <v>3</v>
      </c>
      <c r="G467" s="36" t="s">
        <v>6</v>
      </c>
      <c r="H467" s="36" t="s">
        <v>10</v>
      </c>
      <c r="I467" s="36" t="s">
        <v>13</v>
      </c>
      <c r="J467" s="36">
        <f>IF('UPS CALCULATOR'!$D$9=0,0,IF(G467='UPS CALCULATOR'!$D$9,0,1))+IF('UPS CALCULATOR'!$D$11=0,0,IF(H467='UPS CALCULATOR'!$D$11,0,1))+IF('UPS CALCULATOR'!$D$13=0,0,IF(I467='UPS CALCULATOR'!$D$13,0,1))</f>
        <v>0</v>
      </c>
      <c r="K467" s="39" t="s">
        <v>30</v>
      </c>
      <c r="L467" s="37">
        <f>IF(N467&lt;='UPS CALCULATOR'!$D$6,1,0)</f>
        <v>0</v>
      </c>
      <c r="M467" s="37" t="str">
        <f t="shared" si="15"/>
        <v>2100W0</v>
      </c>
      <c r="N467" s="40">
        <v>75</v>
      </c>
    </row>
    <row r="468" spans="1:14">
      <c r="A468" s="39" t="s">
        <v>157</v>
      </c>
      <c r="B468" s="39" t="str">
        <f t="shared" si="14"/>
        <v>UPS-LL-2000RT100W0</v>
      </c>
      <c r="C468" s="39" t="s">
        <v>157</v>
      </c>
      <c r="D468" s="39" t="s">
        <v>192</v>
      </c>
      <c r="E468" s="36" t="s">
        <v>156</v>
      </c>
      <c r="F468" s="36">
        <v>0</v>
      </c>
      <c r="G468" s="36" t="s">
        <v>212</v>
      </c>
      <c r="H468" s="36" t="s">
        <v>7</v>
      </c>
      <c r="I468" s="36" t="s">
        <v>11</v>
      </c>
      <c r="J468" s="36">
        <f>IF('UPS CALCULATOR'!$D$9=0,0,IF(G468='UPS CALCULATOR'!$D$9,0,1))+IF('UPS CALCULATOR'!$D$11=0,0,IF(H468='UPS CALCULATOR'!$D$11,0,1))+IF('UPS CALCULATOR'!$D$13=0,0,IF(I468='UPS CALCULATOR'!$D$13,0,1))</f>
        <v>0</v>
      </c>
      <c r="K468" s="39" t="s">
        <v>4</v>
      </c>
      <c r="L468" s="37">
        <f>IF(N468&lt;='UPS CALCULATOR'!$D$6,1,0)</f>
        <v>0</v>
      </c>
      <c r="M468" s="37" t="str">
        <f t="shared" si="15"/>
        <v>100W0</v>
      </c>
      <c r="N468" s="40">
        <v>75.12424978</v>
      </c>
    </row>
    <row r="469" spans="1:14">
      <c r="A469" s="39" t="s">
        <v>157</v>
      </c>
      <c r="B469" s="39" t="str">
        <f t="shared" si="14"/>
        <v>UPS-LL-2000RT200W0</v>
      </c>
      <c r="C469" s="39" t="s">
        <v>157</v>
      </c>
      <c r="D469" s="39" t="s">
        <v>192</v>
      </c>
      <c r="E469" s="36" t="s">
        <v>156</v>
      </c>
      <c r="F469" s="36">
        <v>0</v>
      </c>
      <c r="G469" s="36" t="s">
        <v>212</v>
      </c>
      <c r="H469" s="36" t="s">
        <v>7</v>
      </c>
      <c r="I469" s="36" t="s">
        <v>11</v>
      </c>
      <c r="J469" s="36">
        <f>IF('UPS CALCULATOR'!$D$9=0,0,IF(G469='UPS CALCULATOR'!$D$9,0,1))+IF('UPS CALCULATOR'!$D$11=0,0,IF(H469='UPS CALCULATOR'!$D$11,0,1))+IF('UPS CALCULATOR'!$D$13=0,0,IF(I469='UPS CALCULATOR'!$D$13,0,1))</f>
        <v>0</v>
      </c>
      <c r="K469" s="39" t="s">
        <v>5</v>
      </c>
      <c r="L469" s="37">
        <f>IF(N469&lt;='UPS CALCULATOR'!$D$6,1,0)</f>
        <v>0</v>
      </c>
      <c r="M469" s="37" t="str">
        <f t="shared" si="15"/>
        <v>200W0</v>
      </c>
      <c r="N469" s="40">
        <v>75.12424978</v>
      </c>
    </row>
    <row r="470" spans="1:14">
      <c r="A470" s="39" t="s">
        <v>163</v>
      </c>
      <c r="B470" s="39" t="str">
        <f t="shared" si="14"/>
        <v>UPS-LO-1000RT +1 EB300W0</v>
      </c>
      <c r="C470" s="39" t="s">
        <v>162</v>
      </c>
      <c r="D470" s="39" t="s">
        <v>195</v>
      </c>
      <c r="E470" s="36" t="s">
        <v>153</v>
      </c>
      <c r="F470" s="36">
        <v>1</v>
      </c>
      <c r="G470" s="36" t="s">
        <v>212</v>
      </c>
      <c r="H470" s="36" t="s">
        <v>10</v>
      </c>
      <c r="I470" s="36" t="s">
        <v>8</v>
      </c>
      <c r="J470" s="36">
        <f>IF('UPS CALCULATOR'!$D$9=0,0,IF(G470='UPS CALCULATOR'!$D$9,0,1))+IF('UPS CALCULATOR'!$D$11=0,0,IF(H470='UPS CALCULATOR'!$D$11,0,1))+IF('UPS CALCULATOR'!$D$13=0,0,IF(I470='UPS CALCULATOR'!$D$13,0,1))</f>
        <v>0</v>
      </c>
      <c r="K470" s="39" t="s">
        <v>9</v>
      </c>
      <c r="L470" s="37">
        <f>IF(N470&lt;='UPS CALCULATOR'!$D$6,1,0)</f>
        <v>0</v>
      </c>
      <c r="M470" s="37" t="str">
        <f t="shared" si="15"/>
        <v>300W0</v>
      </c>
      <c r="N470" s="40">
        <v>75.188080385282973</v>
      </c>
    </row>
    <row r="471" spans="1:14">
      <c r="A471" s="39" t="s">
        <v>82</v>
      </c>
      <c r="B471" s="39" t="str">
        <f t="shared" si="14"/>
        <v>UPS-OL1500R +4BP1200W0</v>
      </c>
      <c r="C471" s="39" t="s">
        <v>190</v>
      </c>
      <c r="D471" s="39" t="s">
        <v>204</v>
      </c>
      <c r="E471" s="36" t="s">
        <v>42</v>
      </c>
      <c r="F471" s="36">
        <v>4</v>
      </c>
      <c r="G471" s="36" t="s">
        <v>6</v>
      </c>
      <c r="H471" s="36" t="s">
        <v>10</v>
      </c>
      <c r="I471" s="36" t="s">
        <v>8</v>
      </c>
      <c r="J471" s="36">
        <f>IF('UPS CALCULATOR'!$D$9=0,0,IF(G471='UPS CALCULATOR'!$D$9,0,1))+IF('UPS CALCULATOR'!$D$11=0,0,IF(H471='UPS CALCULATOR'!$D$11,0,1))+IF('UPS CALCULATOR'!$D$13=0,0,IF(I471='UPS CALCULATOR'!$D$13,0,1))</f>
        <v>0</v>
      </c>
      <c r="K471" s="39" t="s">
        <v>21</v>
      </c>
      <c r="L471" s="37">
        <f>IF(N471&lt;='UPS CALCULATOR'!$D$6,1,0)</f>
        <v>0</v>
      </c>
      <c r="M471" s="37" t="str">
        <f t="shared" si="15"/>
        <v>1200W0</v>
      </c>
      <c r="N471" s="40">
        <v>76</v>
      </c>
    </row>
    <row r="472" spans="1:14">
      <c r="A472" s="39" t="s">
        <v>149</v>
      </c>
      <c r="B472" s="39" t="str">
        <f t="shared" si="14"/>
        <v>UPX-2000R-2 +4 EBC1700W0</v>
      </c>
      <c r="C472" s="39" t="s">
        <v>145</v>
      </c>
      <c r="D472" s="39" t="s">
        <v>210</v>
      </c>
      <c r="E472" s="36" t="s">
        <v>184</v>
      </c>
      <c r="F472" s="36">
        <v>4</v>
      </c>
      <c r="G472" s="36" t="s">
        <v>6</v>
      </c>
      <c r="H472" s="36" t="s">
        <v>7</v>
      </c>
      <c r="I472" s="36" t="s">
        <v>11</v>
      </c>
      <c r="J472" s="36">
        <f>IF('UPS CALCULATOR'!$D$9=0,0,IF(G472='UPS CALCULATOR'!$D$9,0,1))+IF('UPS CALCULATOR'!$D$11=0,0,IF(H472='UPS CALCULATOR'!$D$11,0,1))+IF('UPS CALCULATOR'!$D$13=0,0,IF(I472='UPS CALCULATOR'!$D$13,0,1))</f>
        <v>0</v>
      </c>
      <c r="K472" s="39" t="s">
        <v>26</v>
      </c>
      <c r="L472" s="37">
        <f>IF(N472&lt;='UPS CALCULATOR'!$D$6,1,0)</f>
        <v>0</v>
      </c>
      <c r="M472" s="37" t="str">
        <f t="shared" si="15"/>
        <v>1700W0</v>
      </c>
      <c r="N472" s="40">
        <v>76</v>
      </c>
    </row>
    <row r="473" spans="1:14">
      <c r="A473" s="39" t="s">
        <v>80</v>
      </c>
      <c r="B473" s="39" t="str">
        <f t="shared" si="14"/>
        <v>UPS-OL1500R +3BP1000W0</v>
      </c>
      <c r="C473" s="39" t="s">
        <v>190</v>
      </c>
      <c r="D473" s="39" t="s">
        <v>204</v>
      </c>
      <c r="E473" s="36" t="s">
        <v>42</v>
      </c>
      <c r="F473" s="36">
        <v>3</v>
      </c>
      <c r="G473" s="36" t="s">
        <v>6</v>
      </c>
      <c r="H473" s="36" t="s">
        <v>10</v>
      </c>
      <c r="I473" s="36" t="s">
        <v>8</v>
      </c>
      <c r="J473" s="36">
        <f>IF('UPS CALCULATOR'!$D$9=0,0,IF(G473='UPS CALCULATOR'!$D$9,0,1))+IF('UPS CALCULATOR'!$D$11=0,0,IF(H473='UPS CALCULATOR'!$D$11,0,1))+IF('UPS CALCULATOR'!$D$13=0,0,IF(I473='UPS CALCULATOR'!$D$13,0,1))</f>
        <v>0</v>
      </c>
      <c r="K473" s="39" t="s">
        <v>19</v>
      </c>
      <c r="L473" s="37">
        <f>IF(N473&lt;='UPS CALCULATOR'!$D$6,1,0)</f>
        <v>0</v>
      </c>
      <c r="M473" s="37" t="str">
        <f t="shared" si="15"/>
        <v>1000W0</v>
      </c>
      <c r="N473" s="40">
        <v>77</v>
      </c>
    </row>
    <row r="474" spans="1:14">
      <c r="A474" s="39" t="s">
        <v>182</v>
      </c>
      <c r="B474" s="39" t="str">
        <f t="shared" si="14"/>
        <v>UPS-OL2200R +1BP900W0</v>
      </c>
      <c r="C474" s="39" t="s">
        <v>183</v>
      </c>
      <c r="D474" s="39" t="s">
        <v>208</v>
      </c>
      <c r="E474" s="36" t="s">
        <v>96</v>
      </c>
      <c r="F474" s="36">
        <v>1</v>
      </c>
      <c r="G474" s="36" t="s">
        <v>6</v>
      </c>
      <c r="H474" s="36" t="s">
        <v>10</v>
      </c>
      <c r="I474" s="36" t="s">
        <v>11</v>
      </c>
      <c r="J474" s="36">
        <f>IF('UPS CALCULATOR'!$D$9=0,0,IF(G474='UPS CALCULATOR'!$D$9,0,1))+IF('UPS CALCULATOR'!$D$11=0,0,IF(H474='UPS CALCULATOR'!$D$11,0,1))+IF('UPS CALCULATOR'!$D$13=0,0,IF(I474='UPS CALCULATOR'!$D$13,0,1))</f>
        <v>0</v>
      </c>
      <c r="K474" s="39" t="s">
        <v>18</v>
      </c>
      <c r="L474" s="37">
        <f>IF(N474&lt;='UPS CALCULATOR'!$D$6,1,0)</f>
        <v>0</v>
      </c>
      <c r="M474" s="37" t="str">
        <f t="shared" si="15"/>
        <v>900W0</v>
      </c>
      <c r="N474" s="40">
        <v>77</v>
      </c>
    </row>
    <row r="475" spans="1:14">
      <c r="A475" s="39" t="s">
        <v>185</v>
      </c>
      <c r="B475" s="39" t="str">
        <f t="shared" si="14"/>
        <v>UPS-OL3000R +1BP900W0</v>
      </c>
      <c r="C475" s="39" t="s">
        <v>186</v>
      </c>
      <c r="D475" s="39" t="s">
        <v>211</v>
      </c>
      <c r="E475" s="36" t="s">
        <v>96</v>
      </c>
      <c r="F475" s="36">
        <v>1</v>
      </c>
      <c r="G475" s="36" t="s">
        <v>6</v>
      </c>
      <c r="H475" s="36" t="s">
        <v>10</v>
      </c>
      <c r="I475" s="36" t="s">
        <v>13</v>
      </c>
      <c r="J475" s="36">
        <f>IF('UPS CALCULATOR'!$D$9=0,0,IF(G475='UPS CALCULATOR'!$D$9,0,1))+IF('UPS CALCULATOR'!$D$11=0,0,IF(H475='UPS CALCULATOR'!$D$11,0,1))+IF('UPS CALCULATOR'!$D$13=0,0,IF(I475='UPS CALCULATOR'!$D$13,0,1))</f>
        <v>0</v>
      </c>
      <c r="K475" s="39" t="s">
        <v>18</v>
      </c>
      <c r="L475" s="37">
        <f>IF(N475&lt;='UPS CALCULATOR'!$D$6,1,0)</f>
        <v>0</v>
      </c>
      <c r="M475" s="37" t="str">
        <f t="shared" si="15"/>
        <v>900W0</v>
      </c>
      <c r="N475" s="40">
        <v>77</v>
      </c>
    </row>
    <row r="476" spans="1:14">
      <c r="A476" s="39" t="s">
        <v>168</v>
      </c>
      <c r="B476" s="39" t="str">
        <f t="shared" si="14"/>
        <v>UPS-LO-2000RT +1 EB500W0</v>
      </c>
      <c r="C476" s="39" t="s">
        <v>167</v>
      </c>
      <c r="D476" s="39" t="s">
        <v>194</v>
      </c>
      <c r="E476" s="36" t="s">
        <v>156</v>
      </c>
      <c r="F476" s="36">
        <v>1</v>
      </c>
      <c r="G476" s="36" t="s">
        <v>212</v>
      </c>
      <c r="H476" s="36" t="s">
        <v>10</v>
      </c>
      <c r="I476" s="36" t="s">
        <v>11</v>
      </c>
      <c r="J476" s="36">
        <f>IF('UPS CALCULATOR'!$D$9=0,0,IF(G476='UPS CALCULATOR'!$D$9,0,1))+IF('UPS CALCULATOR'!$D$11=0,0,IF(H476='UPS CALCULATOR'!$D$11,0,1))+IF('UPS CALCULATOR'!$D$13=0,0,IF(I476='UPS CALCULATOR'!$D$13,0,1))</f>
        <v>0</v>
      </c>
      <c r="K476" s="39" t="s">
        <v>14</v>
      </c>
      <c r="L476" s="37">
        <f>IF(N476&lt;='UPS CALCULATOR'!$D$6,1,0)</f>
        <v>0</v>
      </c>
      <c r="M476" s="37" t="str">
        <f t="shared" si="15"/>
        <v>500W0</v>
      </c>
      <c r="N476" s="40">
        <v>77.507108310510588</v>
      </c>
    </row>
    <row r="477" spans="1:14">
      <c r="A477" s="39" t="s">
        <v>168</v>
      </c>
      <c r="B477" s="39" t="str">
        <f t="shared" si="14"/>
        <v>UPS-LO-2000RT +1 EB600W0</v>
      </c>
      <c r="C477" s="39" t="s">
        <v>167</v>
      </c>
      <c r="D477" s="39" t="s">
        <v>194</v>
      </c>
      <c r="E477" s="36" t="s">
        <v>156</v>
      </c>
      <c r="F477" s="36">
        <v>1</v>
      </c>
      <c r="G477" s="36" t="s">
        <v>212</v>
      </c>
      <c r="H477" s="36" t="s">
        <v>10</v>
      </c>
      <c r="I477" s="36" t="s">
        <v>11</v>
      </c>
      <c r="J477" s="36">
        <f>IF('UPS CALCULATOR'!$D$9=0,0,IF(G477='UPS CALCULATOR'!$D$9,0,1))+IF('UPS CALCULATOR'!$D$11=0,0,IF(H477='UPS CALCULATOR'!$D$11,0,1))+IF('UPS CALCULATOR'!$D$13=0,0,IF(I477='UPS CALCULATOR'!$D$13,0,1))</f>
        <v>0</v>
      </c>
      <c r="K477" s="39" t="s">
        <v>15</v>
      </c>
      <c r="L477" s="37">
        <f>IF(N477&lt;='UPS CALCULATOR'!$D$6,1,0)</f>
        <v>0</v>
      </c>
      <c r="M477" s="37" t="str">
        <f t="shared" si="15"/>
        <v>600W0</v>
      </c>
      <c r="N477" s="40">
        <v>77.507108310510588</v>
      </c>
    </row>
    <row r="478" spans="1:14">
      <c r="A478" s="39" t="s">
        <v>159</v>
      </c>
      <c r="B478" s="39" t="str">
        <f t="shared" si="14"/>
        <v>UPS-LL-3000RT100W0</v>
      </c>
      <c r="C478" s="39" t="s">
        <v>159</v>
      </c>
      <c r="D478" s="39" t="s">
        <v>191</v>
      </c>
      <c r="E478" s="36" t="s">
        <v>161</v>
      </c>
      <c r="F478" s="36">
        <v>0</v>
      </c>
      <c r="G478" s="36" t="s">
        <v>212</v>
      </c>
      <c r="H478" s="36" t="s">
        <v>7</v>
      </c>
      <c r="I478" s="36" t="s">
        <v>13</v>
      </c>
      <c r="J478" s="36">
        <f>IF('UPS CALCULATOR'!$D$9=0,0,IF(G478='UPS CALCULATOR'!$D$9,0,1))+IF('UPS CALCULATOR'!$D$11=0,0,IF(H478='UPS CALCULATOR'!$D$11,0,1))+IF('UPS CALCULATOR'!$D$13=0,0,IF(I478='UPS CALCULATOR'!$D$13,0,1))</f>
        <v>0</v>
      </c>
      <c r="K478" s="39" t="s">
        <v>4</v>
      </c>
      <c r="L478" s="37">
        <f>IF(N478&lt;='UPS CALCULATOR'!$D$6,1,0)</f>
        <v>0</v>
      </c>
      <c r="M478" s="37" t="str">
        <f t="shared" si="15"/>
        <v>100W0</v>
      </c>
      <c r="N478" s="40">
        <v>77.657183880000005</v>
      </c>
    </row>
    <row r="479" spans="1:14">
      <c r="A479" s="39" t="s">
        <v>159</v>
      </c>
      <c r="B479" s="39" t="str">
        <f t="shared" si="14"/>
        <v>UPS-LL-3000RT200W0</v>
      </c>
      <c r="C479" s="39" t="s">
        <v>159</v>
      </c>
      <c r="D479" s="39" t="s">
        <v>191</v>
      </c>
      <c r="E479" s="36" t="s">
        <v>161</v>
      </c>
      <c r="F479" s="36">
        <v>0</v>
      </c>
      <c r="G479" s="36" t="s">
        <v>212</v>
      </c>
      <c r="H479" s="36" t="s">
        <v>7</v>
      </c>
      <c r="I479" s="36" t="s">
        <v>13</v>
      </c>
      <c r="J479" s="36">
        <f>IF('UPS CALCULATOR'!$D$9=0,0,IF(G479='UPS CALCULATOR'!$D$9,0,1))+IF('UPS CALCULATOR'!$D$11=0,0,IF(H479='UPS CALCULATOR'!$D$11,0,1))+IF('UPS CALCULATOR'!$D$13=0,0,IF(I479='UPS CALCULATOR'!$D$13,0,1))</f>
        <v>0</v>
      </c>
      <c r="K479" s="39" t="s">
        <v>5</v>
      </c>
      <c r="L479" s="37">
        <f>IF(N479&lt;='UPS CALCULATOR'!$D$6,1,0)</f>
        <v>0</v>
      </c>
      <c r="M479" s="37" t="str">
        <f t="shared" si="15"/>
        <v>200W0</v>
      </c>
      <c r="N479" s="40">
        <v>77.657183880000005</v>
      </c>
    </row>
    <row r="480" spans="1:14">
      <c r="A480" s="39" t="s">
        <v>159</v>
      </c>
      <c r="B480" s="39" t="str">
        <f t="shared" si="14"/>
        <v>UPS-LL-3000RT300W0</v>
      </c>
      <c r="C480" s="39" t="s">
        <v>159</v>
      </c>
      <c r="D480" s="39" t="s">
        <v>191</v>
      </c>
      <c r="E480" s="36" t="s">
        <v>161</v>
      </c>
      <c r="F480" s="36">
        <v>0</v>
      </c>
      <c r="G480" s="36" t="s">
        <v>212</v>
      </c>
      <c r="H480" s="36" t="s">
        <v>7</v>
      </c>
      <c r="I480" s="36" t="s">
        <v>13</v>
      </c>
      <c r="J480" s="36">
        <f>IF('UPS CALCULATOR'!$D$9=0,0,IF(G480='UPS CALCULATOR'!$D$9,0,1))+IF('UPS CALCULATOR'!$D$11=0,0,IF(H480='UPS CALCULATOR'!$D$11,0,1))+IF('UPS CALCULATOR'!$D$13=0,0,IF(I480='UPS CALCULATOR'!$D$13,0,1))</f>
        <v>0</v>
      </c>
      <c r="K480" s="39" t="s">
        <v>9</v>
      </c>
      <c r="L480" s="37">
        <f>IF(N480&lt;='UPS CALCULATOR'!$D$6,1,0)</f>
        <v>0</v>
      </c>
      <c r="M480" s="37" t="str">
        <f t="shared" si="15"/>
        <v>300W0</v>
      </c>
      <c r="N480" s="40">
        <v>77.657183880000005</v>
      </c>
    </row>
    <row r="481" spans="1:14">
      <c r="A481" s="39" t="s">
        <v>134</v>
      </c>
      <c r="B481" s="39" t="str">
        <f t="shared" si="14"/>
        <v>UPX-1000R-2100W0</v>
      </c>
      <c r="C481" s="39" t="s">
        <v>134</v>
      </c>
      <c r="D481" s="39" t="s">
        <v>206</v>
      </c>
      <c r="E481" s="36" t="s">
        <v>188</v>
      </c>
      <c r="F481" s="36">
        <v>0</v>
      </c>
      <c r="G481" s="36" t="s">
        <v>6</v>
      </c>
      <c r="H481" s="36" t="s">
        <v>7</v>
      </c>
      <c r="I481" s="36" t="s">
        <v>8</v>
      </c>
      <c r="J481" s="36">
        <f>IF('UPS CALCULATOR'!$D$9=0,0,IF(G481='UPS CALCULATOR'!$D$9,0,1))+IF('UPS CALCULATOR'!$D$11=0,0,IF(H481='UPS CALCULATOR'!$D$11,0,1))+IF('UPS CALCULATOR'!$D$13=0,0,IF(I481='UPS CALCULATOR'!$D$13,0,1))</f>
        <v>0</v>
      </c>
      <c r="K481" s="39" t="s">
        <v>4</v>
      </c>
      <c r="L481" s="37">
        <f>IF(N481&lt;='UPS CALCULATOR'!$D$6,1,0)</f>
        <v>0</v>
      </c>
      <c r="M481" s="37" t="str">
        <f t="shared" si="15"/>
        <v>100W0</v>
      </c>
      <c r="N481" s="40">
        <v>78</v>
      </c>
    </row>
    <row r="482" spans="1:14">
      <c r="A482" s="39" t="s">
        <v>137</v>
      </c>
      <c r="B482" s="39" t="str">
        <f t="shared" si="14"/>
        <v>UPX-1000R-2 +3 EBC800W0</v>
      </c>
      <c r="C482" s="39" t="s">
        <v>134</v>
      </c>
      <c r="D482" s="39" t="s">
        <v>206</v>
      </c>
      <c r="E482" s="36" t="s">
        <v>188</v>
      </c>
      <c r="F482" s="36">
        <v>3</v>
      </c>
      <c r="G482" s="36" t="s">
        <v>6</v>
      </c>
      <c r="H482" s="36" t="s">
        <v>7</v>
      </c>
      <c r="I482" s="36" t="s">
        <v>8</v>
      </c>
      <c r="J482" s="36">
        <f>IF('UPS CALCULATOR'!$D$9=0,0,IF(G482='UPS CALCULATOR'!$D$9,0,1))+IF('UPS CALCULATOR'!$D$11=0,0,IF(H482='UPS CALCULATOR'!$D$11,0,1))+IF('UPS CALCULATOR'!$D$13=0,0,IF(I482='UPS CALCULATOR'!$D$13,0,1))</f>
        <v>0</v>
      </c>
      <c r="K482" s="39" t="s">
        <v>17</v>
      </c>
      <c r="L482" s="37">
        <f>IF(N482&lt;='UPS CALCULATOR'!$D$6,1,0)</f>
        <v>0</v>
      </c>
      <c r="M482" s="37" t="str">
        <f t="shared" si="15"/>
        <v>800W0</v>
      </c>
      <c r="N482" s="40">
        <v>78</v>
      </c>
    </row>
    <row r="483" spans="1:14">
      <c r="A483" s="39" t="s">
        <v>142</v>
      </c>
      <c r="B483" s="39" t="str">
        <f t="shared" si="14"/>
        <v>UPX-1500R-2 +3 EBC900W0</v>
      </c>
      <c r="C483" s="39" t="s">
        <v>139</v>
      </c>
      <c r="D483" s="39" t="s">
        <v>207</v>
      </c>
      <c r="E483" s="36" t="s">
        <v>188</v>
      </c>
      <c r="F483" s="36">
        <v>3</v>
      </c>
      <c r="G483" s="36" t="s">
        <v>6</v>
      </c>
      <c r="H483" s="36" t="s">
        <v>7</v>
      </c>
      <c r="I483" s="36" t="s">
        <v>8</v>
      </c>
      <c r="J483" s="36">
        <f>IF('UPS CALCULATOR'!$D$9=0,0,IF(G483='UPS CALCULATOR'!$D$9,0,1))+IF('UPS CALCULATOR'!$D$11=0,0,IF(H483='UPS CALCULATOR'!$D$11,0,1))+IF('UPS CALCULATOR'!$D$13=0,0,IF(I483='UPS CALCULATOR'!$D$13,0,1))</f>
        <v>0</v>
      </c>
      <c r="K483" s="39" t="s">
        <v>18</v>
      </c>
      <c r="L483" s="37">
        <f>IF(N483&lt;='UPS CALCULATOR'!$D$6,1,0)</f>
        <v>0</v>
      </c>
      <c r="M483" s="37" t="str">
        <f t="shared" si="15"/>
        <v>900W0</v>
      </c>
      <c r="N483" s="40">
        <v>78</v>
      </c>
    </row>
    <row r="484" spans="1:14">
      <c r="A484" s="39" t="s">
        <v>148</v>
      </c>
      <c r="B484" s="39" t="str">
        <f t="shared" si="14"/>
        <v>UPX-2000R-2 +3 EBC1300W0</v>
      </c>
      <c r="C484" s="39" t="s">
        <v>145</v>
      </c>
      <c r="D484" s="39" t="s">
        <v>210</v>
      </c>
      <c r="E484" s="36" t="s">
        <v>184</v>
      </c>
      <c r="F484" s="36">
        <v>3</v>
      </c>
      <c r="G484" s="36" t="s">
        <v>6</v>
      </c>
      <c r="H484" s="36" t="s">
        <v>7</v>
      </c>
      <c r="I484" s="36" t="s">
        <v>11</v>
      </c>
      <c r="J484" s="36">
        <f>IF('UPS CALCULATOR'!$D$9=0,0,IF(G484='UPS CALCULATOR'!$D$9,0,1))+IF('UPS CALCULATOR'!$D$11=0,0,IF(H484='UPS CALCULATOR'!$D$11,0,1))+IF('UPS CALCULATOR'!$D$13=0,0,IF(I484='UPS CALCULATOR'!$D$13,0,1))</f>
        <v>0</v>
      </c>
      <c r="K484" s="39" t="s">
        <v>22</v>
      </c>
      <c r="L484" s="37">
        <f>IF(N484&lt;='UPS CALCULATOR'!$D$6,1,0)</f>
        <v>0</v>
      </c>
      <c r="M484" s="37" t="str">
        <f t="shared" si="15"/>
        <v>1300W0</v>
      </c>
      <c r="N484" s="40">
        <v>78</v>
      </c>
    </row>
    <row r="485" spans="1:14">
      <c r="A485" s="39" t="s">
        <v>152</v>
      </c>
      <c r="B485" s="39" t="str">
        <f t="shared" si="14"/>
        <v>UPS-LL-1100RT +1 EB300W0</v>
      </c>
      <c r="C485" s="39" t="s">
        <v>151</v>
      </c>
      <c r="D485" s="39" t="s">
        <v>196</v>
      </c>
      <c r="E485" s="36" t="s">
        <v>153</v>
      </c>
      <c r="F485" s="36">
        <v>1</v>
      </c>
      <c r="G485" s="36" t="s">
        <v>212</v>
      </c>
      <c r="H485" s="36" t="s">
        <v>7</v>
      </c>
      <c r="I485" s="36" t="s">
        <v>8</v>
      </c>
      <c r="J485" s="36">
        <f>IF('UPS CALCULATOR'!$D$9=0,0,IF(G485='UPS CALCULATOR'!$D$9,0,1))+IF('UPS CALCULATOR'!$D$11=0,0,IF(H485='UPS CALCULATOR'!$D$11,0,1))+IF('UPS CALCULATOR'!$D$13=0,0,IF(I485='UPS CALCULATOR'!$D$13,0,1))</f>
        <v>0</v>
      </c>
      <c r="K485" s="39" t="s">
        <v>9</v>
      </c>
      <c r="L485" s="37">
        <f>IF(N485&lt;='UPS CALCULATOR'!$D$6,1,0)</f>
        <v>0</v>
      </c>
      <c r="M485" s="37" t="str">
        <f t="shared" si="15"/>
        <v>300W0</v>
      </c>
      <c r="N485" s="40">
        <v>78.957306764542665</v>
      </c>
    </row>
    <row r="486" spans="1:14">
      <c r="A486" s="39" t="s">
        <v>205</v>
      </c>
      <c r="B486" s="39" t="str">
        <f t="shared" si="14"/>
        <v>UPS-OL1500R +2BP700W0</v>
      </c>
      <c r="C486" s="39" t="s">
        <v>190</v>
      </c>
      <c r="D486" s="39" t="s">
        <v>204</v>
      </c>
      <c r="E486" s="36" t="s">
        <v>42</v>
      </c>
      <c r="F486" s="36">
        <v>2</v>
      </c>
      <c r="G486" s="36" t="s">
        <v>6</v>
      </c>
      <c r="H486" s="36" t="s">
        <v>10</v>
      </c>
      <c r="I486" s="36" t="s">
        <v>8</v>
      </c>
      <c r="J486" s="36">
        <f>IF('UPS CALCULATOR'!$D$9=0,0,IF(G486='UPS CALCULATOR'!$D$9,0,1))+IF('UPS CALCULATOR'!$D$11=0,0,IF(H486='UPS CALCULATOR'!$D$11,0,1))+IF('UPS CALCULATOR'!$D$13=0,0,IF(I486='UPS CALCULATOR'!$D$13,0,1))</f>
        <v>0</v>
      </c>
      <c r="K486" s="39" t="s">
        <v>16</v>
      </c>
      <c r="L486" s="37">
        <f>IF(N486&lt;='UPS CALCULATOR'!$D$6,1,0)</f>
        <v>0</v>
      </c>
      <c r="M486" s="37" t="str">
        <f t="shared" si="15"/>
        <v>700W0</v>
      </c>
      <c r="N486" s="40">
        <v>79</v>
      </c>
    </row>
    <row r="487" spans="1:14">
      <c r="A487" s="39" t="s">
        <v>103</v>
      </c>
      <c r="B487" s="39" t="str">
        <f t="shared" si="14"/>
        <v>UPS-OL2200R +3BP1800W0</v>
      </c>
      <c r="C487" s="39" t="s">
        <v>183</v>
      </c>
      <c r="D487" s="39" t="s">
        <v>208</v>
      </c>
      <c r="E487" s="36" t="s">
        <v>96</v>
      </c>
      <c r="F487" s="36">
        <v>3</v>
      </c>
      <c r="G487" s="36" t="s">
        <v>6</v>
      </c>
      <c r="H487" s="36" t="s">
        <v>10</v>
      </c>
      <c r="I487" s="36" t="s">
        <v>11</v>
      </c>
      <c r="J487" s="36">
        <f>IF('UPS CALCULATOR'!$D$9=0,0,IF(G487='UPS CALCULATOR'!$D$9,0,1))+IF('UPS CALCULATOR'!$D$11=0,0,IF(H487='UPS CALCULATOR'!$D$11,0,1))+IF('UPS CALCULATOR'!$D$13=0,0,IF(I487='UPS CALCULATOR'!$D$13,0,1))</f>
        <v>0</v>
      </c>
      <c r="K487" s="39" t="s">
        <v>27</v>
      </c>
      <c r="L487" s="37">
        <f>IF(N487&lt;='UPS CALCULATOR'!$D$6,1,0)</f>
        <v>0</v>
      </c>
      <c r="M487" s="37" t="str">
        <f t="shared" si="15"/>
        <v>1800W0</v>
      </c>
      <c r="N487" s="40">
        <v>79</v>
      </c>
    </row>
    <row r="488" spans="1:14">
      <c r="A488" s="39" t="s">
        <v>122</v>
      </c>
      <c r="B488" s="39" t="str">
        <f t="shared" si="14"/>
        <v>UPS-OL3000R +3BP2000W0</v>
      </c>
      <c r="C488" s="39" t="s">
        <v>186</v>
      </c>
      <c r="D488" s="39" t="s">
        <v>211</v>
      </c>
      <c r="E488" s="36" t="s">
        <v>96</v>
      </c>
      <c r="F488" s="36">
        <v>3</v>
      </c>
      <c r="G488" s="36" t="s">
        <v>6</v>
      </c>
      <c r="H488" s="36" t="s">
        <v>10</v>
      </c>
      <c r="I488" s="36" t="s">
        <v>13</v>
      </c>
      <c r="J488" s="36">
        <f>IF('UPS CALCULATOR'!$D$9=0,0,IF(G488='UPS CALCULATOR'!$D$9,0,1))+IF('UPS CALCULATOR'!$D$11=0,0,IF(H488='UPS CALCULATOR'!$D$11,0,1))+IF('UPS CALCULATOR'!$D$13=0,0,IF(I488='UPS CALCULATOR'!$D$13,0,1))</f>
        <v>0</v>
      </c>
      <c r="K488" s="39" t="s">
        <v>29</v>
      </c>
      <c r="L488" s="37">
        <f>IF(N488&lt;='UPS CALCULATOR'!$D$6,1,0)</f>
        <v>0</v>
      </c>
      <c r="M488" s="37" t="str">
        <f t="shared" si="15"/>
        <v>2000W0</v>
      </c>
      <c r="N488" s="40">
        <v>79</v>
      </c>
    </row>
    <row r="489" spans="1:14">
      <c r="A489" s="39" t="s">
        <v>123</v>
      </c>
      <c r="B489" s="39" t="str">
        <f t="shared" si="14"/>
        <v>UPS-OL3000R +4BP2400W0</v>
      </c>
      <c r="C489" s="39" t="s">
        <v>186</v>
      </c>
      <c r="D489" s="39" t="s">
        <v>211</v>
      </c>
      <c r="E489" s="36" t="s">
        <v>96</v>
      </c>
      <c r="F489" s="36">
        <v>4</v>
      </c>
      <c r="G489" s="36" t="s">
        <v>6</v>
      </c>
      <c r="H489" s="36" t="s">
        <v>10</v>
      </c>
      <c r="I489" s="36" t="s">
        <v>13</v>
      </c>
      <c r="J489" s="36">
        <f>IF('UPS CALCULATOR'!$D$9=0,0,IF(G489='UPS CALCULATOR'!$D$9,0,1))+IF('UPS CALCULATOR'!$D$11=0,0,IF(H489='UPS CALCULATOR'!$D$11,0,1))+IF('UPS CALCULATOR'!$D$13=0,0,IF(I489='UPS CALCULATOR'!$D$13,0,1))</f>
        <v>0</v>
      </c>
      <c r="K489" s="39" t="s">
        <v>33</v>
      </c>
      <c r="L489" s="37">
        <f>IF(N489&lt;='UPS CALCULATOR'!$D$6,1,0)</f>
        <v>0</v>
      </c>
      <c r="M489" s="37" t="str">
        <f t="shared" si="15"/>
        <v>2400W0</v>
      </c>
      <c r="N489" s="40">
        <v>79</v>
      </c>
    </row>
    <row r="490" spans="1:14">
      <c r="A490" s="39" t="s">
        <v>154</v>
      </c>
      <c r="B490" s="39" t="str">
        <f t="shared" si="14"/>
        <v>UPS-LL-1500RT100W0</v>
      </c>
      <c r="C490" s="39" t="s">
        <v>154</v>
      </c>
      <c r="D490" s="39" t="s">
        <v>187</v>
      </c>
      <c r="E490" s="36" t="s">
        <v>156</v>
      </c>
      <c r="F490" s="36">
        <v>0</v>
      </c>
      <c r="G490" s="36" t="s">
        <v>212</v>
      </c>
      <c r="H490" s="36" t="s">
        <v>7</v>
      </c>
      <c r="I490" s="36" t="s">
        <v>8</v>
      </c>
      <c r="J490" s="36">
        <f>IF('UPS CALCULATOR'!$D$9=0,0,IF(G490='UPS CALCULATOR'!$D$9,0,1))+IF('UPS CALCULATOR'!$D$11=0,0,IF(H490='UPS CALCULATOR'!$D$11,0,1))+IF('UPS CALCULATOR'!$D$13=0,0,IF(I490='UPS CALCULATOR'!$D$13,0,1))</f>
        <v>0</v>
      </c>
      <c r="K490" s="39" t="s">
        <v>4</v>
      </c>
      <c r="L490" s="37">
        <f>IF(N490&lt;='UPS CALCULATOR'!$D$6,1,0)</f>
        <v>0</v>
      </c>
      <c r="M490" s="37" t="str">
        <f t="shared" si="15"/>
        <v>100W0</v>
      </c>
      <c r="N490" s="40">
        <v>80.3140851314825</v>
      </c>
    </row>
    <row r="491" spans="1:14">
      <c r="A491" s="39" t="s">
        <v>170</v>
      </c>
      <c r="B491" s="39" t="str">
        <f t="shared" si="14"/>
        <v>UPS-LO-3000RT +1 EB700W0</v>
      </c>
      <c r="C491" s="39" t="s">
        <v>169</v>
      </c>
      <c r="D491" s="39" t="s">
        <v>193</v>
      </c>
      <c r="E491" s="36" t="s">
        <v>161</v>
      </c>
      <c r="F491" s="36">
        <v>1</v>
      </c>
      <c r="G491" s="36" t="s">
        <v>212</v>
      </c>
      <c r="H491" s="36" t="s">
        <v>10</v>
      </c>
      <c r="I491" s="36" t="s">
        <v>13</v>
      </c>
      <c r="J491" s="36">
        <f>IF('UPS CALCULATOR'!$D$9=0,0,IF(G491='UPS CALCULATOR'!$D$9,0,1))+IF('UPS CALCULATOR'!$D$11=0,0,IF(H491='UPS CALCULATOR'!$D$11,0,1))+IF('UPS CALCULATOR'!$D$13=0,0,IF(I491='UPS CALCULATOR'!$D$13,0,1))</f>
        <v>0</v>
      </c>
      <c r="K491" s="39" t="s">
        <v>16</v>
      </c>
      <c r="L491" s="37">
        <f>IF(N491&lt;='UPS CALCULATOR'!$D$6,1,0)</f>
        <v>0</v>
      </c>
      <c r="M491" s="37" t="str">
        <f t="shared" si="15"/>
        <v>700W0</v>
      </c>
      <c r="N491" s="40">
        <v>80.534597325796142</v>
      </c>
    </row>
    <row r="492" spans="1:14">
      <c r="A492" s="39" t="s">
        <v>170</v>
      </c>
      <c r="B492" s="39" t="str">
        <f t="shared" si="14"/>
        <v>UPS-LO-3000RT +1 EB800W0</v>
      </c>
      <c r="C492" s="39" t="s">
        <v>169</v>
      </c>
      <c r="D492" s="39" t="s">
        <v>193</v>
      </c>
      <c r="E492" s="36" t="s">
        <v>161</v>
      </c>
      <c r="F492" s="36">
        <v>1</v>
      </c>
      <c r="G492" s="36" t="s">
        <v>212</v>
      </c>
      <c r="H492" s="36" t="s">
        <v>10</v>
      </c>
      <c r="I492" s="36" t="s">
        <v>13</v>
      </c>
      <c r="J492" s="36">
        <f>IF('UPS CALCULATOR'!$D$9=0,0,IF(G492='UPS CALCULATOR'!$D$9,0,1))+IF('UPS CALCULATOR'!$D$11=0,0,IF(H492='UPS CALCULATOR'!$D$11,0,1))+IF('UPS CALCULATOR'!$D$13=0,0,IF(I492='UPS CALCULATOR'!$D$13,0,1))</f>
        <v>0</v>
      </c>
      <c r="K492" s="39" t="s">
        <v>17</v>
      </c>
      <c r="L492" s="37">
        <f>IF(N492&lt;='UPS CALCULATOR'!$D$6,1,0)</f>
        <v>0</v>
      </c>
      <c r="M492" s="37" t="str">
        <f t="shared" si="15"/>
        <v>800W0</v>
      </c>
      <c r="N492" s="40">
        <v>80.534597325796142</v>
      </c>
    </row>
    <row r="493" spans="1:14">
      <c r="A493" s="39" t="s">
        <v>170</v>
      </c>
      <c r="B493" s="39" t="str">
        <f t="shared" si="14"/>
        <v>UPS-LO-3000RT +1 EB900W0</v>
      </c>
      <c r="C493" s="39" t="s">
        <v>169</v>
      </c>
      <c r="D493" s="39" t="s">
        <v>193</v>
      </c>
      <c r="E493" s="36" t="s">
        <v>161</v>
      </c>
      <c r="F493" s="36">
        <v>1</v>
      </c>
      <c r="G493" s="36" t="s">
        <v>212</v>
      </c>
      <c r="H493" s="36" t="s">
        <v>10</v>
      </c>
      <c r="I493" s="36" t="s">
        <v>13</v>
      </c>
      <c r="J493" s="36">
        <f>IF('UPS CALCULATOR'!$D$9=0,0,IF(G493='UPS CALCULATOR'!$D$9,0,1))+IF('UPS CALCULATOR'!$D$11=0,0,IF(H493='UPS CALCULATOR'!$D$11,0,1))+IF('UPS CALCULATOR'!$D$13=0,0,IF(I493='UPS CALCULATOR'!$D$13,0,1))</f>
        <v>0</v>
      </c>
      <c r="K493" s="39" t="s">
        <v>18</v>
      </c>
      <c r="L493" s="37">
        <f>IF(N493&lt;='UPS CALCULATOR'!$D$6,1,0)</f>
        <v>0</v>
      </c>
      <c r="M493" s="37" t="str">
        <f t="shared" si="15"/>
        <v>900W0</v>
      </c>
      <c r="N493" s="40">
        <v>80.534597325796142</v>
      </c>
    </row>
    <row r="494" spans="1:14">
      <c r="A494" s="39" t="s">
        <v>143</v>
      </c>
      <c r="B494" s="39" t="str">
        <f t="shared" si="14"/>
        <v>UPX-1500R-2 +4 EBC1100W0</v>
      </c>
      <c r="C494" s="39" t="s">
        <v>139</v>
      </c>
      <c r="D494" s="39" t="s">
        <v>207</v>
      </c>
      <c r="E494" s="36" t="s">
        <v>188</v>
      </c>
      <c r="F494" s="36">
        <v>4</v>
      </c>
      <c r="G494" s="36" t="s">
        <v>6</v>
      </c>
      <c r="H494" s="36" t="s">
        <v>7</v>
      </c>
      <c r="I494" s="36" t="s">
        <v>8</v>
      </c>
      <c r="J494" s="36">
        <f>IF('UPS CALCULATOR'!$D$9=0,0,IF(G494='UPS CALCULATOR'!$D$9,0,1))+IF('UPS CALCULATOR'!$D$11=0,0,IF(H494='UPS CALCULATOR'!$D$11,0,1))+IF('UPS CALCULATOR'!$D$13=0,0,IF(I494='UPS CALCULATOR'!$D$13,0,1))</f>
        <v>0</v>
      </c>
      <c r="K494" s="39" t="s">
        <v>20</v>
      </c>
      <c r="L494" s="37">
        <f>IF(N494&lt;='UPS CALCULATOR'!$D$6,1,0)</f>
        <v>0</v>
      </c>
      <c r="M494" s="37" t="str">
        <f t="shared" si="15"/>
        <v>1100W0</v>
      </c>
      <c r="N494" s="40">
        <v>81</v>
      </c>
    </row>
    <row r="495" spans="1:14">
      <c r="A495" s="39" t="s">
        <v>185</v>
      </c>
      <c r="B495" s="39" t="str">
        <f t="shared" si="14"/>
        <v>UPS-OL3000R +1BP800W0</v>
      </c>
      <c r="C495" s="39" t="s">
        <v>186</v>
      </c>
      <c r="D495" s="39" t="s">
        <v>211</v>
      </c>
      <c r="E495" s="36" t="s">
        <v>96</v>
      </c>
      <c r="F495" s="36">
        <v>1</v>
      </c>
      <c r="G495" s="36" t="s">
        <v>6</v>
      </c>
      <c r="H495" s="36" t="s">
        <v>10</v>
      </c>
      <c r="I495" s="36" t="s">
        <v>13</v>
      </c>
      <c r="J495" s="36">
        <f>IF('UPS CALCULATOR'!$D$9=0,0,IF(G495='UPS CALCULATOR'!$D$9,0,1))+IF('UPS CALCULATOR'!$D$11=0,0,IF(H495='UPS CALCULATOR'!$D$11,0,1))+IF('UPS CALCULATOR'!$D$13=0,0,IF(I495='UPS CALCULATOR'!$D$13,0,1))</f>
        <v>0</v>
      </c>
      <c r="K495" s="39" t="s">
        <v>17</v>
      </c>
      <c r="L495" s="37">
        <f>IF(N495&lt;='UPS CALCULATOR'!$D$6,1,0)</f>
        <v>0</v>
      </c>
      <c r="M495" s="37" t="str">
        <f t="shared" si="15"/>
        <v>800W0</v>
      </c>
      <c r="N495" s="40">
        <v>82</v>
      </c>
    </row>
    <row r="496" spans="1:14">
      <c r="A496" s="39" t="s">
        <v>149</v>
      </c>
      <c r="B496" s="39" t="str">
        <f t="shared" si="14"/>
        <v>UPX-2000R-2 +4 EBC1600W0</v>
      </c>
      <c r="C496" s="39" t="s">
        <v>145</v>
      </c>
      <c r="D496" s="39" t="s">
        <v>210</v>
      </c>
      <c r="E496" s="36" t="s">
        <v>184</v>
      </c>
      <c r="F496" s="36">
        <v>4</v>
      </c>
      <c r="G496" s="36" t="s">
        <v>6</v>
      </c>
      <c r="H496" s="36" t="s">
        <v>7</v>
      </c>
      <c r="I496" s="36" t="s">
        <v>11</v>
      </c>
      <c r="J496" s="36">
        <f>IF('UPS CALCULATOR'!$D$9=0,0,IF(G496='UPS CALCULATOR'!$D$9,0,1))+IF('UPS CALCULATOR'!$D$11=0,0,IF(H496='UPS CALCULATOR'!$D$11,0,1))+IF('UPS CALCULATOR'!$D$13=0,0,IF(I496='UPS CALCULATOR'!$D$13,0,1))</f>
        <v>0</v>
      </c>
      <c r="K496" s="39" t="s">
        <v>25</v>
      </c>
      <c r="L496" s="37">
        <f>IF(N496&lt;='UPS CALCULATOR'!$D$6,1,0)</f>
        <v>0</v>
      </c>
      <c r="M496" s="37" t="str">
        <f t="shared" si="15"/>
        <v>1600W0</v>
      </c>
      <c r="N496" s="40">
        <v>82</v>
      </c>
    </row>
    <row r="497" spans="1:14">
      <c r="A497" s="39" t="s">
        <v>147</v>
      </c>
      <c r="B497" s="39" t="str">
        <f t="shared" si="14"/>
        <v>UPX-2000R-2 +2 EBC900W0</v>
      </c>
      <c r="C497" s="39" t="s">
        <v>145</v>
      </c>
      <c r="D497" s="39" t="s">
        <v>210</v>
      </c>
      <c r="E497" s="36" t="s">
        <v>184</v>
      </c>
      <c r="F497" s="36">
        <v>2</v>
      </c>
      <c r="G497" s="36" t="s">
        <v>6</v>
      </c>
      <c r="H497" s="36" t="s">
        <v>7</v>
      </c>
      <c r="I497" s="36" t="s">
        <v>11</v>
      </c>
      <c r="J497" s="36">
        <f>IF('UPS CALCULATOR'!$D$9=0,0,IF(G497='UPS CALCULATOR'!$D$9,0,1))+IF('UPS CALCULATOR'!$D$11=0,0,IF(H497='UPS CALCULATOR'!$D$11,0,1))+IF('UPS CALCULATOR'!$D$13=0,0,IF(I497='UPS CALCULATOR'!$D$13,0,1))</f>
        <v>0</v>
      </c>
      <c r="K497" s="39" t="s">
        <v>18</v>
      </c>
      <c r="L497" s="37">
        <f>IF(N497&lt;='UPS CALCULATOR'!$D$6,1,0)</f>
        <v>0</v>
      </c>
      <c r="M497" s="37" t="str">
        <f t="shared" si="15"/>
        <v>900W0</v>
      </c>
      <c r="N497" s="40">
        <v>83</v>
      </c>
    </row>
    <row r="498" spans="1:14">
      <c r="A498" s="39" t="s">
        <v>155</v>
      </c>
      <c r="B498" s="39" t="str">
        <f t="shared" si="14"/>
        <v>UPS-LL-1500RT +1 EB500W0</v>
      </c>
      <c r="C498" s="39" t="s">
        <v>154</v>
      </c>
      <c r="D498" s="39" t="s">
        <v>187</v>
      </c>
      <c r="E498" s="36" t="s">
        <v>156</v>
      </c>
      <c r="F498" s="36">
        <v>1</v>
      </c>
      <c r="G498" s="36" t="s">
        <v>212</v>
      </c>
      <c r="H498" s="36" t="s">
        <v>7</v>
      </c>
      <c r="I498" s="36" t="s">
        <v>8</v>
      </c>
      <c r="J498" s="36">
        <f>IF('UPS CALCULATOR'!$D$9=0,0,IF(G498='UPS CALCULATOR'!$D$9,0,1))+IF('UPS CALCULATOR'!$D$11=0,0,IF(H498='UPS CALCULATOR'!$D$11,0,1))+IF('UPS CALCULATOR'!$D$13=0,0,IF(I498='UPS CALCULATOR'!$D$13,0,1))</f>
        <v>0</v>
      </c>
      <c r="K498" s="39" t="s">
        <v>14</v>
      </c>
      <c r="L498" s="37">
        <f>IF(N498&lt;='UPS CALCULATOR'!$D$6,1,0)</f>
        <v>0</v>
      </c>
      <c r="M498" s="37" t="str">
        <f t="shared" si="15"/>
        <v>500W0</v>
      </c>
      <c r="N498" s="40">
        <v>83.566896631365083</v>
      </c>
    </row>
    <row r="499" spans="1:14">
      <c r="A499" s="39" t="s">
        <v>209</v>
      </c>
      <c r="B499" s="39" t="str">
        <f t="shared" si="14"/>
        <v>UPS-OL2200R +2BP1400W0</v>
      </c>
      <c r="C499" s="39" t="s">
        <v>183</v>
      </c>
      <c r="D499" s="39" t="s">
        <v>208</v>
      </c>
      <c r="E499" s="36" t="s">
        <v>96</v>
      </c>
      <c r="F499" s="36">
        <v>2</v>
      </c>
      <c r="G499" s="36" t="s">
        <v>6</v>
      </c>
      <c r="H499" s="36" t="s">
        <v>10</v>
      </c>
      <c r="I499" s="36" t="s">
        <v>11</v>
      </c>
      <c r="J499" s="36">
        <f>IF('UPS CALCULATOR'!$D$9=0,0,IF(G499='UPS CALCULATOR'!$D$9,0,1))+IF('UPS CALCULATOR'!$D$11=0,0,IF(H499='UPS CALCULATOR'!$D$11,0,1))+IF('UPS CALCULATOR'!$D$13=0,0,IF(I499='UPS CALCULATOR'!$D$13,0,1))</f>
        <v>0</v>
      </c>
      <c r="K499" s="39" t="s">
        <v>23</v>
      </c>
      <c r="L499" s="37">
        <f>IF(N499&lt;='UPS CALCULATOR'!$D$6,1,0)</f>
        <v>0</v>
      </c>
      <c r="M499" s="37" t="str">
        <f t="shared" si="15"/>
        <v>1400W0</v>
      </c>
      <c r="N499" s="40">
        <v>84</v>
      </c>
    </row>
    <row r="500" spans="1:14">
      <c r="A500" s="39" t="s">
        <v>121</v>
      </c>
      <c r="B500" s="39" t="str">
        <f t="shared" si="14"/>
        <v>UPS-OL3000R +2BP1400W0</v>
      </c>
      <c r="C500" s="39" t="s">
        <v>186</v>
      </c>
      <c r="D500" s="39" t="s">
        <v>211</v>
      </c>
      <c r="E500" s="36" t="s">
        <v>96</v>
      </c>
      <c r="F500" s="36">
        <v>2</v>
      </c>
      <c r="G500" s="36" t="s">
        <v>6</v>
      </c>
      <c r="H500" s="36" t="s">
        <v>10</v>
      </c>
      <c r="I500" s="36" t="s">
        <v>13</v>
      </c>
      <c r="J500" s="36">
        <f>IF('UPS CALCULATOR'!$D$9=0,0,IF(G500='UPS CALCULATOR'!$D$9,0,1))+IF('UPS CALCULATOR'!$D$11=0,0,IF(H500='UPS CALCULATOR'!$D$11,0,1))+IF('UPS CALCULATOR'!$D$13=0,0,IF(I500='UPS CALCULATOR'!$D$13,0,1))</f>
        <v>0</v>
      </c>
      <c r="K500" s="39" t="s">
        <v>23</v>
      </c>
      <c r="L500" s="37">
        <f>IF(N500&lt;='UPS CALCULATOR'!$D$6,1,0)</f>
        <v>0</v>
      </c>
      <c r="M500" s="37" t="str">
        <f t="shared" si="15"/>
        <v>1400W0</v>
      </c>
      <c r="N500" s="40">
        <v>84</v>
      </c>
    </row>
    <row r="501" spans="1:14">
      <c r="A501" s="39" t="s">
        <v>122</v>
      </c>
      <c r="B501" s="39" t="str">
        <f t="shared" si="14"/>
        <v>UPS-OL3000R +3BP1900W0</v>
      </c>
      <c r="C501" s="39" t="s">
        <v>186</v>
      </c>
      <c r="D501" s="39" t="s">
        <v>211</v>
      </c>
      <c r="E501" s="36" t="s">
        <v>96</v>
      </c>
      <c r="F501" s="36">
        <v>3</v>
      </c>
      <c r="G501" s="36" t="s">
        <v>6</v>
      </c>
      <c r="H501" s="36" t="s">
        <v>10</v>
      </c>
      <c r="I501" s="36" t="s">
        <v>13</v>
      </c>
      <c r="J501" s="36">
        <f>IF('UPS CALCULATOR'!$D$9=0,0,IF(G501='UPS CALCULATOR'!$D$9,0,1))+IF('UPS CALCULATOR'!$D$11=0,0,IF(H501='UPS CALCULATOR'!$D$11,0,1))+IF('UPS CALCULATOR'!$D$13=0,0,IF(I501='UPS CALCULATOR'!$D$13,0,1))</f>
        <v>0</v>
      </c>
      <c r="K501" s="39" t="s">
        <v>28</v>
      </c>
      <c r="L501" s="37">
        <f>IF(N501&lt;='UPS CALCULATOR'!$D$6,1,0)</f>
        <v>0</v>
      </c>
      <c r="M501" s="37" t="str">
        <f t="shared" si="15"/>
        <v>1900W0</v>
      </c>
      <c r="N501" s="40">
        <v>84</v>
      </c>
    </row>
    <row r="502" spans="1:14">
      <c r="A502" s="39" t="s">
        <v>124</v>
      </c>
      <c r="B502" s="39" t="str">
        <f t="shared" si="14"/>
        <v>UPS-OL3000R +5BP2700W0</v>
      </c>
      <c r="C502" s="39" t="s">
        <v>186</v>
      </c>
      <c r="D502" s="39" t="s">
        <v>211</v>
      </c>
      <c r="E502" s="36" t="s">
        <v>96</v>
      </c>
      <c r="F502" s="36">
        <v>5</v>
      </c>
      <c r="G502" s="36" t="s">
        <v>6</v>
      </c>
      <c r="H502" s="36" t="s">
        <v>10</v>
      </c>
      <c r="I502" s="36" t="s">
        <v>13</v>
      </c>
      <c r="J502" s="36">
        <f>IF('UPS CALCULATOR'!$D$9=0,0,IF(G502='UPS CALCULATOR'!$D$9,0,1))+IF('UPS CALCULATOR'!$D$11=0,0,IF(H502='UPS CALCULATOR'!$D$11,0,1))+IF('UPS CALCULATOR'!$D$13=0,0,IF(I502='UPS CALCULATOR'!$D$13,0,1))</f>
        <v>0</v>
      </c>
      <c r="K502" s="39" t="s">
        <v>36</v>
      </c>
      <c r="L502" s="37">
        <f>IF(N502&lt;='UPS CALCULATOR'!$D$6,1,0)</f>
        <v>0</v>
      </c>
      <c r="M502" s="37" t="str">
        <f t="shared" si="15"/>
        <v>2700W0</v>
      </c>
      <c r="N502" s="40">
        <v>84</v>
      </c>
    </row>
    <row r="503" spans="1:14">
      <c r="A503" s="39" t="s">
        <v>141</v>
      </c>
      <c r="B503" s="39" t="str">
        <f t="shared" si="14"/>
        <v>UPX-1500R-2 +2 EBC600W0</v>
      </c>
      <c r="C503" s="39" t="s">
        <v>139</v>
      </c>
      <c r="D503" s="39" t="s">
        <v>207</v>
      </c>
      <c r="E503" s="36" t="s">
        <v>188</v>
      </c>
      <c r="F503" s="36">
        <v>2</v>
      </c>
      <c r="G503" s="36" t="s">
        <v>6</v>
      </c>
      <c r="H503" s="36" t="s">
        <v>7</v>
      </c>
      <c r="I503" s="36" t="s">
        <v>8</v>
      </c>
      <c r="J503" s="36">
        <f>IF('UPS CALCULATOR'!$D$9=0,0,IF(G503='UPS CALCULATOR'!$D$9,0,1))+IF('UPS CALCULATOR'!$D$11=0,0,IF(H503='UPS CALCULATOR'!$D$11,0,1))+IF('UPS CALCULATOR'!$D$13=0,0,IF(I503='UPS CALCULATOR'!$D$13,0,1))</f>
        <v>0</v>
      </c>
      <c r="K503" s="39" t="s">
        <v>15</v>
      </c>
      <c r="L503" s="37">
        <f>IF(N503&lt;='UPS CALCULATOR'!$D$6,1,0)</f>
        <v>0</v>
      </c>
      <c r="M503" s="37" t="str">
        <f t="shared" si="15"/>
        <v>600W0</v>
      </c>
      <c r="N503" s="40">
        <v>84</v>
      </c>
    </row>
    <row r="504" spans="1:14">
      <c r="A504" s="39" t="s">
        <v>80</v>
      </c>
      <c r="B504" s="39" t="str">
        <f t="shared" si="14"/>
        <v>UPS-OL1500R +3BP900W0</v>
      </c>
      <c r="C504" s="39" t="s">
        <v>190</v>
      </c>
      <c r="D504" s="39" t="s">
        <v>204</v>
      </c>
      <c r="E504" s="36" t="s">
        <v>42</v>
      </c>
      <c r="F504" s="36">
        <v>3</v>
      </c>
      <c r="G504" s="36" t="s">
        <v>6</v>
      </c>
      <c r="H504" s="36" t="s">
        <v>10</v>
      </c>
      <c r="I504" s="36" t="s">
        <v>8</v>
      </c>
      <c r="J504" s="36">
        <f>IF('UPS CALCULATOR'!$D$9=0,0,IF(G504='UPS CALCULATOR'!$D$9,0,1))+IF('UPS CALCULATOR'!$D$11=0,0,IF(H504='UPS CALCULATOR'!$D$11,0,1))+IF('UPS CALCULATOR'!$D$13=0,0,IF(I504='UPS CALCULATOR'!$D$13,0,1))</f>
        <v>0</v>
      </c>
      <c r="K504" s="39" t="s">
        <v>18</v>
      </c>
      <c r="L504" s="37">
        <f>IF(N504&lt;='UPS CALCULATOR'!$D$6,1,0)</f>
        <v>0</v>
      </c>
      <c r="M504" s="37" t="str">
        <f t="shared" si="15"/>
        <v>900W0</v>
      </c>
      <c r="N504" s="40">
        <v>85</v>
      </c>
    </row>
    <row r="505" spans="1:14">
      <c r="A505" s="39" t="s">
        <v>82</v>
      </c>
      <c r="B505" s="39" t="str">
        <f t="shared" si="14"/>
        <v>UPS-OL1500R +4BP1100W0</v>
      </c>
      <c r="C505" s="39" t="s">
        <v>190</v>
      </c>
      <c r="D505" s="39" t="s">
        <v>204</v>
      </c>
      <c r="E505" s="36" t="s">
        <v>42</v>
      </c>
      <c r="F505" s="36">
        <v>4</v>
      </c>
      <c r="G505" s="36" t="s">
        <v>6</v>
      </c>
      <c r="H505" s="36" t="s">
        <v>10</v>
      </c>
      <c r="I505" s="36" t="s">
        <v>8</v>
      </c>
      <c r="J505" s="36">
        <f>IF('UPS CALCULATOR'!$D$9=0,0,IF(G505='UPS CALCULATOR'!$D$9,0,1))+IF('UPS CALCULATOR'!$D$11=0,0,IF(H505='UPS CALCULATOR'!$D$11,0,1))+IF('UPS CALCULATOR'!$D$13=0,0,IF(I505='UPS CALCULATOR'!$D$13,0,1))</f>
        <v>0</v>
      </c>
      <c r="K505" s="39" t="s">
        <v>20</v>
      </c>
      <c r="L505" s="37">
        <f>IF(N505&lt;='UPS CALCULATOR'!$D$6,1,0)</f>
        <v>0</v>
      </c>
      <c r="M505" s="37" t="str">
        <f t="shared" si="15"/>
        <v>1100W0</v>
      </c>
      <c r="N505" s="40">
        <v>85</v>
      </c>
    </row>
    <row r="506" spans="1:14">
      <c r="A506" s="39" t="s">
        <v>182</v>
      </c>
      <c r="B506" s="39" t="str">
        <f t="shared" si="14"/>
        <v>UPS-OL2200R +1BP800W0</v>
      </c>
      <c r="C506" s="39" t="s">
        <v>183</v>
      </c>
      <c r="D506" s="39" t="s">
        <v>208</v>
      </c>
      <c r="E506" s="36" t="s">
        <v>96</v>
      </c>
      <c r="F506" s="36">
        <v>1</v>
      </c>
      <c r="G506" s="36" t="s">
        <v>6</v>
      </c>
      <c r="H506" s="36" t="s">
        <v>10</v>
      </c>
      <c r="I506" s="36" t="s">
        <v>11</v>
      </c>
      <c r="J506" s="36">
        <f>IF('UPS CALCULATOR'!$D$9=0,0,IF(G506='UPS CALCULATOR'!$D$9,0,1))+IF('UPS CALCULATOR'!$D$11=0,0,IF(H506='UPS CALCULATOR'!$D$11,0,1))+IF('UPS CALCULATOR'!$D$13=0,0,IF(I506='UPS CALCULATOR'!$D$13,0,1))</f>
        <v>0</v>
      </c>
      <c r="K506" s="39" t="s">
        <v>17</v>
      </c>
      <c r="L506" s="37">
        <f>IF(N506&lt;='UPS CALCULATOR'!$D$6,1,0)</f>
        <v>0</v>
      </c>
      <c r="M506" s="37" t="str">
        <f t="shared" si="15"/>
        <v>800W0</v>
      </c>
      <c r="N506" s="40">
        <v>85</v>
      </c>
    </row>
    <row r="507" spans="1:14">
      <c r="A507" s="39" t="s">
        <v>84</v>
      </c>
      <c r="B507" s="39" t="str">
        <f t="shared" si="14"/>
        <v>UPS-OL1500R +5BP1300W0</v>
      </c>
      <c r="C507" s="39" t="s">
        <v>190</v>
      </c>
      <c r="D507" s="39" t="s">
        <v>204</v>
      </c>
      <c r="E507" s="36" t="s">
        <v>42</v>
      </c>
      <c r="F507" s="36">
        <v>5</v>
      </c>
      <c r="G507" s="36" t="s">
        <v>6</v>
      </c>
      <c r="H507" s="36" t="s">
        <v>10</v>
      </c>
      <c r="I507" s="36" t="s">
        <v>8</v>
      </c>
      <c r="J507" s="36">
        <f>IF('UPS CALCULATOR'!$D$9=0,0,IF(G507='UPS CALCULATOR'!$D$9,0,1))+IF('UPS CALCULATOR'!$D$11=0,0,IF(H507='UPS CALCULATOR'!$D$11,0,1))+IF('UPS CALCULATOR'!$D$13=0,0,IF(I507='UPS CALCULATOR'!$D$13,0,1))</f>
        <v>0</v>
      </c>
      <c r="K507" s="39" t="s">
        <v>22</v>
      </c>
      <c r="L507" s="37">
        <f>IF(N507&lt;='UPS CALCULATOR'!$D$6,1,0)</f>
        <v>0</v>
      </c>
      <c r="M507" s="37" t="str">
        <f t="shared" si="15"/>
        <v>1300W0</v>
      </c>
      <c r="N507" s="40">
        <v>86</v>
      </c>
    </row>
    <row r="508" spans="1:14">
      <c r="A508" s="39" t="s">
        <v>121</v>
      </c>
      <c r="B508" s="39" t="str">
        <f t="shared" si="14"/>
        <v>UPS-OL3000R +2BP1300W0</v>
      </c>
      <c r="C508" s="39" t="s">
        <v>186</v>
      </c>
      <c r="D508" s="39" t="s">
        <v>211</v>
      </c>
      <c r="E508" s="36" t="s">
        <v>96</v>
      </c>
      <c r="F508" s="36">
        <v>2</v>
      </c>
      <c r="G508" s="36" t="s">
        <v>6</v>
      </c>
      <c r="H508" s="36" t="s">
        <v>10</v>
      </c>
      <c r="I508" s="36" t="s">
        <v>13</v>
      </c>
      <c r="J508" s="36">
        <f>IF('UPS CALCULATOR'!$D$9=0,0,IF(G508='UPS CALCULATOR'!$D$9,0,1))+IF('UPS CALCULATOR'!$D$11=0,0,IF(H508='UPS CALCULATOR'!$D$11,0,1))+IF('UPS CALCULATOR'!$D$13=0,0,IF(I508='UPS CALCULATOR'!$D$13,0,1))</f>
        <v>0</v>
      </c>
      <c r="K508" s="39" t="s">
        <v>22</v>
      </c>
      <c r="L508" s="37">
        <f>IF(N508&lt;='UPS CALCULATOR'!$D$6,1,0)</f>
        <v>0</v>
      </c>
      <c r="M508" s="37" t="str">
        <f t="shared" si="15"/>
        <v>1300W0</v>
      </c>
      <c r="N508" s="40">
        <v>86</v>
      </c>
    </row>
    <row r="509" spans="1:14">
      <c r="A509" s="39" t="s">
        <v>123</v>
      </c>
      <c r="B509" s="39" t="str">
        <f t="shared" si="14"/>
        <v>UPS-OL3000R +4BP2300W0</v>
      </c>
      <c r="C509" s="39" t="s">
        <v>186</v>
      </c>
      <c r="D509" s="39" t="s">
        <v>211</v>
      </c>
      <c r="E509" s="36" t="s">
        <v>96</v>
      </c>
      <c r="F509" s="36">
        <v>4</v>
      </c>
      <c r="G509" s="36" t="s">
        <v>6</v>
      </c>
      <c r="H509" s="36" t="s">
        <v>10</v>
      </c>
      <c r="I509" s="36" t="s">
        <v>13</v>
      </c>
      <c r="J509" s="36">
        <f>IF('UPS CALCULATOR'!$D$9=0,0,IF(G509='UPS CALCULATOR'!$D$9,0,1))+IF('UPS CALCULATOR'!$D$11=0,0,IF(H509='UPS CALCULATOR'!$D$11,0,1))+IF('UPS CALCULATOR'!$D$13=0,0,IF(I509='UPS CALCULATOR'!$D$13,0,1))</f>
        <v>0</v>
      </c>
      <c r="K509" s="39" t="s">
        <v>32</v>
      </c>
      <c r="L509" s="37">
        <f>IF(N509&lt;='UPS CALCULATOR'!$D$6,1,0)</f>
        <v>0</v>
      </c>
      <c r="M509" s="37" t="str">
        <f t="shared" si="15"/>
        <v>2300W0</v>
      </c>
      <c r="N509" s="40">
        <v>86</v>
      </c>
    </row>
    <row r="510" spans="1:14">
      <c r="A510" s="39" t="s">
        <v>124</v>
      </c>
      <c r="B510" s="39" t="str">
        <f t="shared" si="14"/>
        <v>UPS-OL3000R +5BP2600W0</v>
      </c>
      <c r="C510" s="39" t="s">
        <v>186</v>
      </c>
      <c r="D510" s="39" t="s">
        <v>211</v>
      </c>
      <c r="E510" s="36" t="s">
        <v>96</v>
      </c>
      <c r="F510" s="36">
        <v>5</v>
      </c>
      <c r="G510" s="36" t="s">
        <v>6</v>
      </c>
      <c r="H510" s="36" t="s">
        <v>10</v>
      </c>
      <c r="I510" s="36" t="s">
        <v>13</v>
      </c>
      <c r="J510" s="36">
        <f>IF('UPS CALCULATOR'!$D$9=0,0,IF(G510='UPS CALCULATOR'!$D$9,0,1))+IF('UPS CALCULATOR'!$D$11=0,0,IF(H510='UPS CALCULATOR'!$D$11,0,1))+IF('UPS CALCULATOR'!$D$13=0,0,IF(I510='UPS CALCULATOR'!$D$13,0,1))</f>
        <v>0</v>
      </c>
      <c r="K510" s="39" t="s">
        <v>35</v>
      </c>
      <c r="L510" s="37">
        <f>IF(N510&lt;='UPS CALCULATOR'!$D$6,1,0)</f>
        <v>0</v>
      </c>
      <c r="M510" s="37" t="str">
        <f t="shared" si="15"/>
        <v>2600W0</v>
      </c>
      <c r="N510" s="40">
        <v>87</v>
      </c>
    </row>
    <row r="511" spans="1:14">
      <c r="A511" s="39" t="s">
        <v>190</v>
      </c>
      <c r="B511" s="39" t="str">
        <f t="shared" si="14"/>
        <v>UPS-OL1500R100W0</v>
      </c>
      <c r="C511" s="39" t="s">
        <v>190</v>
      </c>
      <c r="D511" s="39" t="s">
        <v>204</v>
      </c>
      <c r="E511" s="36" t="s">
        <v>42</v>
      </c>
      <c r="F511" s="36">
        <v>0</v>
      </c>
      <c r="G511" s="36" t="s">
        <v>6</v>
      </c>
      <c r="H511" s="36" t="s">
        <v>10</v>
      </c>
      <c r="I511" s="36" t="s">
        <v>8</v>
      </c>
      <c r="J511" s="36">
        <f>IF('UPS CALCULATOR'!$D$9=0,0,IF(G511='UPS CALCULATOR'!$D$9,0,1))+IF('UPS CALCULATOR'!$D$11=0,0,IF(H511='UPS CALCULATOR'!$D$11,0,1))+IF('UPS CALCULATOR'!$D$13=0,0,IF(I511='UPS CALCULATOR'!$D$13,0,1))</f>
        <v>0</v>
      </c>
      <c r="K511" s="39" t="s">
        <v>4</v>
      </c>
      <c r="L511" s="37">
        <f>IF(N511&lt;='UPS CALCULATOR'!$D$6,1,0)</f>
        <v>0</v>
      </c>
      <c r="M511" s="37" t="str">
        <f t="shared" si="15"/>
        <v>100W0</v>
      </c>
      <c r="N511" s="40">
        <v>88</v>
      </c>
    </row>
    <row r="512" spans="1:14">
      <c r="A512" s="39" t="s">
        <v>189</v>
      </c>
      <c r="B512" s="39" t="str">
        <f t="shared" si="14"/>
        <v>UPS-OL1500R +1BP400W0</v>
      </c>
      <c r="C512" s="39" t="s">
        <v>190</v>
      </c>
      <c r="D512" s="39" t="s">
        <v>204</v>
      </c>
      <c r="E512" s="36" t="s">
        <v>42</v>
      </c>
      <c r="F512" s="36">
        <v>1</v>
      </c>
      <c r="G512" s="36" t="s">
        <v>6</v>
      </c>
      <c r="H512" s="36" t="s">
        <v>10</v>
      </c>
      <c r="I512" s="36" t="s">
        <v>8</v>
      </c>
      <c r="J512" s="36">
        <f>IF('UPS CALCULATOR'!$D$9=0,0,IF(G512='UPS CALCULATOR'!$D$9,0,1))+IF('UPS CALCULATOR'!$D$11=0,0,IF(H512='UPS CALCULATOR'!$D$11,0,1))+IF('UPS CALCULATOR'!$D$13=0,0,IF(I512='UPS CALCULATOR'!$D$13,0,1))</f>
        <v>0</v>
      </c>
      <c r="K512" s="39" t="s">
        <v>12</v>
      </c>
      <c r="L512" s="37">
        <f>IF(N512&lt;='UPS CALCULATOR'!$D$6,1,0)</f>
        <v>0</v>
      </c>
      <c r="M512" s="37" t="str">
        <f t="shared" si="15"/>
        <v>400W0</v>
      </c>
      <c r="N512" s="40">
        <v>88</v>
      </c>
    </row>
    <row r="513" spans="1:14">
      <c r="A513" s="39" t="s">
        <v>103</v>
      </c>
      <c r="B513" s="39" t="str">
        <f t="shared" si="14"/>
        <v>UPS-OL2200R +3BP1700W0</v>
      </c>
      <c r="C513" s="39" t="s">
        <v>183</v>
      </c>
      <c r="D513" s="39" t="s">
        <v>208</v>
      </c>
      <c r="E513" s="36" t="s">
        <v>96</v>
      </c>
      <c r="F513" s="36">
        <v>3</v>
      </c>
      <c r="G513" s="36" t="s">
        <v>6</v>
      </c>
      <c r="H513" s="36" t="s">
        <v>10</v>
      </c>
      <c r="I513" s="36" t="s">
        <v>11</v>
      </c>
      <c r="J513" s="36">
        <f>IF('UPS CALCULATOR'!$D$9=0,0,IF(G513='UPS CALCULATOR'!$D$9,0,1))+IF('UPS CALCULATOR'!$D$11=0,0,IF(H513='UPS CALCULATOR'!$D$11,0,1))+IF('UPS CALCULATOR'!$D$13=0,0,IF(I513='UPS CALCULATOR'!$D$13,0,1))</f>
        <v>0</v>
      </c>
      <c r="K513" s="39" t="s">
        <v>26</v>
      </c>
      <c r="L513" s="37">
        <f>IF(N513&lt;='UPS CALCULATOR'!$D$6,1,0)</f>
        <v>0</v>
      </c>
      <c r="M513" s="37" t="str">
        <f t="shared" si="15"/>
        <v>1700W0</v>
      </c>
      <c r="N513" s="40">
        <v>88</v>
      </c>
    </row>
    <row r="514" spans="1:14">
      <c r="A514" s="39" t="s">
        <v>142</v>
      </c>
      <c r="B514" s="39" t="str">
        <f t="shared" si="14"/>
        <v>UPX-1500R-2 +3 EBC800W0</v>
      </c>
      <c r="C514" s="39" t="s">
        <v>139</v>
      </c>
      <c r="D514" s="39" t="s">
        <v>207</v>
      </c>
      <c r="E514" s="36" t="s">
        <v>188</v>
      </c>
      <c r="F514" s="36">
        <v>3</v>
      </c>
      <c r="G514" s="36" t="s">
        <v>6</v>
      </c>
      <c r="H514" s="36" t="s">
        <v>7</v>
      </c>
      <c r="I514" s="36" t="s">
        <v>8</v>
      </c>
      <c r="J514" s="36">
        <f>IF('UPS CALCULATOR'!$D$9=0,0,IF(G514='UPS CALCULATOR'!$D$9,0,1))+IF('UPS CALCULATOR'!$D$11=0,0,IF(H514='UPS CALCULATOR'!$D$11,0,1))+IF('UPS CALCULATOR'!$D$13=0,0,IF(I514='UPS CALCULATOR'!$D$13,0,1))</f>
        <v>0</v>
      </c>
      <c r="K514" s="39" t="s">
        <v>17</v>
      </c>
      <c r="L514" s="37">
        <f>IF(N514&lt;='UPS CALCULATOR'!$D$6,1,0)</f>
        <v>0</v>
      </c>
      <c r="M514" s="37" t="str">
        <f t="shared" si="15"/>
        <v>800W0</v>
      </c>
      <c r="N514" s="40">
        <v>88</v>
      </c>
    </row>
    <row r="515" spans="1:14">
      <c r="A515" s="39" t="s">
        <v>148</v>
      </c>
      <c r="B515" s="39" t="str">
        <f t="shared" ref="B515:B578" si="16">A515&amp;M515</f>
        <v>UPX-2000R-2 +3 EBC1200W0</v>
      </c>
      <c r="C515" s="39" t="s">
        <v>145</v>
      </c>
      <c r="D515" s="39" t="s">
        <v>210</v>
      </c>
      <c r="E515" s="36" t="s">
        <v>184</v>
      </c>
      <c r="F515" s="36">
        <v>3</v>
      </c>
      <c r="G515" s="36" t="s">
        <v>6</v>
      </c>
      <c r="H515" s="36" t="s">
        <v>7</v>
      </c>
      <c r="I515" s="36" t="s">
        <v>11</v>
      </c>
      <c r="J515" s="36">
        <f>IF('UPS CALCULATOR'!$D$9=0,0,IF(G515='UPS CALCULATOR'!$D$9,0,1))+IF('UPS CALCULATOR'!$D$11=0,0,IF(H515='UPS CALCULATOR'!$D$11,0,1))+IF('UPS CALCULATOR'!$D$13=0,0,IF(I515='UPS CALCULATOR'!$D$13,0,1))</f>
        <v>0</v>
      </c>
      <c r="K515" s="39" t="s">
        <v>21</v>
      </c>
      <c r="L515" s="37">
        <f>IF(N515&lt;='UPS CALCULATOR'!$D$6,1,0)</f>
        <v>0</v>
      </c>
      <c r="M515" s="37" t="str">
        <f t="shared" ref="M515:M578" si="17">K515&amp;J515+L515</f>
        <v>1200W0</v>
      </c>
      <c r="N515" s="40">
        <v>88</v>
      </c>
    </row>
    <row r="516" spans="1:14">
      <c r="A516" s="39" t="s">
        <v>143</v>
      </c>
      <c r="B516" s="39" t="str">
        <f t="shared" si="16"/>
        <v>UPX-1500R-2 +4 EBC1000W0</v>
      </c>
      <c r="C516" s="39" t="s">
        <v>139</v>
      </c>
      <c r="D516" s="39" t="s">
        <v>207</v>
      </c>
      <c r="E516" s="36" t="s">
        <v>188</v>
      </c>
      <c r="F516" s="36">
        <v>4</v>
      </c>
      <c r="G516" s="36" t="s">
        <v>6</v>
      </c>
      <c r="H516" s="36" t="s">
        <v>7</v>
      </c>
      <c r="I516" s="36" t="s">
        <v>8</v>
      </c>
      <c r="J516" s="36">
        <f>IF('UPS CALCULATOR'!$D$9=0,0,IF(G516='UPS CALCULATOR'!$D$9,0,1))+IF('UPS CALCULATOR'!$D$11=0,0,IF(H516='UPS CALCULATOR'!$D$11,0,1))+IF('UPS CALCULATOR'!$D$13=0,0,IF(I516='UPS CALCULATOR'!$D$13,0,1))</f>
        <v>0</v>
      </c>
      <c r="K516" s="39" t="s">
        <v>19</v>
      </c>
      <c r="L516" s="37">
        <f>IF(N516&lt;='UPS CALCULATOR'!$D$6,1,0)</f>
        <v>0</v>
      </c>
      <c r="M516" s="37" t="str">
        <f t="shared" si="17"/>
        <v>1000W0</v>
      </c>
      <c r="N516" s="40">
        <v>90</v>
      </c>
    </row>
    <row r="517" spans="1:14">
      <c r="A517" s="39" t="s">
        <v>149</v>
      </c>
      <c r="B517" s="39" t="str">
        <f t="shared" si="16"/>
        <v>UPX-2000R-2 +4 EBC1500W0</v>
      </c>
      <c r="C517" s="39" t="s">
        <v>145</v>
      </c>
      <c r="D517" s="39" t="s">
        <v>210</v>
      </c>
      <c r="E517" s="36" t="s">
        <v>184</v>
      </c>
      <c r="F517" s="36">
        <v>4</v>
      </c>
      <c r="G517" s="36" t="s">
        <v>6</v>
      </c>
      <c r="H517" s="36" t="s">
        <v>7</v>
      </c>
      <c r="I517" s="36" t="s">
        <v>11</v>
      </c>
      <c r="J517" s="36">
        <f>IF('UPS CALCULATOR'!$D$9=0,0,IF(G517='UPS CALCULATOR'!$D$9,0,1))+IF('UPS CALCULATOR'!$D$11=0,0,IF(H517='UPS CALCULATOR'!$D$11,0,1))+IF('UPS CALCULATOR'!$D$13=0,0,IF(I517='UPS CALCULATOR'!$D$13,0,1))</f>
        <v>0</v>
      </c>
      <c r="K517" s="39" t="s">
        <v>24</v>
      </c>
      <c r="L517" s="37">
        <f>IF(N517&lt;='UPS CALCULATOR'!$D$6,1,0)</f>
        <v>0</v>
      </c>
      <c r="M517" s="37" t="str">
        <f t="shared" si="17"/>
        <v>1500W0</v>
      </c>
      <c r="N517" s="40">
        <v>90</v>
      </c>
    </row>
    <row r="518" spans="1:14">
      <c r="A518" s="39" t="s">
        <v>158</v>
      </c>
      <c r="B518" s="39" t="str">
        <f t="shared" si="16"/>
        <v>UPS-LL-2000RT +1 EB500W0</v>
      </c>
      <c r="C518" s="39" t="s">
        <v>157</v>
      </c>
      <c r="D518" s="39" t="s">
        <v>192</v>
      </c>
      <c r="E518" s="36" t="s">
        <v>156</v>
      </c>
      <c r="F518" s="36">
        <v>1</v>
      </c>
      <c r="G518" s="36" t="s">
        <v>212</v>
      </c>
      <c r="H518" s="36" t="s">
        <v>7</v>
      </c>
      <c r="I518" s="36" t="s">
        <v>11</v>
      </c>
      <c r="J518" s="36">
        <f>IF('UPS CALCULATOR'!$D$9=0,0,IF(G518='UPS CALCULATOR'!$D$9,0,1))+IF('UPS CALCULATOR'!$D$11=0,0,IF(H518='UPS CALCULATOR'!$D$11,0,1))+IF('UPS CALCULATOR'!$D$13=0,0,IF(I518='UPS CALCULATOR'!$D$13,0,1))</f>
        <v>0</v>
      </c>
      <c r="K518" s="39" t="s">
        <v>14</v>
      </c>
      <c r="L518" s="37">
        <f>IF(N518&lt;='UPS CALCULATOR'!$D$6,1,0)</f>
        <v>0</v>
      </c>
      <c r="M518" s="37" t="str">
        <f t="shared" si="17"/>
        <v>500W0</v>
      </c>
      <c r="N518" s="40">
        <v>90.949885469999998</v>
      </c>
    </row>
    <row r="519" spans="1:14">
      <c r="A519" s="39" t="s">
        <v>122</v>
      </c>
      <c r="B519" s="39" t="str">
        <f t="shared" si="16"/>
        <v>UPS-OL3000R +3BP1800W0</v>
      </c>
      <c r="C519" s="39" t="s">
        <v>186</v>
      </c>
      <c r="D519" s="39" t="s">
        <v>211</v>
      </c>
      <c r="E519" s="36" t="s">
        <v>96</v>
      </c>
      <c r="F519" s="36">
        <v>3</v>
      </c>
      <c r="G519" s="36" t="s">
        <v>6</v>
      </c>
      <c r="H519" s="36" t="s">
        <v>10</v>
      </c>
      <c r="I519" s="36" t="s">
        <v>13</v>
      </c>
      <c r="J519" s="36">
        <f>IF('UPS CALCULATOR'!$D$9=0,0,IF(G519='UPS CALCULATOR'!$D$9,0,1))+IF('UPS CALCULATOR'!$D$11=0,0,IF(H519='UPS CALCULATOR'!$D$11,0,1))+IF('UPS CALCULATOR'!$D$13=0,0,IF(I519='UPS CALCULATOR'!$D$13,0,1))</f>
        <v>0</v>
      </c>
      <c r="K519" s="39" t="s">
        <v>27</v>
      </c>
      <c r="L519" s="37">
        <f>IF(N519&lt;='UPS CALCULATOR'!$D$6,1,0)</f>
        <v>0</v>
      </c>
      <c r="M519" s="37" t="str">
        <f t="shared" si="17"/>
        <v>1800W0</v>
      </c>
      <c r="N519" s="40">
        <v>91</v>
      </c>
    </row>
    <row r="520" spans="1:14">
      <c r="A520" s="39" t="s">
        <v>135</v>
      </c>
      <c r="B520" s="39" t="str">
        <f t="shared" si="16"/>
        <v>UPX-1000R-2 +1 EBC300W0</v>
      </c>
      <c r="C520" s="39" t="s">
        <v>134</v>
      </c>
      <c r="D520" s="39" t="s">
        <v>206</v>
      </c>
      <c r="E520" s="36" t="s">
        <v>188</v>
      </c>
      <c r="F520" s="36">
        <v>1</v>
      </c>
      <c r="G520" s="36" t="s">
        <v>6</v>
      </c>
      <c r="H520" s="36" t="s">
        <v>7</v>
      </c>
      <c r="I520" s="36" t="s">
        <v>8</v>
      </c>
      <c r="J520" s="36">
        <f>IF('UPS CALCULATOR'!$D$9=0,0,IF(G520='UPS CALCULATOR'!$D$9,0,1))+IF('UPS CALCULATOR'!$D$11=0,0,IF(H520='UPS CALCULATOR'!$D$11,0,1))+IF('UPS CALCULATOR'!$D$13=0,0,IF(I520='UPS CALCULATOR'!$D$13,0,1))</f>
        <v>0</v>
      </c>
      <c r="K520" s="39" t="s">
        <v>9</v>
      </c>
      <c r="L520" s="37">
        <f>IF(N520&lt;='UPS CALCULATOR'!$D$6,1,0)</f>
        <v>0</v>
      </c>
      <c r="M520" s="37" t="str">
        <f t="shared" si="17"/>
        <v>300W0</v>
      </c>
      <c r="N520" s="40">
        <v>91</v>
      </c>
    </row>
    <row r="521" spans="1:14">
      <c r="A521" s="39" t="s">
        <v>160</v>
      </c>
      <c r="B521" s="39" t="str">
        <f t="shared" si="16"/>
        <v>UPS-LL-3000RT +1 EB600W0</v>
      </c>
      <c r="C521" s="39" t="s">
        <v>159</v>
      </c>
      <c r="D521" s="39" t="s">
        <v>191</v>
      </c>
      <c r="E521" s="36" t="s">
        <v>161</v>
      </c>
      <c r="F521" s="36">
        <v>1</v>
      </c>
      <c r="G521" s="36" t="s">
        <v>212</v>
      </c>
      <c r="H521" s="36" t="s">
        <v>7</v>
      </c>
      <c r="I521" s="36" t="s">
        <v>13</v>
      </c>
      <c r="J521" s="36">
        <f>IF('UPS CALCULATOR'!$D$9=0,0,IF(G521='UPS CALCULATOR'!$D$9,0,1))+IF('UPS CALCULATOR'!$D$11=0,0,IF(H521='UPS CALCULATOR'!$D$11,0,1))+IF('UPS CALCULATOR'!$D$13=0,0,IF(I521='UPS CALCULATOR'!$D$13,0,1))</f>
        <v>0</v>
      </c>
      <c r="K521" s="39" t="s">
        <v>15</v>
      </c>
      <c r="L521" s="37">
        <f>IF(N521&lt;='UPS CALCULATOR'!$D$6,1,0)</f>
        <v>0</v>
      </c>
      <c r="M521" s="37" t="str">
        <f t="shared" si="17"/>
        <v>600W0</v>
      </c>
      <c r="N521" s="40">
        <v>91.482080870000004</v>
      </c>
    </row>
    <row r="522" spans="1:14">
      <c r="A522" s="39" t="s">
        <v>160</v>
      </c>
      <c r="B522" s="39" t="str">
        <f t="shared" si="16"/>
        <v>UPS-LL-3000RT +1 EB700W0</v>
      </c>
      <c r="C522" s="39" t="s">
        <v>159</v>
      </c>
      <c r="D522" s="39" t="s">
        <v>191</v>
      </c>
      <c r="E522" s="36" t="s">
        <v>161</v>
      </c>
      <c r="F522" s="36">
        <v>1</v>
      </c>
      <c r="G522" s="36" t="s">
        <v>212</v>
      </c>
      <c r="H522" s="36" t="s">
        <v>7</v>
      </c>
      <c r="I522" s="36" t="s">
        <v>13</v>
      </c>
      <c r="J522" s="36">
        <f>IF('UPS CALCULATOR'!$D$9=0,0,IF(G522='UPS CALCULATOR'!$D$9,0,1))+IF('UPS CALCULATOR'!$D$11=0,0,IF(H522='UPS CALCULATOR'!$D$11,0,1))+IF('UPS CALCULATOR'!$D$13=0,0,IF(I522='UPS CALCULATOR'!$D$13,0,1))</f>
        <v>0</v>
      </c>
      <c r="K522" s="39" t="s">
        <v>16</v>
      </c>
      <c r="L522" s="37">
        <f>IF(N522&lt;='UPS CALCULATOR'!$D$6,1,0)</f>
        <v>0</v>
      </c>
      <c r="M522" s="37" t="str">
        <f t="shared" si="17"/>
        <v>700W0</v>
      </c>
      <c r="N522" s="40">
        <v>91.482080870000004</v>
      </c>
    </row>
    <row r="523" spans="1:14">
      <c r="A523" s="39" t="s">
        <v>160</v>
      </c>
      <c r="B523" s="39" t="str">
        <f t="shared" si="16"/>
        <v>UPS-LL-3000RT +1 EB800W0</v>
      </c>
      <c r="C523" s="39" t="s">
        <v>159</v>
      </c>
      <c r="D523" s="39" t="s">
        <v>191</v>
      </c>
      <c r="E523" s="36" t="s">
        <v>161</v>
      </c>
      <c r="F523" s="36">
        <v>1</v>
      </c>
      <c r="G523" s="36" t="s">
        <v>212</v>
      </c>
      <c r="H523" s="36" t="s">
        <v>7</v>
      </c>
      <c r="I523" s="36" t="s">
        <v>13</v>
      </c>
      <c r="J523" s="36">
        <f>IF('UPS CALCULATOR'!$D$9=0,0,IF(G523='UPS CALCULATOR'!$D$9,0,1))+IF('UPS CALCULATOR'!$D$11=0,0,IF(H523='UPS CALCULATOR'!$D$11,0,1))+IF('UPS CALCULATOR'!$D$13=0,0,IF(I523='UPS CALCULATOR'!$D$13,0,1))</f>
        <v>0</v>
      </c>
      <c r="K523" s="39" t="s">
        <v>17</v>
      </c>
      <c r="L523" s="37">
        <f>IF(N523&lt;='UPS CALCULATOR'!$D$6,1,0)</f>
        <v>0</v>
      </c>
      <c r="M523" s="37" t="str">
        <f t="shared" si="17"/>
        <v>800W0</v>
      </c>
      <c r="N523" s="40">
        <v>91.482080870000004</v>
      </c>
    </row>
    <row r="524" spans="1:14">
      <c r="A524" s="39" t="s">
        <v>123</v>
      </c>
      <c r="B524" s="39" t="str">
        <f t="shared" si="16"/>
        <v>UPS-OL3000R +4BP2200W0</v>
      </c>
      <c r="C524" s="39" t="s">
        <v>186</v>
      </c>
      <c r="D524" s="39" t="s">
        <v>211</v>
      </c>
      <c r="E524" s="36" t="s">
        <v>96</v>
      </c>
      <c r="F524" s="36">
        <v>4</v>
      </c>
      <c r="G524" s="36" t="s">
        <v>6</v>
      </c>
      <c r="H524" s="36" t="s">
        <v>10</v>
      </c>
      <c r="I524" s="36" t="s">
        <v>13</v>
      </c>
      <c r="J524" s="36">
        <f>IF('UPS CALCULATOR'!$D$9=0,0,IF(G524='UPS CALCULATOR'!$D$9,0,1))+IF('UPS CALCULATOR'!$D$11=0,0,IF(H524='UPS CALCULATOR'!$D$11,0,1))+IF('UPS CALCULATOR'!$D$13=0,0,IF(I524='UPS CALCULATOR'!$D$13,0,1))</f>
        <v>0</v>
      </c>
      <c r="K524" s="39" t="s">
        <v>31</v>
      </c>
      <c r="L524" s="37">
        <f>IF(N524&lt;='UPS CALCULATOR'!$D$6,1,0)</f>
        <v>0</v>
      </c>
      <c r="M524" s="37" t="str">
        <f t="shared" si="17"/>
        <v>2200W0</v>
      </c>
      <c r="N524" s="40">
        <v>93</v>
      </c>
    </row>
    <row r="525" spans="1:14">
      <c r="A525" s="39" t="s">
        <v>124</v>
      </c>
      <c r="B525" s="39" t="str">
        <f t="shared" si="16"/>
        <v>UPS-OL3000R +5BP2500W0</v>
      </c>
      <c r="C525" s="39" t="s">
        <v>186</v>
      </c>
      <c r="D525" s="39" t="s">
        <v>211</v>
      </c>
      <c r="E525" s="36" t="s">
        <v>96</v>
      </c>
      <c r="F525" s="36">
        <v>5</v>
      </c>
      <c r="G525" s="36" t="s">
        <v>6</v>
      </c>
      <c r="H525" s="36" t="s">
        <v>10</v>
      </c>
      <c r="I525" s="36" t="s">
        <v>13</v>
      </c>
      <c r="J525" s="36">
        <f>IF('UPS CALCULATOR'!$D$9=0,0,IF(G525='UPS CALCULATOR'!$D$9,0,1))+IF('UPS CALCULATOR'!$D$11=0,0,IF(H525='UPS CALCULATOR'!$D$11,0,1))+IF('UPS CALCULATOR'!$D$13=0,0,IF(I525='UPS CALCULATOR'!$D$13,0,1))</f>
        <v>0</v>
      </c>
      <c r="K525" s="39" t="s">
        <v>34</v>
      </c>
      <c r="L525" s="37">
        <f>IF(N525&lt;='UPS CALCULATOR'!$D$6,1,0)</f>
        <v>0</v>
      </c>
      <c r="M525" s="37" t="str">
        <f t="shared" si="17"/>
        <v>2500W0</v>
      </c>
      <c r="N525" s="40">
        <v>93</v>
      </c>
    </row>
    <row r="526" spans="1:14">
      <c r="A526" s="39" t="s">
        <v>136</v>
      </c>
      <c r="B526" s="39" t="str">
        <f t="shared" si="16"/>
        <v>UPX-1000R-2 +2 EBC500W0</v>
      </c>
      <c r="C526" s="39" t="s">
        <v>134</v>
      </c>
      <c r="D526" s="39" t="s">
        <v>206</v>
      </c>
      <c r="E526" s="36" t="s">
        <v>188</v>
      </c>
      <c r="F526" s="36">
        <v>2</v>
      </c>
      <c r="G526" s="36" t="s">
        <v>6</v>
      </c>
      <c r="H526" s="36" t="s">
        <v>7</v>
      </c>
      <c r="I526" s="36" t="s">
        <v>8</v>
      </c>
      <c r="J526" s="36">
        <f>IF('UPS CALCULATOR'!$D$9=0,0,IF(G526='UPS CALCULATOR'!$D$9,0,1))+IF('UPS CALCULATOR'!$D$11=0,0,IF(H526='UPS CALCULATOR'!$D$11,0,1))+IF('UPS CALCULATOR'!$D$13=0,0,IF(I526='UPS CALCULATOR'!$D$13,0,1))</f>
        <v>0</v>
      </c>
      <c r="K526" s="39" t="s">
        <v>14</v>
      </c>
      <c r="L526" s="37">
        <f>IF(N526&lt;='UPS CALCULATOR'!$D$6,1,0)</f>
        <v>0</v>
      </c>
      <c r="M526" s="37" t="str">
        <f t="shared" si="17"/>
        <v>500W0</v>
      </c>
      <c r="N526" s="40">
        <v>93</v>
      </c>
    </row>
    <row r="527" spans="1:14">
      <c r="A527" s="39" t="s">
        <v>138</v>
      </c>
      <c r="B527" s="39" t="str">
        <f t="shared" si="16"/>
        <v>UPX-1000R-2 +4 EBC900W0</v>
      </c>
      <c r="C527" s="39" t="s">
        <v>134</v>
      </c>
      <c r="D527" s="39" t="s">
        <v>206</v>
      </c>
      <c r="E527" s="36" t="s">
        <v>188</v>
      </c>
      <c r="F527" s="36">
        <v>4</v>
      </c>
      <c r="G527" s="36" t="s">
        <v>6</v>
      </c>
      <c r="H527" s="36" t="s">
        <v>7</v>
      </c>
      <c r="I527" s="36" t="s">
        <v>8</v>
      </c>
      <c r="J527" s="36">
        <f>IF('UPS CALCULATOR'!$D$9=0,0,IF(G527='UPS CALCULATOR'!$D$9,0,1))+IF('UPS CALCULATOR'!$D$11=0,0,IF(H527='UPS CALCULATOR'!$D$11,0,1))+IF('UPS CALCULATOR'!$D$13=0,0,IF(I527='UPS CALCULATOR'!$D$13,0,1))</f>
        <v>0</v>
      </c>
      <c r="K527" s="39" t="s">
        <v>18</v>
      </c>
      <c r="L527" s="37">
        <f>IF(N527&lt;='UPS CALCULATOR'!$D$6,1,0)</f>
        <v>0</v>
      </c>
      <c r="M527" s="37" t="str">
        <f t="shared" si="17"/>
        <v>900W0</v>
      </c>
      <c r="N527" s="40">
        <v>93</v>
      </c>
    </row>
    <row r="528" spans="1:14">
      <c r="A528" s="39" t="s">
        <v>146</v>
      </c>
      <c r="B528" s="39" t="str">
        <f t="shared" si="16"/>
        <v>UPX-2000R-2 +1 EBC500W0</v>
      </c>
      <c r="C528" s="39" t="s">
        <v>145</v>
      </c>
      <c r="D528" s="39" t="s">
        <v>210</v>
      </c>
      <c r="E528" s="36" t="s">
        <v>184</v>
      </c>
      <c r="F528" s="36">
        <v>1</v>
      </c>
      <c r="G528" s="36" t="s">
        <v>6</v>
      </c>
      <c r="H528" s="36" t="s">
        <v>7</v>
      </c>
      <c r="I528" s="36" t="s">
        <v>11</v>
      </c>
      <c r="J528" s="36">
        <f>IF('UPS CALCULATOR'!$D$9=0,0,IF(G528='UPS CALCULATOR'!$D$9,0,1))+IF('UPS CALCULATOR'!$D$11=0,0,IF(H528='UPS CALCULATOR'!$D$11,0,1))+IF('UPS CALCULATOR'!$D$13=0,0,IF(I528='UPS CALCULATOR'!$D$13,0,1))</f>
        <v>0</v>
      </c>
      <c r="K528" s="39" t="s">
        <v>14</v>
      </c>
      <c r="L528" s="37">
        <f>IF(N528&lt;='UPS CALCULATOR'!$D$6,1,0)</f>
        <v>0</v>
      </c>
      <c r="M528" s="37" t="str">
        <f t="shared" si="17"/>
        <v>500W0</v>
      </c>
      <c r="N528" s="40">
        <v>93</v>
      </c>
    </row>
    <row r="529" spans="1:14">
      <c r="A529" s="39" t="s">
        <v>185</v>
      </c>
      <c r="B529" s="39" t="str">
        <f t="shared" si="16"/>
        <v>UPS-OL3000R +1BP700W0</v>
      </c>
      <c r="C529" s="39" t="s">
        <v>186</v>
      </c>
      <c r="D529" s="39" t="s">
        <v>211</v>
      </c>
      <c r="E529" s="36" t="s">
        <v>96</v>
      </c>
      <c r="F529" s="36">
        <v>1</v>
      </c>
      <c r="G529" s="36" t="s">
        <v>6</v>
      </c>
      <c r="H529" s="36" t="s">
        <v>10</v>
      </c>
      <c r="I529" s="36" t="s">
        <v>13</v>
      </c>
      <c r="J529" s="36">
        <f>IF('UPS CALCULATOR'!$D$9=0,0,IF(G529='UPS CALCULATOR'!$D$9,0,1))+IF('UPS CALCULATOR'!$D$11=0,0,IF(H529='UPS CALCULATOR'!$D$11,0,1))+IF('UPS CALCULATOR'!$D$13=0,0,IF(I529='UPS CALCULATOR'!$D$13,0,1))</f>
        <v>0</v>
      </c>
      <c r="K529" s="39" t="s">
        <v>16</v>
      </c>
      <c r="L529" s="37">
        <f>IF(N529&lt;='UPS CALCULATOR'!$D$6,1,0)</f>
        <v>0</v>
      </c>
      <c r="M529" s="37" t="str">
        <f t="shared" si="17"/>
        <v>700W0</v>
      </c>
      <c r="N529" s="40">
        <v>94</v>
      </c>
    </row>
    <row r="530" spans="1:14">
      <c r="A530" s="39" t="s">
        <v>137</v>
      </c>
      <c r="B530" s="39" t="str">
        <f t="shared" si="16"/>
        <v>UPX-1000R-2 +3 EBC700W0</v>
      </c>
      <c r="C530" s="39" t="s">
        <v>134</v>
      </c>
      <c r="D530" s="39" t="s">
        <v>206</v>
      </c>
      <c r="E530" s="36" t="s">
        <v>188</v>
      </c>
      <c r="F530" s="36">
        <v>3</v>
      </c>
      <c r="G530" s="36" t="s">
        <v>6</v>
      </c>
      <c r="H530" s="36" t="s">
        <v>7</v>
      </c>
      <c r="I530" s="36" t="s">
        <v>8</v>
      </c>
      <c r="J530" s="36">
        <f>IF('UPS CALCULATOR'!$D$9=0,0,IF(G530='UPS CALCULATOR'!$D$9,0,1))+IF('UPS CALCULATOR'!$D$11=0,0,IF(H530='UPS CALCULATOR'!$D$11,0,1))+IF('UPS CALCULATOR'!$D$13=0,0,IF(I530='UPS CALCULATOR'!$D$13,0,1))</f>
        <v>0</v>
      </c>
      <c r="K530" s="39" t="s">
        <v>16</v>
      </c>
      <c r="L530" s="37">
        <f>IF(N530&lt;='UPS CALCULATOR'!$D$6,1,0)</f>
        <v>0</v>
      </c>
      <c r="M530" s="37" t="str">
        <f t="shared" si="17"/>
        <v>700W0</v>
      </c>
      <c r="N530" s="40">
        <v>94</v>
      </c>
    </row>
    <row r="531" spans="1:14">
      <c r="A531" s="39" t="s">
        <v>84</v>
      </c>
      <c r="B531" s="39" t="str">
        <f t="shared" si="16"/>
        <v>UPS-OL1500R +5BP1200W0</v>
      </c>
      <c r="C531" s="39" t="s">
        <v>190</v>
      </c>
      <c r="D531" s="39" t="s">
        <v>204</v>
      </c>
      <c r="E531" s="36" t="s">
        <v>42</v>
      </c>
      <c r="F531" s="36">
        <v>5</v>
      </c>
      <c r="G531" s="36" t="s">
        <v>6</v>
      </c>
      <c r="H531" s="36" t="s">
        <v>10</v>
      </c>
      <c r="I531" s="36" t="s">
        <v>8</v>
      </c>
      <c r="J531" s="36">
        <f>IF('UPS CALCULATOR'!$D$9=0,0,IF(G531='UPS CALCULATOR'!$D$9,0,1))+IF('UPS CALCULATOR'!$D$11=0,0,IF(H531='UPS CALCULATOR'!$D$11,0,1))+IF('UPS CALCULATOR'!$D$13=0,0,IF(I531='UPS CALCULATOR'!$D$13,0,1))</f>
        <v>0</v>
      </c>
      <c r="K531" s="39" t="s">
        <v>21</v>
      </c>
      <c r="L531" s="37">
        <f>IF(N531&lt;='UPS CALCULATOR'!$D$6,1,0)</f>
        <v>0</v>
      </c>
      <c r="M531" s="37" t="str">
        <f t="shared" si="17"/>
        <v>1200W0</v>
      </c>
      <c r="N531" s="40">
        <v>96</v>
      </c>
    </row>
    <row r="532" spans="1:14">
      <c r="A532" s="39" t="s">
        <v>122</v>
      </c>
      <c r="B532" s="39" t="str">
        <f t="shared" si="16"/>
        <v>UPS-OL3000R +3BP1700W0</v>
      </c>
      <c r="C532" s="39" t="s">
        <v>186</v>
      </c>
      <c r="D532" s="39" t="s">
        <v>211</v>
      </c>
      <c r="E532" s="36" t="s">
        <v>96</v>
      </c>
      <c r="F532" s="36">
        <v>3</v>
      </c>
      <c r="G532" s="36" t="s">
        <v>6</v>
      </c>
      <c r="H532" s="36" t="s">
        <v>10</v>
      </c>
      <c r="I532" s="36" t="s">
        <v>13</v>
      </c>
      <c r="J532" s="36">
        <f>IF('UPS CALCULATOR'!$D$9=0,0,IF(G532='UPS CALCULATOR'!$D$9,0,1))+IF('UPS CALCULATOR'!$D$11=0,0,IF(H532='UPS CALCULATOR'!$D$11,0,1))+IF('UPS CALCULATOR'!$D$13=0,0,IF(I532='UPS CALCULATOR'!$D$13,0,1))</f>
        <v>0</v>
      </c>
      <c r="K532" s="39" t="s">
        <v>26</v>
      </c>
      <c r="L532" s="37">
        <f>IF(N532&lt;='UPS CALCULATOR'!$D$6,1,0)</f>
        <v>0</v>
      </c>
      <c r="M532" s="37" t="str">
        <f t="shared" si="17"/>
        <v>1700W0</v>
      </c>
      <c r="N532" s="40">
        <v>97</v>
      </c>
    </row>
    <row r="533" spans="1:14">
      <c r="A533" s="39" t="s">
        <v>183</v>
      </c>
      <c r="B533" s="39" t="str">
        <f t="shared" si="16"/>
        <v>UPS-OL2200R200W0</v>
      </c>
      <c r="C533" s="39" t="s">
        <v>183</v>
      </c>
      <c r="D533" s="39" t="s">
        <v>208</v>
      </c>
      <c r="E533" s="36" t="s">
        <v>96</v>
      </c>
      <c r="F533" s="36">
        <v>0</v>
      </c>
      <c r="G533" s="36" t="s">
        <v>6</v>
      </c>
      <c r="H533" s="36" t="s">
        <v>10</v>
      </c>
      <c r="I533" s="36" t="s">
        <v>11</v>
      </c>
      <c r="J533" s="36">
        <f>IF('UPS CALCULATOR'!$D$9=0,0,IF(G533='UPS CALCULATOR'!$D$9,0,1))+IF('UPS CALCULATOR'!$D$11=0,0,IF(H533='UPS CALCULATOR'!$D$11,0,1))+IF('UPS CALCULATOR'!$D$13=0,0,IF(I533='UPS CALCULATOR'!$D$13,0,1))</f>
        <v>0</v>
      </c>
      <c r="K533" s="39" t="s">
        <v>5</v>
      </c>
      <c r="L533" s="37">
        <f>IF(N533&lt;='UPS CALCULATOR'!$D$6,1,0)</f>
        <v>0</v>
      </c>
      <c r="M533" s="37" t="str">
        <f t="shared" si="17"/>
        <v>200W0</v>
      </c>
      <c r="N533" s="40">
        <v>98</v>
      </c>
    </row>
    <row r="534" spans="1:14">
      <c r="A534" s="39" t="s">
        <v>186</v>
      </c>
      <c r="B534" s="39" t="str">
        <f t="shared" si="16"/>
        <v>UPS-OL3000R200W0</v>
      </c>
      <c r="C534" s="39" t="s">
        <v>186</v>
      </c>
      <c r="D534" s="39" t="s">
        <v>211</v>
      </c>
      <c r="E534" s="36" t="s">
        <v>96</v>
      </c>
      <c r="F534" s="36">
        <v>0</v>
      </c>
      <c r="G534" s="36" t="s">
        <v>6</v>
      </c>
      <c r="H534" s="36" t="s">
        <v>10</v>
      </c>
      <c r="I534" s="36" t="s">
        <v>13</v>
      </c>
      <c r="J534" s="36">
        <f>IF('UPS CALCULATOR'!$D$9=0,0,IF(G534='UPS CALCULATOR'!$D$9,0,1))+IF('UPS CALCULATOR'!$D$11=0,0,IF(H534='UPS CALCULATOR'!$D$11,0,1))+IF('UPS CALCULATOR'!$D$13=0,0,IF(I534='UPS CALCULATOR'!$D$13,0,1))</f>
        <v>0</v>
      </c>
      <c r="K534" s="39" t="s">
        <v>5</v>
      </c>
      <c r="L534" s="37">
        <f>IF(N534&lt;='UPS CALCULATOR'!$D$6,1,0)</f>
        <v>0</v>
      </c>
      <c r="M534" s="37" t="str">
        <f t="shared" si="17"/>
        <v>200W0</v>
      </c>
      <c r="N534" s="40">
        <v>98</v>
      </c>
    </row>
    <row r="535" spans="1:14">
      <c r="A535" s="39" t="s">
        <v>147</v>
      </c>
      <c r="B535" s="39" t="str">
        <f t="shared" si="16"/>
        <v>UPX-2000R-2 +2 EBC800W0</v>
      </c>
      <c r="C535" s="39" t="s">
        <v>145</v>
      </c>
      <c r="D535" s="39" t="s">
        <v>210</v>
      </c>
      <c r="E535" s="36" t="s">
        <v>184</v>
      </c>
      <c r="F535" s="36">
        <v>2</v>
      </c>
      <c r="G535" s="36" t="s">
        <v>6</v>
      </c>
      <c r="H535" s="36" t="s">
        <v>7</v>
      </c>
      <c r="I535" s="36" t="s">
        <v>11</v>
      </c>
      <c r="J535" s="36">
        <f>IF('UPS CALCULATOR'!$D$9=0,0,IF(G535='UPS CALCULATOR'!$D$9,0,1))+IF('UPS CALCULATOR'!$D$11=0,0,IF(H535='UPS CALCULATOR'!$D$11,0,1))+IF('UPS CALCULATOR'!$D$13=0,0,IF(I535='UPS CALCULATOR'!$D$13,0,1))</f>
        <v>0</v>
      </c>
      <c r="K535" s="39" t="s">
        <v>17</v>
      </c>
      <c r="L535" s="37">
        <f>IF(N535&lt;='UPS CALCULATOR'!$D$6,1,0)</f>
        <v>0</v>
      </c>
      <c r="M535" s="37" t="str">
        <f t="shared" si="17"/>
        <v>800W0</v>
      </c>
      <c r="N535" s="40">
        <v>98</v>
      </c>
    </row>
    <row r="536" spans="1:14">
      <c r="A536" s="39" t="s">
        <v>103</v>
      </c>
      <c r="B536" s="39" t="str">
        <f t="shared" si="16"/>
        <v>UPS-OL2200R +3BP1600W0</v>
      </c>
      <c r="C536" s="39" t="s">
        <v>183</v>
      </c>
      <c r="D536" s="39" t="s">
        <v>208</v>
      </c>
      <c r="E536" s="36" t="s">
        <v>96</v>
      </c>
      <c r="F536" s="36">
        <v>3</v>
      </c>
      <c r="G536" s="36" t="s">
        <v>6</v>
      </c>
      <c r="H536" s="36" t="s">
        <v>10</v>
      </c>
      <c r="I536" s="36" t="s">
        <v>11</v>
      </c>
      <c r="J536" s="36">
        <f>IF('UPS CALCULATOR'!$D$9=0,0,IF(G536='UPS CALCULATOR'!$D$9,0,1))+IF('UPS CALCULATOR'!$D$11=0,0,IF(H536='UPS CALCULATOR'!$D$11,0,1))+IF('UPS CALCULATOR'!$D$13=0,0,IF(I536='UPS CALCULATOR'!$D$13,0,1))</f>
        <v>0</v>
      </c>
      <c r="K536" s="39" t="s">
        <v>25</v>
      </c>
      <c r="L536" s="37">
        <f>IF(N536&lt;='UPS CALCULATOR'!$D$6,1,0)</f>
        <v>0</v>
      </c>
      <c r="M536" s="37" t="str">
        <f t="shared" si="17"/>
        <v>1600W0</v>
      </c>
      <c r="N536" s="40">
        <v>99</v>
      </c>
    </row>
    <row r="537" spans="1:14">
      <c r="A537" s="39" t="s">
        <v>139</v>
      </c>
      <c r="B537" s="39" t="str">
        <f t="shared" si="16"/>
        <v>UPX-1500R-2100W0</v>
      </c>
      <c r="C537" s="39" t="s">
        <v>139</v>
      </c>
      <c r="D537" s="39" t="s">
        <v>207</v>
      </c>
      <c r="E537" s="36" t="s">
        <v>188</v>
      </c>
      <c r="F537" s="36">
        <v>0</v>
      </c>
      <c r="G537" s="36" t="s">
        <v>6</v>
      </c>
      <c r="H537" s="36" t="s">
        <v>7</v>
      </c>
      <c r="I537" s="36" t="s">
        <v>8</v>
      </c>
      <c r="J537" s="36">
        <f>IF('UPS CALCULATOR'!$D$9=0,0,IF(G537='UPS CALCULATOR'!$D$9,0,1))+IF('UPS CALCULATOR'!$D$11=0,0,IF(H537='UPS CALCULATOR'!$D$11,0,1))+IF('UPS CALCULATOR'!$D$13=0,0,IF(I537='UPS CALCULATOR'!$D$13,0,1))</f>
        <v>0</v>
      </c>
      <c r="K537" s="39" t="s">
        <v>4</v>
      </c>
      <c r="L537" s="37">
        <f>IF(N537&lt;='UPS CALCULATOR'!$D$6,1,0)</f>
        <v>0</v>
      </c>
      <c r="M537" s="37" t="str">
        <f t="shared" si="17"/>
        <v>100W0</v>
      </c>
      <c r="N537" s="40">
        <v>99</v>
      </c>
    </row>
    <row r="538" spans="1:14">
      <c r="A538" s="39" t="s">
        <v>209</v>
      </c>
      <c r="B538" s="39" t="str">
        <f t="shared" si="16"/>
        <v>UPS-OL2200R +2BP1300W0</v>
      </c>
      <c r="C538" s="39" t="s">
        <v>183</v>
      </c>
      <c r="D538" s="39" t="s">
        <v>208</v>
      </c>
      <c r="E538" s="36" t="s">
        <v>96</v>
      </c>
      <c r="F538" s="36">
        <v>2</v>
      </c>
      <c r="G538" s="36" t="s">
        <v>6</v>
      </c>
      <c r="H538" s="36" t="s">
        <v>10</v>
      </c>
      <c r="I538" s="36" t="s">
        <v>11</v>
      </c>
      <c r="J538" s="36">
        <f>IF('UPS CALCULATOR'!$D$9=0,0,IF(G538='UPS CALCULATOR'!$D$9,0,1))+IF('UPS CALCULATOR'!$D$11=0,0,IF(H538='UPS CALCULATOR'!$D$11,0,1))+IF('UPS CALCULATOR'!$D$13=0,0,IF(I538='UPS CALCULATOR'!$D$13,0,1))</f>
        <v>0</v>
      </c>
      <c r="K538" s="39" t="s">
        <v>22</v>
      </c>
      <c r="L538" s="37">
        <f>IF(N538&lt;='UPS CALCULATOR'!$D$6,1,0)</f>
        <v>0</v>
      </c>
      <c r="M538" s="37" t="str">
        <f t="shared" si="17"/>
        <v>1300W0</v>
      </c>
      <c r="N538" s="40">
        <v>100</v>
      </c>
    </row>
    <row r="539" spans="1:14">
      <c r="A539" s="39" t="s">
        <v>121</v>
      </c>
      <c r="B539" s="39" t="str">
        <f t="shared" si="16"/>
        <v>UPS-OL3000R +2BP1200W0</v>
      </c>
      <c r="C539" s="39" t="s">
        <v>186</v>
      </c>
      <c r="D539" s="39" t="s">
        <v>211</v>
      </c>
      <c r="E539" s="36" t="s">
        <v>96</v>
      </c>
      <c r="F539" s="36">
        <v>2</v>
      </c>
      <c r="G539" s="36" t="s">
        <v>6</v>
      </c>
      <c r="H539" s="36" t="s">
        <v>10</v>
      </c>
      <c r="I539" s="36" t="s">
        <v>13</v>
      </c>
      <c r="J539" s="36">
        <f>IF('UPS CALCULATOR'!$D$9=0,0,IF(G539='UPS CALCULATOR'!$D$9,0,1))+IF('UPS CALCULATOR'!$D$11=0,0,IF(H539='UPS CALCULATOR'!$D$11,0,1))+IF('UPS CALCULATOR'!$D$13=0,0,IF(I539='UPS CALCULATOR'!$D$13,0,1))</f>
        <v>0</v>
      </c>
      <c r="K539" s="39" t="s">
        <v>21</v>
      </c>
      <c r="L539" s="37">
        <f>IF(N539&lt;='UPS CALCULATOR'!$D$6,1,0)</f>
        <v>0</v>
      </c>
      <c r="M539" s="37" t="str">
        <f t="shared" si="17"/>
        <v>1200W0</v>
      </c>
      <c r="N539" s="40">
        <v>100</v>
      </c>
    </row>
    <row r="540" spans="1:14">
      <c r="A540" s="39" t="s">
        <v>122</v>
      </c>
      <c r="B540" s="39" t="str">
        <f t="shared" si="16"/>
        <v>UPS-OL3000R +3BP1600W0</v>
      </c>
      <c r="C540" s="39" t="s">
        <v>186</v>
      </c>
      <c r="D540" s="39" t="s">
        <v>211</v>
      </c>
      <c r="E540" s="36" t="s">
        <v>96</v>
      </c>
      <c r="F540" s="36">
        <v>3</v>
      </c>
      <c r="G540" s="36" t="s">
        <v>6</v>
      </c>
      <c r="H540" s="36" t="s">
        <v>10</v>
      </c>
      <c r="I540" s="36" t="s">
        <v>13</v>
      </c>
      <c r="J540" s="36">
        <f>IF('UPS CALCULATOR'!$D$9=0,0,IF(G540='UPS CALCULATOR'!$D$9,0,1))+IF('UPS CALCULATOR'!$D$11=0,0,IF(H540='UPS CALCULATOR'!$D$11,0,1))+IF('UPS CALCULATOR'!$D$13=0,0,IF(I540='UPS CALCULATOR'!$D$13,0,1))</f>
        <v>0</v>
      </c>
      <c r="K540" s="39" t="s">
        <v>25</v>
      </c>
      <c r="L540" s="37">
        <f>IF(N540&lt;='UPS CALCULATOR'!$D$6,1,0)</f>
        <v>0</v>
      </c>
      <c r="M540" s="37" t="str">
        <f t="shared" si="17"/>
        <v>1600W0</v>
      </c>
      <c r="N540" s="40">
        <v>100</v>
      </c>
    </row>
    <row r="541" spans="1:14">
      <c r="A541" s="39" t="s">
        <v>123</v>
      </c>
      <c r="B541" s="39" t="str">
        <f t="shared" si="16"/>
        <v>UPS-OL3000R +4BP2100W0</v>
      </c>
      <c r="C541" s="39" t="s">
        <v>186</v>
      </c>
      <c r="D541" s="39" t="s">
        <v>211</v>
      </c>
      <c r="E541" s="36" t="s">
        <v>96</v>
      </c>
      <c r="F541" s="36">
        <v>4</v>
      </c>
      <c r="G541" s="36" t="s">
        <v>6</v>
      </c>
      <c r="H541" s="36" t="s">
        <v>10</v>
      </c>
      <c r="I541" s="36" t="s">
        <v>13</v>
      </c>
      <c r="J541" s="36">
        <f>IF('UPS CALCULATOR'!$D$9=0,0,IF(G541='UPS CALCULATOR'!$D$9,0,1))+IF('UPS CALCULATOR'!$D$11=0,0,IF(H541='UPS CALCULATOR'!$D$11,0,1))+IF('UPS CALCULATOR'!$D$13=0,0,IF(I541='UPS CALCULATOR'!$D$13,0,1))</f>
        <v>0</v>
      </c>
      <c r="K541" s="39" t="s">
        <v>30</v>
      </c>
      <c r="L541" s="37">
        <f>IF(N541&lt;='UPS CALCULATOR'!$D$6,1,0)</f>
        <v>0</v>
      </c>
      <c r="M541" s="37" t="str">
        <f t="shared" si="17"/>
        <v>2100W0</v>
      </c>
      <c r="N541" s="40">
        <v>100</v>
      </c>
    </row>
    <row r="542" spans="1:14">
      <c r="A542" s="39" t="s">
        <v>124</v>
      </c>
      <c r="B542" s="39" t="str">
        <f t="shared" si="16"/>
        <v>UPS-OL3000R +5BP2400W0</v>
      </c>
      <c r="C542" s="39" t="s">
        <v>186</v>
      </c>
      <c r="D542" s="39" t="s">
        <v>211</v>
      </c>
      <c r="E542" s="36" t="s">
        <v>96</v>
      </c>
      <c r="F542" s="36">
        <v>5</v>
      </c>
      <c r="G542" s="36" t="s">
        <v>6</v>
      </c>
      <c r="H542" s="36" t="s">
        <v>10</v>
      </c>
      <c r="I542" s="36" t="s">
        <v>13</v>
      </c>
      <c r="J542" s="36">
        <f>IF('UPS CALCULATOR'!$D$9=0,0,IF(G542='UPS CALCULATOR'!$D$9,0,1))+IF('UPS CALCULATOR'!$D$11=0,0,IF(H542='UPS CALCULATOR'!$D$11,0,1))+IF('UPS CALCULATOR'!$D$13=0,0,IF(I542='UPS CALCULATOR'!$D$13,0,1))</f>
        <v>0</v>
      </c>
      <c r="K542" s="39" t="s">
        <v>33</v>
      </c>
      <c r="L542" s="37">
        <f>IF(N542&lt;='UPS CALCULATOR'!$D$6,1,0)</f>
        <v>0</v>
      </c>
      <c r="M542" s="37" t="str">
        <f t="shared" si="17"/>
        <v>2400W0</v>
      </c>
      <c r="N542" s="40">
        <v>100</v>
      </c>
    </row>
    <row r="543" spans="1:14">
      <c r="A543" s="39" t="s">
        <v>148</v>
      </c>
      <c r="B543" s="39" t="str">
        <f t="shared" si="16"/>
        <v>UPX-2000R-2 +3 EBC1100W0</v>
      </c>
      <c r="C543" s="39" t="s">
        <v>145</v>
      </c>
      <c r="D543" s="39" t="s">
        <v>210</v>
      </c>
      <c r="E543" s="36" t="s">
        <v>184</v>
      </c>
      <c r="F543" s="36">
        <v>3</v>
      </c>
      <c r="G543" s="36" t="s">
        <v>6</v>
      </c>
      <c r="H543" s="36" t="s">
        <v>7</v>
      </c>
      <c r="I543" s="36" t="s">
        <v>11</v>
      </c>
      <c r="J543" s="36">
        <f>IF('UPS CALCULATOR'!$D$9=0,0,IF(G543='UPS CALCULATOR'!$D$9,0,1))+IF('UPS CALCULATOR'!$D$11=0,0,IF(H543='UPS CALCULATOR'!$D$11,0,1))+IF('UPS CALCULATOR'!$D$13=0,0,IF(I543='UPS CALCULATOR'!$D$13,0,1))</f>
        <v>0</v>
      </c>
      <c r="K543" s="39" t="s">
        <v>20</v>
      </c>
      <c r="L543" s="37">
        <f>IF(N543&lt;='UPS CALCULATOR'!$D$6,1,0)</f>
        <v>0</v>
      </c>
      <c r="M543" s="37" t="str">
        <f t="shared" si="17"/>
        <v>1100W0</v>
      </c>
      <c r="N543" s="40">
        <v>100</v>
      </c>
    </row>
    <row r="544" spans="1:14">
      <c r="A544" s="39" t="s">
        <v>149</v>
      </c>
      <c r="B544" s="39" t="str">
        <f t="shared" si="16"/>
        <v>UPX-2000R-2 +4 EBC1400W0</v>
      </c>
      <c r="C544" s="39" t="s">
        <v>145</v>
      </c>
      <c r="D544" s="39" t="s">
        <v>210</v>
      </c>
      <c r="E544" s="36" t="s">
        <v>184</v>
      </c>
      <c r="F544" s="36">
        <v>4</v>
      </c>
      <c r="G544" s="36" t="s">
        <v>6</v>
      </c>
      <c r="H544" s="36" t="s">
        <v>7</v>
      </c>
      <c r="I544" s="36" t="s">
        <v>11</v>
      </c>
      <c r="J544" s="36">
        <f>IF('UPS CALCULATOR'!$D$9=0,0,IF(G544='UPS CALCULATOR'!$D$9,0,1))+IF('UPS CALCULATOR'!$D$11=0,0,IF(H544='UPS CALCULATOR'!$D$11,0,1))+IF('UPS CALCULATOR'!$D$13=0,0,IF(I544='UPS CALCULATOR'!$D$13,0,1))</f>
        <v>0</v>
      </c>
      <c r="K544" s="39" t="s">
        <v>23</v>
      </c>
      <c r="L544" s="37">
        <f>IF(N544&lt;='UPS CALCULATOR'!$D$6,1,0)</f>
        <v>0</v>
      </c>
      <c r="M544" s="37" t="str">
        <f t="shared" si="17"/>
        <v>1400W0</v>
      </c>
      <c r="N544" s="40">
        <v>100</v>
      </c>
    </row>
    <row r="545" spans="1:14">
      <c r="A545" s="39" t="s">
        <v>80</v>
      </c>
      <c r="B545" s="39" t="str">
        <f t="shared" si="16"/>
        <v>UPS-OL1500R +3BP800W0</v>
      </c>
      <c r="C545" s="39" t="s">
        <v>190</v>
      </c>
      <c r="D545" s="39" t="s">
        <v>204</v>
      </c>
      <c r="E545" s="36" t="s">
        <v>42</v>
      </c>
      <c r="F545" s="36">
        <v>3</v>
      </c>
      <c r="G545" s="36" t="s">
        <v>6</v>
      </c>
      <c r="H545" s="36" t="s">
        <v>10</v>
      </c>
      <c r="I545" s="36" t="s">
        <v>8</v>
      </c>
      <c r="J545" s="36">
        <f>IF('UPS CALCULATOR'!$D$9=0,0,IF(G545='UPS CALCULATOR'!$D$9,0,1))+IF('UPS CALCULATOR'!$D$11=0,0,IF(H545='UPS CALCULATOR'!$D$11,0,1))+IF('UPS CALCULATOR'!$D$13=0,0,IF(I545='UPS CALCULATOR'!$D$13,0,1))</f>
        <v>0</v>
      </c>
      <c r="K545" s="39" t="s">
        <v>17</v>
      </c>
      <c r="L545" s="37">
        <f>IF(N545&lt;='UPS CALCULATOR'!$D$6,1,0)</f>
        <v>0</v>
      </c>
      <c r="M545" s="37" t="str">
        <f t="shared" si="17"/>
        <v>800W0</v>
      </c>
      <c r="N545" s="40">
        <v>102</v>
      </c>
    </row>
    <row r="546" spans="1:14">
      <c r="A546" s="39" t="s">
        <v>125</v>
      </c>
      <c r="B546" s="39" t="str">
        <f t="shared" si="16"/>
        <v>UPS-OL3000R +6BP2700W0</v>
      </c>
      <c r="C546" s="39" t="s">
        <v>186</v>
      </c>
      <c r="D546" s="39" t="s">
        <v>211</v>
      </c>
      <c r="E546" s="36" t="s">
        <v>96</v>
      </c>
      <c r="F546" s="36">
        <v>6</v>
      </c>
      <c r="G546" s="36" t="s">
        <v>6</v>
      </c>
      <c r="H546" s="36" t="s">
        <v>10</v>
      </c>
      <c r="I546" s="36" t="s">
        <v>13</v>
      </c>
      <c r="J546" s="36">
        <f>IF('UPS CALCULATOR'!$D$9=0,0,IF(G546='UPS CALCULATOR'!$D$9,0,1))+IF('UPS CALCULATOR'!$D$11=0,0,IF(H546='UPS CALCULATOR'!$D$11,0,1))+IF('UPS CALCULATOR'!$D$13=0,0,IF(I546='UPS CALCULATOR'!$D$13,0,1))</f>
        <v>0</v>
      </c>
      <c r="K546" s="39" t="s">
        <v>36</v>
      </c>
      <c r="L546" s="37">
        <f>IF(N546&lt;='UPS CALCULATOR'!$D$6,1,0)</f>
        <v>0</v>
      </c>
      <c r="M546" s="37" t="str">
        <f t="shared" si="17"/>
        <v>2700W0</v>
      </c>
      <c r="N546" s="40">
        <v>102</v>
      </c>
    </row>
    <row r="547" spans="1:14">
      <c r="A547" s="39" t="s">
        <v>140</v>
      </c>
      <c r="B547" s="39" t="str">
        <f t="shared" si="16"/>
        <v>UPX-1500R-2 +1 EBC300W0</v>
      </c>
      <c r="C547" s="39" t="s">
        <v>139</v>
      </c>
      <c r="D547" s="39" t="s">
        <v>207</v>
      </c>
      <c r="E547" s="36" t="s">
        <v>188</v>
      </c>
      <c r="F547" s="36">
        <v>1</v>
      </c>
      <c r="G547" s="36" t="s">
        <v>6</v>
      </c>
      <c r="H547" s="36" t="s">
        <v>7</v>
      </c>
      <c r="I547" s="36" t="s">
        <v>8</v>
      </c>
      <c r="J547" s="36">
        <f>IF('UPS CALCULATOR'!$D$9=0,0,IF(G547='UPS CALCULATOR'!$D$9,0,1))+IF('UPS CALCULATOR'!$D$11=0,0,IF(H547='UPS CALCULATOR'!$D$11,0,1))+IF('UPS CALCULATOR'!$D$13=0,0,IF(I547='UPS CALCULATOR'!$D$13,0,1))</f>
        <v>0</v>
      </c>
      <c r="K547" s="39" t="s">
        <v>9</v>
      </c>
      <c r="L547" s="37">
        <f>IF(N547&lt;='UPS CALCULATOR'!$D$6,1,0)</f>
        <v>0</v>
      </c>
      <c r="M547" s="37" t="str">
        <f t="shared" si="17"/>
        <v>300W0</v>
      </c>
      <c r="N547" s="40">
        <v>102</v>
      </c>
    </row>
    <row r="548" spans="1:14">
      <c r="A548" s="39" t="s">
        <v>205</v>
      </c>
      <c r="B548" s="39" t="str">
        <f t="shared" si="16"/>
        <v>UPS-OL1500R +2BP600W0</v>
      </c>
      <c r="C548" s="39" t="s">
        <v>190</v>
      </c>
      <c r="D548" s="39" t="s">
        <v>204</v>
      </c>
      <c r="E548" s="36" t="s">
        <v>42</v>
      </c>
      <c r="F548" s="36">
        <v>2</v>
      </c>
      <c r="G548" s="36" t="s">
        <v>6</v>
      </c>
      <c r="H548" s="36" t="s">
        <v>10</v>
      </c>
      <c r="I548" s="36" t="s">
        <v>8</v>
      </c>
      <c r="J548" s="36">
        <f>IF('UPS CALCULATOR'!$D$9=0,0,IF(G548='UPS CALCULATOR'!$D$9,0,1))+IF('UPS CALCULATOR'!$D$11=0,0,IF(H548='UPS CALCULATOR'!$D$11,0,1))+IF('UPS CALCULATOR'!$D$13=0,0,IF(I548='UPS CALCULATOR'!$D$13,0,1))</f>
        <v>0</v>
      </c>
      <c r="K548" s="39" t="s">
        <v>15</v>
      </c>
      <c r="L548" s="37">
        <f>IF(N548&lt;='UPS CALCULATOR'!$D$6,1,0)</f>
        <v>0</v>
      </c>
      <c r="M548" s="37" t="str">
        <f t="shared" si="17"/>
        <v>600W0</v>
      </c>
      <c r="N548" s="40">
        <v>103</v>
      </c>
    </row>
    <row r="549" spans="1:14">
      <c r="A549" s="39" t="s">
        <v>182</v>
      </c>
      <c r="B549" s="39" t="str">
        <f t="shared" si="16"/>
        <v>UPS-OL2200R +1BP700W0</v>
      </c>
      <c r="C549" s="39" t="s">
        <v>183</v>
      </c>
      <c r="D549" s="39" t="s">
        <v>208</v>
      </c>
      <c r="E549" s="36" t="s">
        <v>96</v>
      </c>
      <c r="F549" s="36">
        <v>1</v>
      </c>
      <c r="G549" s="36" t="s">
        <v>6</v>
      </c>
      <c r="H549" s="36" t="s">
        <v>10</v>
      </c>
      <c r="I549" s="36" t="s">
        <v>11</v>
      </c>
      <c r="J549" s="36">
        <f>IF('UPS CALCULATOR'!$D$9=0,0,IF(G549='UPS CALCULATOR'!$D$9,0,1))+IF('UPS CALCULATOR'!$D$11=0,0,IF(H549='UPS CALCULATOR'!$D$11,0,1))+IF('UPS CALCULATOR'!$D$13=0,0,IF(I549='UPS CALCULATOR'!$D$13,0,1))</f>
        <v>0</v>
      </c>
      <c r="K549" s="39" t="s">
        <v>16</v>
      </c>
      <c r="L549" s="37">
        <f>IF(N549&lt;='UPS CALCULATOR'!$D$6,1,0)</f>
        <v>0</v>
      </c>
      <c r="M549" s="37" t="str">
        <f t="shared" si="17"/>
        <v>700W0</v>
      </c>
      <c r="N549" s="40">
        <v>103</v>
      </c>
    </row>
    <row r="550" spans="1:14">
      <c r="A550" s="39" t="s">
        <v>189</v>
      </c>
      <c r="B550" s="39" t="str">
        <f t="shared" si="16"/>
        <v>UPS-OL1500R +1BP300W0</v>
      </c>
      <c r="C550" s="39" t="s">
        <v>190</v>
      </c>
      <c r="D550" s="39" t="s">
        <v>204</v>
      </c>
      <c r="E550" s="36" t="s">
        <v>42</v>
      </c>
      <c r="F550" s="36">
        <v>1</v>
      </c>
      <c r="G550" s="36" t="s">
        <v>6</v>
      </c>
      <c r="H550" s="36" t="s">
        <v>10</v>
      </c>
      <c r="I550" s="36" t="s">
        <v>8</v>
      </c>
      <c r="J550" s="36">
        <f>IF('UPS CALCULATOR'!$D$9=0,0,IF(G550='UPS CALCULATOR'!$D$9,0,1))+IF('UPS CALCULATOR'!$D$11=0,0,IF(H550='UPS CALCULATOR'!$D$11,0,1))+IF('UPS CALCULATOR'!$D$13=0,0,IF(I550='UPS CALCULATOR'!$D$13,0,1))</f>
        <v>0</v>
      </c>
      <c r="K550" s="39" t="s">
        <v>9</v>
      </c>
      <c r="L550" s="37">
        <f>IF(N550&lt;='UPS CALCULATOR'!$D$6,1,0)</f>
        <v>0</v>
      </c>
      <c r="M550" s="37" t="str">
        <f t="shared" si="17"/>
        <v>300W0</v>
      </c>
      <c r="N550" s="40">
        <v>104</v>
      </c>
    </row>
    <row r="551" spans="1:14">
      <c r="A551" s="39" t="s">
        <v>82</v>
      </c>
      <c r="B551" s="39" t="str">
        <f t="shared" si="16"/>
        <v>UPS-OL1500R +4BP1000W0</v>
      </c>
      <c r="C551" s="39" t="s">
        <v>190</v>
      </c>
      <c r="D551" s="39" t="s">
        <v>204</v>
      </c>
      <c r="E551" s="36" t="s">
        <v>42</v>
      </c>
      <c r="F551" s="36">
        <v>4</v>
      </c>
      <c r="G551" s="36" t="s">
        <v>6</v>
      </c>
      <c r="H551" s="36" t="s">
        <v>10</v>
      </c>
      <c r="I551" s="36" t="s">
        <v>8</v>
      </c>
      <c r="J551" s="36">
        <f>IF('UPS CALCULATOR'!$D$9=0,0,IF(G551='UPS CALCULATOR'!$D$9,0,1))+IF('UPS CALCULATOR'!$D$11=0,0,IF(H551='UPS CALCULATOR'!$D$11,0,1))+IF('UPS CALCULATOR'!$D$13=0,0,IF(I551='UPS CALCULATOR'!$D$13,0,1))</f>
        <v>0</v>
      </c>
      <c r="K551" s="39" t="s">
        <v>19</v>
      </c>
      <c r="L551" s="37">
        <f>IF(N551&lt;='UPS CALCULATOR'!$D$6,1,0)</f>
        <v>0</v>
      </c>
      <c r="M551" s="37" t="str">
        <f t="shared" si="17"/>
        <v>1000W0</v>
      </c>
      <c r="N551" s="40">
        <v>104</v>
      </c>
    </row>
    <row r="552" spans="1:14">
      <c r="A552" s="39" t="s">
        <v>86</v>
      </c>
      <c r="B552" s="39" t="str">
        <f t="shared" si="16"/>
        <v>UPS-OL1500R +6BP1300W0</v>
      </c>
      <c r="C552" s="39" t="s">
        <v>190</v>
      </c>
      <c r="D552" s="39" t="s">
        <v>204</v>
      </c>
      <c r="E552" s="36" t="s">
        <v>42</v>
      </c>
      <c r="F552" s="36">
        <v>6</v>
      </c>
      <c r="G552" s="36" t="s">
        <v>6</v>
      </c>
      <c r="H552" s="36" t="s">
        <v>10</v>
      </c>
      <c r="I552" s="36" t="s">
        <v>8</v>
      </c>
      <c r="J552" s="36">
        <f>IF('UPS CALCULATOR'!$D$9=0,0,IF(G552='UPS CALCULATOR'!$D$9,0,1))+IF('UPS CALCULATOR'!$D$11=0,0,IF(H552='UPS CALCULATOR'!$D$11,0,1))+IF('UPS CALCULATOR'!$D$13=0,0,IF(I552='UPS CALCULATOR'!$D$13,0,1))</f>
        <v>0</v>
      </c>
      <c r="K552" s="39" t="s">
        <v>22</v>
      </c>
      <c r="L552" s="37">
        <f>IF(N552&lt;='UPS CALCULATOR'!$D$6,1,0)</f>
        <v>0</v>
      </c>
      <c r="M552" s="37" t="str">
        <f t="shared" si="17"/>
        <v>1300W0</v>
      </c>
      <c r="N552" s="40">
        <v>105</v>
      </c>
    </row>
    <row r="553" spans="1:14">
      <c r="A553" s="39" t="s">
        <v>121</v>
      </c>
      <c r="B553" s="39" t="str">
        <f t="shared" si="16"/>
        <v>UPS-OL3000R +2BP1100W0</v>
      </c>
      <c r="C553" s="39" t="s">
        <v>186</v>
      </c>
      <c r="D553" s="39" t="s">
        <v>211</v>
      </c>
      <c r="E553" s="36" t="s">
        <v>96</v>
      </c>
      <c r="F553" s="36">
        <v>2</v>
      </c>
      <c r="G553" s="36" t="s">
        <v>6</v>
      </c>
      <c r="H553" s="36" t="s">
        <v>10</v>
      </c>
      <c r="I553" s="36" t="s">
        <v>13</v>
      </c>
      <c r="J553" s="36">
        <f>IF('UPS CALCULATOR'!$D$9=0,0,IF(G553='UPS CALCULATOR'!$D$9,0,1))+IF('UPS CALCULATOR'!$D$11=0,0,IF(H553='UPS CALCULATOR'!$D$11,0,1))+IF('UPS CALCULATOR'!$D$13=0,0,IF(I553='UPS CALCULATOR'!$D$13,0,1))</f>
        <v>0</v>
      </c>
      <c r="K553" s="39" t="s">
        <v>20</v>
      </c>
      <c r="L553" s="37">
        <f>IF(N553&lt;='UPS CALCULATOR'!$D$6,1,0)</f>
        <v>0</v>
      </c>
      <c r="M553" s="37" t="str">
        <f t="shared" si="17"/>
        <v>1100W0</v>
      </c>
      <c r="N553" s="40">
        <v>105</v>
      </c>
    </row>
    <row r="554" spans="1:14">
      <c r="A554" s="39" t="s">
        <v>209</v>
      </c>
      <c r="B554" s="39" t="str">
        <f t="shared" si="16"/>
        <v>UPS-OL2200R +2BP1200W0</v>
      </c>
      <c r="C554" s="39" t="s">
        <v>183</v>
      </c>
      <c r="D554" s="39" t="s">
        <v>208</v>
      </c>
      <c r="E554" s="36" t="s">
        <v>96</v>
      </c>
      <c r="F554" s="36">
        <v>2</v>
      </c>
      <c r="G554" s="36" t="s">
        <v>6</v>
      </c>
      <c r="H554" s="36" t="s">
        <v>10</v>
      </c>
      <c r="I554" s="36" t="s">
        <v>11</v>
      </c>
      <c r="J554" s="36">
        <f>IF('UPS CALCULATOR'!$D$9=0,0,IF(G554='UPS CALCULATOR'!$D$9,0,1))+IF('UPS CALCULATOR'!$D$11=0,0,IF(H554='UPS CALCULATOR'!$D$11,0,1))+IF('UPS CALCULATOR'!$D$13=0,0,IF(I554='UPS CALCULATOR'!$D$13,0,1))</f>
        <v>0</v>
      </c>
      <c r="K554" s="39" t="s">
        <v>21</v>
      </c>
      <c r="L554" s="37">
        <f>IF(N554&lt;='UPS CALCULATOR'!$D$6,1,0)</f>
        <v>0</v>
      </c>
      <c r="M554" s="37" t="str">
        <f t="shared" si="17"/>
        <v>1200W0</v>
      </c>
      <c r="N554" s="40">
        <v>106</v>
      </c>
    </row>
    <row r="555" spans="1:14">
      <c r="A555" s="39" t="s">
        <v>105</v>
      </c>
      <c r="B555" s="39" t="str">
        <f t="shared" si="16"/>
        <v>UPS-OL2200R +4BP1800W0</v>
      </c>
      <c r="C555" s="39" t="s">
        <v>183</v>
      </c>
      <c r="D555" s="39" t="s">
        <v>208</v>
      </c>
      <c r="E555" s="36" t="s">
        <v>96</v>
      </c>
      <c r="F555" s="36">
        <v>4</v>
      </c>
      <c r="G555" s="36" t="s">
        <v>6</v>
      </c>
      <c r="H555" s="36" t="s">
        <v>10</v>
      </c>
      <c r="I555" s="36" t="s">
        <v>11</v>
      </c>
      <c r="J555" s="36">
        <f>IF('UPS CALCULATOR'!$D$9=0,0,IF(G555='UPS CALCULATOR'!$D$9,0,1))+IF('UPS CALCULATOR'!$D$11=0,0,IF(H555='UPS CALCULATOR'!$D$11,0,1))+IF('UPS CALCULATOR'!$D$13=0,0,IF(I555='UPS CALCULATOR'!$D$13,0,1))</f>
        <v>0</v>
      </c>
      <c r="K555" s="39" t="s">
        <v>27</v>
      </c>
      <c r="L555" s="37">
        <f>IF(N555&lt;='UPS CALCULATOR'!$D$6,1,0)</f>
        <v>0</v>
      </c>
      <c r="M555" s="37" t="str">
        <f t="shared" si="17"/>
        <v>1800W0</v>
      </c>
      <c r="N555" s="40">
        <v>106</v>
      </c>
    </row>
    <row r="556" spans="1:14">
      <c r="A556" s="39" t="s">
        <v>123</v>
      </c>
      <c r="B556" s="39" t="str">
        <f t="shared" si="16"/>
        <v>UPS-OL3000R +4BP2000W0</v>
      </c>
      <c r="C556" s="39" t="s">
        <v>186</v>
      </c>
      <c r="D556" s="39" t="s">
        <v>211</v>
      </c>
      <c r="E556" s="36" t="s">
        <v>96</v>
      </c>
      <c r="F556" s="36">
        <v>4</v>
      </c>
      <c r="G556" s="36" t="s">
        <v>6</v>
      </c>
      <c r="H556" s="36" t="s">
        <v>10</v>
      </c>
      <c r="I556" s="36" t="s">
        <v>13</v>
      </c>
      <c r="J556" s="36">
        <f>IF('UPS CALCULATOR'!$D$9=0,0,IF(G556='UPS CALCULATOR'!$D$9,0,1))+IF('UPS CALCULATOR'!$D$11=0,0,IF(H556='UPS CALCULATOR'!$D$11,0,1))+IF('UPS CALCULATOR'!$D$13=0,0,IF(I556='UPS CALCULATOR'!$D$13,0,1))</f>
        <v>0</v>
      </c>
      <c r="K556" s="39" t="s">
        <v>29</v>
      </c>
      <c r="L556" s="37">
        <f>IF(N556&lt;='UPS CALCULATOR'!$D$6,1,0)</f>
        <v>0</v>
      </c>
      <c r="M556" s="37" t="str">
        <f t="shared" si="17"/>
        <v>2000W0</v>
      </c>
      <c r="N556" s="40">
        <v>106</v>
      </c>
    </row>
    <row r="557" spans="1:14">
      <c r="A557" s="39" t="s">
        <v>125</v>
      </c>
      <c r="B557" s="39" t="str">
        <f t="shared" si="16"/>
        <v>UPS-OL3000R +6BP2600W0</v>
      </c>
      <c r="C557" s="39" t="s">
        <v>186</v>
      </c>
      <c r="D557" s="39" t="s">
        <v>211</v>
      </c>
      <c r="E557" s="36" t="s">
        <v>96</v>
      </c>
      <c r="F557" s="36">
        <v>6</v>
      </c>
      <c r="G557" s="36" t="s">
        <v>6</v>
      </c>
      <c r="H557" s="36" t="s">
        <v>10</v>
      </c>
      <c r="I557" s="36" t="s">
        <v>13</v>
      </c>
      <c r="J557" s="36">
        <f>IF('UPS CALCULATOR'!$D$9=0,0,IF(G557='UPS CALCULATOR'!$D$9,0,1))+IF('UPS CALCULATOR'!$D$11=0,0,IF(H557='UPS CALCULATOR'!$D$11,0,1))+IF('UPS CALCULATOR'!$D$13=0,0,IF(I557='UPS CALCULATOR'!$D$13,0,1))</f>
        <v>0</v>
      </c>
      <c r="K557" s="39" t="s">
        <v>35</v>
      </c>
      <c r="L557" s="37">
        <f>IF(N557&lt;='UPS CALCULATOR'!$D$6,1,0)</f>
        <v>0</v>
      </c>
      <c r="M557" s="37" t="str">
        <f t="shared" si="17"/>
        <v>2600W0</v>
      </c>
      <c r="N557" s="40">
        <v>106</v>
      </c>
    </row>
    <row r="558" spans="1:14">
      <c r="A558" s="39" t="s">
        <v>141</v>
      </c>
      <c r="B558" s="39" t="str">
        <f t="shared" si="16"/>
        <v>UPX-1500R-2 +2 EBC500W0</v>
      </c>
      <c r="C558" s="39" t="s">
        <v>139</v>
      </c>
      <c r="D558" s="39" t="s">
        <v>207</v>
      </c>
      <c r="E558" s="36" t="s">
        <v>188</v>
      </c>
      <c r="F558" s="36">
        <v>2</v>
      </c>
      <c r="G558" s="36" t="s">
        <v>6</v>
      </c>
      <c r="H558" s="36" t="s">
        <v>7</v>
      </c>
      <c r="I558" s="36" t="s">
        <v>8</v>
      </c>
      <c r="J558" s="36">
        <f>IF('UPS CALCULATOR'!$D$9=0,0,IF(G558='UPS CALCULATOR'!$D$9,0,1))+IF('UPS CALCULATOR'!$D$11=0,0,IF(H558='UPS CALCULATOR'!$D$11,0,1))+IF('UPS CALCULATOR'!$D$13=0,0,IF(I558='UPS CALCULATOR'!$D$13,0,1))</f>
        <v>0</v>
      </c>
      <c r="K558" s="39" t="s">
        <v>14</v>
      </c>
      <c r="L558" s="37">
        <f>IF(N558&lt;='UPS CALCULATOR'!$D$6,1,0)</f>
        <v>0</v>
      </c>
      <c r="M558" s="37" t="str">
        <f t="shared" si="17"/>
        <v>500W0</v>
      </c>
      <c r="N558" s="40">
        <v>106</v>
      </c>
    </row>
    <row r="559" spans="1:14">
      <c r="A559" s="39" t="s">
        <v>142</v>
      </c>
      <c r="B559" s="39" t="str">
        <f t="shared" si="16"/>
        <v>UPX-1500R-2 +3 EBC700W0</v>
      </c>
      <c r="C559" s="39" t="s">
        <v>139</v>
      </c>
      <c r="D559" s="39" t="s">
        <v>207</v>
      </c>
      <c r="E559" s="36" t="s">
        <v>188</v>
      </c>
      <c r="F559" s="36">
        <v>3</v>
      </c>
      <c r="G559" s="36" t="s">
        <v>6</v>
      </c>
      <c r="H559" s="36" t="s">
        <v>7</v>
      </c>
      <c r="I559" s="36" t="s">
        <v>8</v>
      </c>
      <c r="J559" s="36">
        <f>IF('UPS CALCULATOR'!$D$9=0,0,IF(G559='UPS CALCULATOR'!$D$9,0,1))+IF('UPS CALCULATOR'!$D$11=0,0,IF(H559='UPS CALCULATOR'!$D$11,0,1))+IF('UPS CALCULATOR'!$D$13=0,0,IF(I559='UPS CALCULATOR'!$D$13,0,1))</f>
        <v>0</v>
      </c>
      <c r="K559" s="39" t="s">
        <v>16</v>
      </c>
      <c r="L559" s="37">
        <f>IF(N559&lt;='UPS CALCULATOR'!$D$6,1,0)</f>
        <v>0</v>
      </c>
      <c r="M559" s="37" t="str">
        <f t="shared" si="17"/>
        <v>700W0</v>
      </c>
      <c r="N559" s="40">
        <v>106</v>
      </c>
    </row>
    <row r="560" spans="1:14">
      <c r="A560" s="39" t="s">
        <v>143</v>
      </c>
      <c r="B560" s="39" t="str">
        <f t="shared" si="16"/>
        <v>UPX-1500R-2 +4 EBC900W0</v>
      </c>
      <c r="C560" s="39" t="s">
        <v>139</v>
      </c>
      <c r="D560" s="39" t="s">
        <v>207</v>
      </c>
      <c r="E560" s="36" t="s">
        <v>188</v>
      </c>
      <c r="F560" s="36">
        <v>4</v>
      </c>
      <c r="G560" s="36" t="s">
        <v>6</v>
      </c>
      <c r="H560" s="36" t="s">
        <v>7</v>
      </c>
      <c r="I560" s="36" t="s">
        <v>8</v>
      </c>
      <c r="J560" s="36">
        <f>IF('UPS CALCULATOR'!$D$9=0,0,IF(G560='UPS CALCULATOR'!$D$9,0,1))+IF('UPS CALCULATOR'!$D$11=0,0,IF(H560='UPS CALCULATOR'!$D$11,0,1))+IF('UPS CALCULATOR'!$D$13=0,0,IF(I560='UPS CALCULATOR'!$D$13,0,1))</f>
        <v>0</v>
      </c>
      <c r="K560" s="39" t="s">
        <v>18</v>
      </c>
      <c r="L560" s="37">
        <f>IF(N560&lt;='UPS CALCULATOR'!$D$6,1,0)</f>
        <v>0</v>
      </c>
      <c r="M560" s="37" t="str">
        <f t="shared" si="17"/>
        <v>900W0</v>
      </c>
      <c r="N560" s="40">
        <v>106</v>
      </c>
    </row>
    <row r="561" spans="1:14">
      <c r="A561" s="39" t="s">
        <v>185</v>
      </c>
      <c r="B561" s="39" t="str">
        <f t="shared" si="16"/>
        <v>UPS-OL3000R +1BP600W0</v>
      </c>
      <c r="C561" s="39" t="s">
        <v>186</v>
      </c>
      <c r="D561" s="39" t="s">
        <v>211</v>
      </c>
      <c r="E561" s="36" t="s">
        <v>96</v>
      </c>
      <c r="F561" s="36">
        <v>1</v>
      </c>
      <c r="G561" s="36" t="s">
        <v>6</v>
      </c>
      <c r="H561" s="36" t="s">
        <v>10</v>
      </c>
      <c r="I561" s="36" t="s">
        <v>13</v>
      </c>
      <c r="J561" s="36">
        <f>IF('UPS CALCULATOR'!$D$9=0,0,IF(G561='UPS CALCULATOR'!$D$9,0,1))+IF('UPS CALCULATOR'!$D$11=0,0,IF(H561='UPS CALCULATOR'!$D$11,0,1))+IF('UPS CALCULATOR'!$D$13=0,0,IF(I561='UPS CALCULATOR'!$D$13,0,1))</f>
        <v>0</v>
      </c>
      <c r="K561" s="39" t="s">
        <v>15</v>
      </c>
      <c r="L561" s="37">
        <f>IF(N561&lt;='UPS CALCULATOR'!$D$6,1,0)</f>
        <v>0</v>
      </c>
      <c r="M561" s="37" t="str">
        <f t="shared" si="17"/>
        <v>600W0</v>
      </c>
      <c r="N561" s="40">
        <v>107</v>
      </c>
    </row>
    <row r="562" spans="1:14">
      <c r="A562" s="39" t="s">
        <v>138</v>
      </c>
      <c r="B562" s="39" t="str">
        <f t="shared" si="16"/>
        <v>UPX-1000R-2 +4 EBC800W0</v>
      </c>
      <c r="C562" s="39" t="s">
        <v>134</v>
      </c>
      <c r="D562" s="39" t="s">
        <v>206</v>
      </c>
      <c r="E562" s="36" t="s">
        <v>188</v>
      </c>
      <c r="F562" s="36">
        <v>4</v>
      </c>
      <c r="G562" s="36" t="s">
        <v>6</v>
      </c>
      <c r="H562" s="36" t="s">
        <v>7</v>
      </c>
      <c r="I562" s="36" t="s">
        <v>8</v>
      </c>
      <c r="J562" s="36">
        <f>IF('UPS CALCULATOR'!$D$9=0,0,IF(G562='UPS CALCULATOR'!$D$9,0,1))+IF('UPS CALCULATOR'!$D$11=0,0,IF(H562='UPS CALCULATOR'!$D$11,0,1))+IF('UPS CALCULATOR'!$D$13=0,0,IF(I562='UPS CALCULATOR'!$D$13,0,1))</f>
        <v>0</v>
      </c>
      <c r="K562" s="39" t="s">
        <v>17</v>
      </c>
      <c r="L562" s="37">
        <f>IF(N562&lt;='UPS CALCULATOR'!$D$6,1,0)</f>
        <v>0</v>
      </c>
      <c r="M562" s="37" t="str">
        <f t="shared" si="17"/>
        <v>800W0</v>
      </c>
      <c r="N562" s="40">
        <v>107</v>
      </c>
    </row>
    <row r="563" spans="1:14">
      <c r="A563" s="39" t="s">
        <v>84</v>
      </c>
      <c r="B563" s="39" t="str">
        <f t="shared" si="16"/>
        <v>UPS-OL1500R +5BP1100W0</v>
      </c>
      <c r="C563" s="39" t="s">
        <v>190</v>
      </c>
      <c r="D563" s="39" t="s">
        <v>204</v>
      </c>
      <c r="E563" s="36" t="s">
        <v>42</v>
      </c>
      <c r="F563" s="36">
        <v>5</v>
      </c>
      <c r="G563" s="36" t="s">
        <v>6</v>
      </c>
      <c r="H563" s="36" t="s">
        <v>10</v>
      </c>
      <c r="I563" s="36" t="s">
        <v>8</v>
      </c>
      <c r="J563" s="36">
        <f>IF('UPS CALCULATOR'!$D$9=0,0,IF(G563='UPS CALCULATOR'!$D$9,0,1))+IF('UPS CALCULATOR'!$D$11=0,0,IF(H563='UPS CALCULATOR'!$D$11,0,1))+IF('UPS CALCULATOR'!$D$13=0,0,IF(I563='UPS CALCULATOR'!$D$13,0,1))</f>
        <v>0</v>
      </c>
      <c r="K563" s="39" t="s">
        <v>20</v>
      </c>
      <c r="L563" s="37">
        <f>IF(N563&lt;='UPS CALCULATOR'!$D$6,1,0)</f>
        <v>0</v>
      </c>
      <c r="M563" s="37" t="str">
        <f t="shared" si="17"/>
        <v>1100W0</v>
      </c>
      <c r="N563" s="40">
        <v>108</v>
      </c>
    </row>
    <row r="564" spans="1:14">
      <c r="A564" s="39" t="s">
        <v>124</v>
      </c>
      <c r="B564" s="39" t="str">
        <f t="shared" si="16"/>
        <v>UPS-OL3000R +5BP2300W0</v>
      </c>
      <c r="C564" s="39" t="s">
        <v>186</v>
      </c>
      <c r="D564" s="39" t="s">
        <v>211</v>
      </c>
      <c r="E564" s="36" t="s">
        <v>96</v>
      </c>
      <c r="F564" s="36">
        <v>5</v>
      </c>
      <c r="G564" s="36" t="s">
        <v>6</v>
      </c>
      <c r="H564" s="36" t="s">
        <v>10</v>
      </c>
      <c r="I564" s="36" t="s">
        <v>13</v>
      </c>
      <c r="J564" s="36">
        <f>IF('UPS CALCULATOR'!$D$9=0,0,IF(G564='UPS CALCULATOR'!$D$9,0,1))+IF('UPS CALCULATOR'!$D$11=0,0,IF(H564='UPS CALCULATOR'!$D$11,0,1))+IF('UPS CALCULATOR'!$D$13=0,0,IF(I564='UPS CALCULATOR'!$D$13,0,1))</f>
        <v>0</v>
      </c>
      <c r="K564" s="39" t="s">
        <v>32</v>
      </c>
      <c r="L564" s="37">
        <f>IF(N564&lt;='UPS CALCULATOR'!$D$6,1,0)</f>
        <v>0</v>
      </c>
      <c r="M564" s="37" t="str">
        <f t="shared" si="17"/>
        <v>2300W0</v>
      </c>
      <c r="N564" s="40">
        <v>108</v>
      </c>
    </row>
    <row r="565" spans="1:14">
      <c r="A565" s="39" t="s">
        <v>122</v>
      </c>
      <c r="B565" s="39" t="str">
        <f t="shared" si="16"/>
        <v>UPS-OL3000R +3BP1500W0</v>
      </c>
      <c r="C565" s="39" t="s">
        <v>186</v>
      </c>
      <c r="D565" s="39" t="s">
        <v>211</v>
      </c>
      <c r="E565" s="36" t="s">
        <v>96</v>
      </c>
      <c r="F565" s="36">
        <v>3</v>
      </c>
      <c r="G565" s="36" t="s">
        <v>6</v>
      </c>
      <c r="H565" s="36" t="s">
        <v>10</v>
      </c>
      <c r="I565" s="36" t="s">
        <v>13</v>
      </c>
      <c r="J565" s="36">
        <f>IF('UPS CALCULATOR'!$D$9=0,0,IF(G565='UPS CALCULATOR'!$D$9,0,1))+IF('UPS CALCULATOR'!$D$11=0,0,IF(H565='UPS CALCULATOR'!$D$11,0,1))+IF('UPS CALCULATOR'!$D$13=0,0,IF(I565='UPS CALCULATOR'!$D$13,0,1))</f>
        <v>0</v>
      </c>
      <c r="K565" s="39" t="s">
        <v>24</v>
      </c>
      <c r="L565" s="37">
        <f>IF(N565&lt;='UPS CALCULATOR'!$D$6,1,0)</f>
        <v>0</v>
      </c>
      <c r="M565" s="37" t="str">
        <f t="shared" si="17"/>
        <v>1500W0</v>
      </c>
      <c r="N565" s="40">
        <v>109</v>
      </c>
    </row>
    <row r="566" spans="1:14">
      <c r="A566" s="39" t="s">
        <v>149</v>
      </c>
      <c r="B566" s="39" t="str">
        <f t="shared" si="16"/>
        <v>UPX-2000R-2 +4 EBC1300W0</v>
      </c>
      <c r="C566" s="39" t="s">
        <v>145</v>
      </c>
      <c r="D566" s="39" t="s">
        <v>210</v>
      </c>
      <c r="E566" s="36" t="s">
        <v>184</v>
      </c>
      <c r="F566" s="36">
        <v>4</v>
      </c>
      <c r="G566" s="36" t="s">
        <v>6</v>
      </c>
      <c r="H566" s="36" t="s">
        <v>7</v>
      </c>
      <c r="I566" s="36" t="s">
        <v>11</v>
      </c>
      <c r="J566" s="36">
        <f>IF('UPS CALCULATOR'!$D$9=0,0,IF(G566='UPS CALCULATOR'!$D$9,0,1))+IF('UPS CALCULATOR'!$D$11=0,0,IF(H566='UPS CALCULATOR'!$D$11,0,1))+IF('UPS CALCULATOR'!$D$13=0,0,IF(I566='UPS CALCULATOR'!$D$13,0,1))</f>
        <v>0</v>
      </c>
      <c r="K566" s="39" t="s">
        <v>22</v>
      </c>
      <c r="L566" s="37">
        <f>IF(N566&lt;='UPS CALCULATOR'!$D$6,1,0)</f>
        <v>0</v>
      </c>
      <c r="M566" s="37" t="str">
        <f t="shared" si="17"/>
        <v>1300W0</v>
      </c>
      <c r="N566" s="40">
        <v>110</v>
      </c>
    </row>
    <row r="567" spans="1:14">
      <c r="A567" s="39" t="s">
        <v>103</v>
      </c>
      <c r="B567" s="39" t="str">
        <f t="shared" si="16"/>
        <v>UPS-OL2200R +3BP1500W0</v>
      </c>
      <c r="C567" s="39" t="s">
        <v>183</v>
      </c>
      <c r="D567" s="39" t="s">
        <v>208</v>
      </c>
      <c r="E567" s="36" t="s">
        <v>96</v>
      </c>
      <c r="F567" s="36">
        <v>3</v>
      </c>
      <c r="G567" s="36" t="s">
        <v>6</v>
      </c>
      <c r="H567" s="36" t="s">
        <v>10</v>
      </c>
      <c r="I567" s="36" t="s">
        <v>11</v>
      </c>
      <c r="J567" s="36">
        <f>IF('UPS CALCULATOR'!$D$9=0,0,IF(G567='UPS CALCULATOR'!$D$9,0,1))+IF('UPS CALCULATOR'!$D$11=0,0,IF(H567='UPS CALCULATOR'!$D$11,0,1))+IF('UPS CALCULATOR'!$D$13=0,0,IF(I567='UPS CALCULATOR'!$D$13,0,1))</f>
        <v>0</v>
      </c>
      <c r="K567" s="39" t="s">
        <v>24</v>
      </c>
      <c r="L567" s="37">
        <f>IF(N567&lt;='UPS CALCULATOR'!$D$6,1,0)</f>
        <v>0</v>
      </c>
      <c r="M567" s="37" t="str">
        <f t="shared" si="17"/>
        <v>1500W0</v>
      </c>
      <c r="N567" s="40">
        <v>111</v>
      </c>
    </row>
    <row r="568" spans="1:14">
      <c r="A568" s="39" t="s">
        <v>209</v>
      </c>
      <c r="B568" s="39" t="str">
        <f t="shared" si="16"/>
        <v>UPS-OL2200R +2BP1100W0</v>
      </c>
      <c r="C568" s="39" t="s">
        <v>183</v>
      </c>
      <c r="D568" s="39" t="s">
        <v>208</v>
      </c>
      <c r="E568" s="36" t="s">
        <v>96</v>
      </c>
      <c r="F568" s="36">
        <v>2</v>
      </c>
      <c r="G568" s="36" t="s">
        <v>6</v>
      </c>
      <c r="H568" s="36" t="s">
        <v>10</v>
      </c>
      <c r="I568" s="36" t="s">
        <v>11</v>
      </c>
      <c r="J568" s="36">
        <f>IF('UPS CALCULATOR'!$D$9=0,0,IF(G568='UPS CALCULATOR'!$D$9,0,1))+IF('UPS CALCULATOR'!$D$11=0,0,IF(H568='UPS CALCULATOR'!$D$11,0,1))+IF('UPS CALCULATOR'!$D$13=0,0,IF(I568='UPS CALCULATOR'!$D$13,0,1))</f>
        <v>0</v>
      </c>
      <c r="K568" s="39" t="s">
        <v>20</v>
      </c>
      <c r="L568" s="37">
        <f>IF(N568&lt;='UPS CALCULATOR'!$D$6,1,0)</f>
        <v>0</v>
      </c>
      <c r="M568" s="37" t="str">
        <f t="shared" si="17"/>
        <v>1100W0</v>
      </c>
      <c r="N568" s="40">
        <v>112</v>
      </c>
    </row>
    <row r="569" spans="1:14">
      <c r="A569" s="39" t="s">
        <v>148</v>
      </c>
      <c r="B569" s="39" t="str">
        <f t="shared" si="16"/>
        <v>UPX-2000R-2 +3 EBC1000W0</v>
      </c>
      <c r="C569" s="39" t="s">
        <v>145</v>
      </c>
      <c r="D569" s="39" t="s">
        <v>210</v>
      </c>
      <c r="E569" s="36" t="s">
        <v>184</v>
      </c>
      <c r="F569" s="36">
        <v>3</v>
      </c>
      <c r="G569" s="36" t="s">
        <v>6</v>
      </c>
      <c r="H569" s="36" t="s">
        <v>7</v>
      </c>
      <c r="I569" s="36" t="s">
        <v>11</v>
      </c>
      <c r="J569" s="36">
        <f>IF('UPS CALCULATOR'!$D$9=0,0,IF(G569='UPS CALCULATOR'!$D$9,0,1))+IF('UPS CALCULATOR'!$D$11=0,0,IF(H569='UPS CALCULATOR'!$D$11,0,1))+IF('UPS CALCULATOR'!$D$13=0,0,IF(I569='UPS CALCULATOR'!$D$13,0,1))</f>
        <v>0</v>
      </c>
      <c r="K569" s="39" t="s">
        <v>19</v>
      </c>
      <c r="L569" s="37">
        <f>IF(N569&lt;='UPS CALCULATOR'!$D$6,1,0)</f>
        <v>0</v>
      </c>
      <c r="M569" s="37" t="str">
        <f t="shared" si="17"/>
        <v>1000W0</v>
      </c>
      <c r="N569" s="40">
        <v>112</v>
      </c>
    </row>
    <row r="570" spans="1:14">
      <c r="A570" s="39" t="s">
        <v>123</v>
      </c>
      <c r="B570" s="39" t="str">
        <f t="shared" si="16"/>
        <v>UPS-OL3000R +4BP1900W0</v>
      </c>
      <c r="C570" s="39" t="s">
        <v>186</v>
      </c>
      <c r="D570" s="39" t="s">
        <v>211</v>
      </c>
      <c r="E570" s="36" t="s">
        <v>96</v>
      </c>
      <c r="F570" s="36">
        <v>4</v>
      </c>
      <c r="G570" s="36" t="s">
        <v>6</v>
      </c>
      <c r="H570" s="36" t="s">
        <v>10</v>
      </c>
      <c r="I570" s="36" t="s">
        <v>13</v>
      </c>
      <c r="J570" s="36">
        <f>IF('UPS CALCULATOR'!$D$9=0,0,IF(G570='UPS CALCULATOR'!$D$9,0,1))+IF('UPS CALCULATOR'!$D$11=0,0,IF(H570='UPS CALCULATOR'!$D$11,0,1))+IF('UPS CALCULATOR'!$D$13=0,0,IF(I570='UPS CALCULATOR'!$D$13,0,1))</f>
        <v>0</v>
      </c>
      <c r="K570" s="39" t="s">
        <v>28</v>
      </c>
      <c r="L570" s="37">
        <f>IF(N570&lt;='UPS CALCULATOR'!$D$6,1,0)</f>
        <v>0</v>
      </c>
      <c r="M570" s="37" t="str">
        <f t="shared" si="17"/>
        <v>1900W0</v>
      </c>
      <c r="N570" s="40">
        <v>113</v>
      </c>
    </row>
    <row r="571" spans="1:14">
      <c r="A571" s="39" t="s">
        <v>125</v>
      </c>
      <c r="B571" s="39" t="str">
        <f t="shared" si="16"/>
        <v>UPS-OL3000R +6BP2500W0</v>
      </c>
      <c r="C571" s="39" t="s">
        <v>186</v>
      </c>
      <c r="D571" s="39" t="s">
        <v>211</v>
      </c>
      <c r="E571" s="36" t="s">
        <v>96</v>
      </c>
      <c r="F571" s="36">
        <v>6</v>
      </c>
      <c r="G571" s="36" t="s">
        <v>6</v>
      </c>
      <c r="H571" s="36" t="s">
        <v>10</v>
      </c>
      <c r="I571" s="36" t="s">
        <v>13</v>
      </c>
      <c r="J571" s="36">
        <f>IF('UPS CALCULATOR'!$D$9=0,0,IF(G571='UPS CALCULATOR'!$D$9,0,1))+IF('UPS CALCULATOR'!$D$11=0,0,IF(H571='UPS CALCULATOR'!$D$11,0,1))+IF('UPS CALCULATOR'!$D$13=0,0,IF(I571='UPS CALCULATOR'!$D$13,0,1))</f>
        <v>0</v>
      </c>
      <c r="K571" s="39" t="s">
        <v>34</v>
      </c>
      <c r="L571" s="37">
        <f>IF(N571&lt;='UPS CALCULATOR'!$D$6,1,0)</f>
        <v>0</v>
      </c>
      <c r="M571" s="37" t="str">
        <f t="shared" si="17"/>
        <v>2500W0</v>
      </c>
      <c r="N571" s="40">
        <v>113</v>
      </c>
    </row>
    <row r="572" spans="1:14">
      <c r="A572" s="39" t="s">
        <v>82</v>
      </c>
      <c r="B572" s="39" t="str">
        <f t="shared" si="16"/>
        <v>UPS-OL1500R +4BP900W0</v>
      </c>
      <c r="C572" s="39" t="s">
        <v>190</v>
      </c>
      <c r="D572" s="39" t="s">
        <v>204</v>
      </c>
      <c r="E572" s="36" t="s">
        <v>42</v>
      </c>
      <c r="F572" s="36">
        <v>4</v>
      </c>
      <c r="G572" s="36" t="s">
        <v>6</v>
      </c>
      <c r="H572" s="36" t="s">
        <v>10</v>
      </c>
      <c r="I572" s="36" t="s">
        <v>8</v>
      </c>
      <c r="J572" s="36">
        <f>IF('UPS CALCULATOR'!$D$9=0,0,IF(G572='UPS CALCULATOR'!$D$9,0,1))+IF('UPS CALCULATOR'!$D$11=0,0,IF(H572='UPS CALCULATOR'!$D$11,0,1))+IF('UPS CALCULATOR'!$D$13=0,0,IF(I572='UPS CALCULATOR'!$D$13,0,1))</f>
        <v>0</v>
      </c>
      <c r="K572" s="39" t="s">
        <v>18</v>
      </c>
      <c r="L572" s="37">
        <f>IF(N572&lt;='UPS CALCULATOR'!$D$6,1,0)</f>
        <v>0</v>
      </c>
      <c r="M572" s="37" t="str">
        <f t="shared" si="17"/>
        <v>900W0</v>
      </c>
      <c r="N572" s="40">
        <v>114</v>
      </c>
    </row>
    <row r="573" spans="1:14">
      <c r="A573" s="39" t="s">
        <v>182</v>
      </c>
      <c r="B573" s="39" t="str">
        <f t="shared" si="16"/>
        <v>UPS-OL2200R +1BP600W0</v>
      </c>
      <c r="C573" s="39" t="s">
        <v>183</v>
      </c>
      <c r="D573" s="39" t="s">
        <v>208</v>
      </c>
      <c r="E573" s="36" t="s">
        <v>96</v>
      </c>
      <c r="F573" s="36">
        <v>1</v>
      </c>
      <c r="G573" s="36" t="s">
        <v>6</v>
      </c>
      <c r="H573" s="36" t="s">
        <v>10</v>
      </c>
      <c r="I573" s="36" t="s">
        <v>11</v>
      </c>
      <c r="J573" s="36">
        <f>IF('UPS CALCULATOR'!$D$9=0,0,IF(G573='UPS CALCULATOR'!$D$9,0,1))+IF('UPS CALCULATOR'!$D$11=0,0,IF(H573='UPS CALCULATOR'!$D$11,0,1))+IF('UPS CALCULATOR'!$D$13=0,0,IF(I573='UPS CALCULATOR'!$D$13,0,1))</f>
        <v>0</v>
      </c>
      <c r="K573" s="39" t="s">
        <v>15</v>
      </c>
      <c r="L573" s="37">
        <f>IF(N573&lt;='UPS CALCULATOR'!$D$6,1,0)</f>
        <v>0</v>
      </c>
      <c r="M573" s="37" t="str">
        <f t="shared" si="17"/>
        <v>600W0</v>
      </c>
      <c r="N573" s="40">
        <v>114</v>
      </c>
    </row>
    <row r="574" spans="1:14">
      <c r="A574" s="39" t="s">
        <v>137</v>
      </c>
      <c r="B574" s="39" t="str">
        <f t="shared" si="16"/>
        <v>UPX-1000R-2 +3 EBC600W0</v>
      </c>
      <c r="C574" s="39" t="s">
        <v>134</v>
      </c>
      <c r="D574" s="39" t="s">
        <v>206</v>
      </c>
      <c r="E574" s="36" t="s">
        <v>188</v>
      </c>
      <c r="F574" s="36">
        <v>3</v>
      </c>
      <c r="G574" s="36" t="s">
        <v>6</v>
      </c>
      <c r="H574" s="36" t="s">
        <v>7</v>
      </c>
      <c r="I574" s="36" t="s">
        <v>8</v>
      </c>
      <c r="J574" s="36">
        <f>IF('UPS CALCULATOR'!$D$9=0,0,IF(G574='UPS CALCULATOR'!$D$9,0,1))+IF('UPS CALCULATOR'!$D$11=0,0,IF(H574='UPS CALCULATOR'!$D$11,0,1))+IF('UPS CALCULATOR'!$D$13=0,0,IF(I574='UPS CALCULATOR'!$D$13,0,1))</f>
        <v>0</v>
      </c>
      <c r="K574" s="39" t="s">
        <v>15</v>
      </c>
      <c r="L574" s="37">
        <f>IF(N574&lt;='UPS CALCULATOR'!$D$6,1,0)</f>
        <v>0</v>
      </c>
      <c r="M574" s="37" t="str">
        <f t="shared" si="17"/>
        <v>600W0</v>
      </c>
      <c r="N574" s="40">
        <v>115</v>
      </c>
    </row>
    <row r="575" spans="1:14">
      <c r="A575" s="39" t="s">
        <v>147</v>
      </c>
      <c r="B575" s="39" t="str">
        <f t="shared" si="16"/>
        <v>UPX-2000R-2 +2 EBC700W0</v>
      </c>
      <c r="C575" s="39" t="s">
        <v>145</v>
      </c>
      <c r="D575" s="39" t="s">
        <v>210</v>
      </c>
      <c r="E575" s="36" t="s">
        <v>184</v>
      </c>
      <c r="F575" s="36">
        <v>2</v>
      </c>
      <c r="G575" s="36" t="s">
        <v>6</v>
      </c>
      <c r="H575" s="36" t="s">
        <v>7</v>
      </c>
      <c r="I575" s="36" t="s">
        <v>11</v>
      </c>
      <c r="J575" s="36">
        <f>IF('UPS CALCULATOR'!$D$9=0,0,IF(G575='UPS CALCULATOR'!$D$9,0,1))+IF('UPS CALCULATOR'!$D$11=0,0,IF(H575='UPS CALCULATOR'!$D$11,0,1))+IF('UPS CALCULATOR'!$D$13=0,0,IF(I575='UPS CALCULATOR'!$D$13,0,1))</f>
        <v>0</v>
      </c>
      <c r="K575" s="39" t="s">
        <v>16</v>
      </c>
      <c r="L575" s="37">
        <f>IF(N575&lt;='UPS CALCULATOR'!$D$6,1,0)</f>
        <v>0</v>
      </c>
      <c r="M575" s="37" t="str">
        <f t="shared" si="17"/>
        <v>700W0</v>
      </c>
      <c r="N575" s="40">
        <v>116</v>
      </c>
    </row>
    <row r="576" spans="1:14">
      <c r="A576" s="39" t="s">
        <v>155</v>
      </c>
      <c r="B576" s="39" t="str">
        <f t="shared" si="16"/>
        <v>UPS-LL-1500RT +1 EB400W0</v>
      </c>
      <c r="C576" s="39" t="s">
        <v>154</v>
      </c>
      <c r="D576" s="39" t="s">
        <v>187</v>
      </c>
      <c r="E576" s="36" t="s">
        <v>156</v>
      </c>
      <c r="F576" s="36">
        <v>1</v>
      </c>
      <c r="G576" s="36" t="s">
        <v>212</v>
      </c>
      <c r="H576" s="36" t="s">
        <v>7</v>
      </c>
      <c r="I576" s="36" t="s">
        <v>8</v>
      </c>
      <c r="J576" s="36">
        <f>IF('UPS CALCULATOR'!$D$9=0,0,IF(G576='UPS CALCULATOR'!$D$9,0,1))+IF('UPS CALCULATOR'!$D$11=0,0,IF(H576='UPS CALCULATOR'!$D$11,0,1))+IF('UPS CALCULATOR'!$D$13=0,0,IF(I576='UPS CALCULATOR'!$D$13,0,1))</f>
        <v>0</v>
      </c>
      <c r="K576" s="39" t="s">
        <v>12</v>
      </c>
      <c r="L576" s="37">
        <f>IF(N576&lt;='UPS CALCULATOR'!$D$6,1,0)</f>
        <v>0</v>
      </c>
      <c r="M576" s="37" t="str">
        <f t="shared" si="17"/>
        <v>400W0</v>
      </c>
      <c r="N576" s="40">
        <v>116.19713007812697</v>
      </c>
    </row>
    <row r="577" spans="1:14">
      <c r="A577" s="39" t="s">
        <v>165</v>
      </c>
      <c r="B577" s="39" t="str">
        <f t="shared" si="16"/>
        <v>UPS-LO-1500RT +1 EB300W0</v>
      </c>
      <c r="C577" s="39" t="s">
        <v>164</v>
      </c>
      <c r="D577" s="39" t="s">
        <v>197</v>
      </c>
      <c r="E577" s="36" t="s">
        <v>166</v>
      </c>
      <c r="F577" s="36">
        <v>1</v>
      </c>
      <c r="G577" s="36" t="s">
        <v>212</v>
      </c>
      <c r="H577" s="36" t="s">
        <v>10</v>
      </c>
      <c r="I577" s="36" t="s">
        <v>8</v>
      </c>
      <c r="J577" s="36">
        <f>IF('UPS CALCULATOR'!$D$9=0,0,IF(G577='UPS CALCULATOR'!$D$9,0,1))+IF('UPS CALCULATOR'!$D$11=0,0,IF(H577='UPS CALCULATOR'!$D$11,0,1))+IF('UPS CALCULATOR'!$D$13=0,0,IF(I577='UPS CALCULATOR'!$D$13,0,1))</f>
        <v>0</v>
      </c>
      <c r="K577" s="39" t="s">
        <v>9</v>
      </c>
      <c r="L577" s="37">
        <f>IF(N577&lt;='UPS CALCULATOR'!$D$6,1,0)</f>
        <v>0</v>
      </c>
      <c r="M577" s="37" t="str">
        <f t="shared" si="17"/>
        <v>300W0</v>
      </c>
      <c r="N577" s="40">
        <v>116.94965674399519</v>
      </c>
    </row>
    <row r="578" spans="1:14">
      <c r="A578" s="39" t="s">
        <v>80</v>
      </c>
      <c r="B578" s="39" t="str">
        <f t="shared" si="16"/>
        <v>UPS-OL1500R +3BP700W0</v>
      </c>
      <c r="C578" s="39" t="s">
        <v>190</v>
      </c>
      <c r="D578" s="39" t="s">
        <v>204</v>
      </c>
      <c r="E578" s="36" t="s">
        <v>42</v>
      </c>
      <c r="F578" s="36">
        <v>3</v>
      </c>
      <c r="G578" s="36" t="s">
        <v>6</v>
      </c>
      <c r="H578" s="36" t="s">
        <v>10</v>
      </c>
      <c r="I578" s="36" t="s">
        <v>8</v>
      </c>
      <c r="J578" s="36">
        <f>IF('UPS CALCULATOR'!$D$9=0,0,IF(G578='UPS CALCULATOR'!$D$9,0,1))+IF('UPS CALCULATOR'!$D$11=0,0,IF(H578='UPS CALCULATOR'!$D$11,0,1))+IF('UPS CALCULATOR'!$D$13=0,0,IF(I578='UPS CALCULATOR'!$D$13,0,1))</f>
        <v>0</v>
      </c>
      <c r="K578" s="39" t="s">
        <v>16</v>
      </c>
      <c r="L578" s="37">
        <f>IF(N578&lt;='UPS CALCULATOR'!$D$6,1,0)</f>
        <v>0</v>
      </c>
      <c r="M578" s="37" t="str">
        <f t="shared" si="17"/>
        <v>700W0</v>
      </c>
      <c r="N578" s="40">
        <v>117</v>
      </c>
    </row>
    <row r="579" spans="1:14">
      <c r="A579" s="39" t="s">
        <v>86</v>
      </c>
      <c r="B579" s="39" t="str">
        <f t="shared" ref="B579:B642" si="18">A579&amp;M579</f>
        <v>UPS-OL1500R +6BP1200W0</v>
      </c>
      <c r="C579" s="39" t="s">
        <v>190</v>
      </c>
      <c r="D579" s="39" t="s">
        <v>204</v>
      </c>
      <c r="E579" s="36" t="s">
        <v>42</v>
      </c>
      <c r="F579" s="36">
        <v>6</v>
      </c>
      <c r="G579" s="36" t="s">
        <v>6</v>
      </c>
      <c r="H579" s="36" t="s">
        <v>10</v>
      </c>
      <c r="I579" s="36" t="s">
        <v>8</v>
      </c>
      <c r="J579" s="36">
        <f>IF('UPS CALCULATOR'!$D$9=0,0,IF(G579='UPS CALCULATOR'!$D$9,0,1))+IF('UPS CALCULATOR'!$D$11=0,0,IF(H579='UPS CALCULATOR'!$D$11,0,1))+IF('UPS CALCULATOR'!$D$13=0,0,IF(I579='UPS CALCULATOR'!$D$13,0,1))</f>
        <v>0</v>
      </c>
      <c r="K579" s="39" t="s">
        <v>21</v>
      </c>
      <c r="L579" s="37">
        <f>IF(N579&lt;='UPS CALCULATOR'!$D$6,1,0)</f>
        <v>0</v>
      </c>
      <c r="M579" s="37" t="str">
        <f t="shared" ref="M579:M642" si="19">K579&amp;J579+L579</f>
        <v>1200W0</v>
      </c>
      <c r="N579" s="40">
        <v>117</v>
      </c>
    </row>
    <row r="580" spans="1:14">
      <c r="A580" s="39" t="s">
        <v>124</v>
      </c>
      <c r="B580" s="39" t="str">
        <f t="shared" si="18"/>
        <v>UPS-OL3000R +5BP2200W0</v>
      </c>
      <c r="C580" s="39" t="s">
        <v>186</v>
      </c>
      <c r="D580" s="39" t="s">
        <v>211</v>
      </c>
      <c r="E580" s="36" t="s">
        <v>96</v>
      </c>
      <c r="F580" s="36">
        <v>5</v>
      </c>
      <c r="G580" s="36" t="s">
        <v>6</v>
      </c>
      <c r="H580" s="36" t="s">
        <v>10</v>
      </c>
      <c r="I580" s="36" t="s">
        <v>13</v>
      </c>
      <c r="J580" s="36">
        <f>IF('UPS CALCULATOR'!$D$9=0,0,IF(G580='UPS CALCULATOR'!$D$9,0,1))+IF('UPS CALCULATOR'!$D$11=0,0,IF(H580='UPS CALCULATOR'!$D$11,0,1))+IF('UPS CALCULATOR'!$D$13=0,0,IF(I580='UPS CALCULATOR'!$D$13,0,1))</f>
        <v>0</v>
      </c>
      <c r="K580" s="39" t="s">
        <v>31</v>
      </c>
      <c r="L580" s="37">
        <f>IF(N580&lt;='UPS CALCULATOR'!$D$6,1,0)</f>
        <v>0</v>
      </c>
      <c r="M580" s="37" t="str">
        <f t="shared" si="19"/>
        <v>2200W0</v>
      </c>
      <c r="N580" s="40">
        <v>117</v>
      </c>
    </row>
    <row r="581" spans="1:14">
      <c r="A581" s="39" t="s">
        <v>105</v>
      </c>
      <c r="B581" s="39" t="str">
        <f t="shared" si="18"/>
        <v>UPS-OL2200R +4BP1700W0</v>
      </c>
      <c r="C581" s="39" t="s">
        <v>183</v>
      </c>
      <c r="D581" s="39" t="s">
        <v>208</v>
      </c>
      <c r="E581" s="36" t="s">
        <v>96</v>
      </c>
      <c r="F581" s="36">
        <v>4</v>
      </c>
      <c r="G581" s="36" t="s">
        <v>6</v>
      </c>
      <c r="H581" s="36" t="s">
        <v>10</v>
      </c>
      <c r="I581" s="36" t="s">
        <v>11</v>
      </c>
      <c r="J581" s="36">
        <f>IF('UPS CALCULATOR'!$D$9=0,0,IF(G581='UPS CALCULATOR'!$D$9,0,1))+IF('UPS CALCULATOR'!$D$11=0,0,IF(H581='UPS CALCULATOR'!$D$11,0,1))+IF('UPS CALCULATOR'!$D$13=0,0,IF(I581='UPS CALCULATOR'!$D$13,0,1))</f>
        <v>0</v>
      </c>
      <c r="K581" s="39" t="s">
        <v>26</v>
      </c>
      <c r="L581" s="37">
        <f>IF(N581&lt;='UPS CALCULATOR'!$D$6,1,0)</f>
        <v>0</v>
      </c>
      <c r="M581" s="37" t="str">
        <f t="shared" si="19"/>
        <v>1700W0</v>
      </c>
      <c r="N581" s="40">
        <v>118</v>
      </c>
    </row>
    <row r="582" spans="1:14">
      <c r="A582" s="39" t="s">
        <v>163</v>
      </c>
      <c r="B582" s="39" t="str">
        <f t="shared" si="18"/>
        <v>UPS-LO-1000RT +1 EB200W0</v>
      </c>
      <c r="C582" s="39" t="s">
        <v>162</v>
      </c>
      <c r="D582" s="39" t="s">
        <v>195</v>
      </c>
      <c r="E582" s="36" t="s">
        <v>153</v>
      </c>
      <c r="F582" s="36">
        <v>1</v>
      </c>
      <c r="G582" s="36" t="s">
        <v>212</v>
      </c>
      <c r="H582" s="36" t="s">
        <v>10</v>
      </c>
      <c r="I582" s="36" t="s">
        <v>8</v>
      </c>
      <c r="J582" s="36">
        <f>IF('UPS CALCULATOR'!$D$9=0,0,IF(G582='UPS CALCULATOR'!$D$9,0,1))+IF('UPS CALCULATOR'!$D$11=0,0,IF(H582='UPS CALCULATOR'!$D$11,0,1))+IF('UPS CALCULATOR'!$D$13=0,0,IF(I582='UPS CALCULATOR'!$D$13,0,1))</f>
        <v>0</v>
      </c>
      <c r="K582" s="39" t="s">
        <v>5</v>
      </c>
      <c r="L582" s="37">
        <f>IF(N582&lt;='UPS CALCULATOR'!$D$6,1,0)</f>
        <v>0</v>
      </c>
      <c r="M582" s="37" t="str">
        <f t="shared" si="19"/>
        <v>200W0</v>
      </c>
      <c r="N582" s="40">
        <v>118.66065664543403</v>
      </c>
    </row>
    <row r="583" spans="1:14">
      <c r="A583" s="39" t="s">
        <v>126</v>
      </c>
      <c r="B583" s="39" t="str">
        <f t="shared" si="18"/>
        <v>UPS-OL3000R +7BP2700W0</v>
      </c>
      <c r="C583" s="39" t="s">
        <v>186</v>
      </c>
      <c r="D583" s="39" t="s">
        <v>211</v>
      </c>
      <c r="E583" s="36" t="s">
        <v>96</v>
      </c>
      <c r="F583" s="36">
        <v>7</v>
      </c>
      <c r="G583" s="36" t="s">
        <v>6</v>
      </c>
      <c r="H583" s="36" t="s">
        <v>10</v>
      </c>
      <c r="I583" s="36" t="s">
        <v>13</v>
      </c>
      <c r="J583" s="36">
        <f>IF('UPS CALCULATOR'!$D$9=0,0,IF(G583='UPS CALCULATOR'!$D$9,0,1))+IF('UPS CALCULATOR'!$D$11=0,0,IF(H583='UPS CALCULATOR'!$D$11,0,1))+IF('UPS CALCULATOR'!$D$13=0,0,IF(I583='UPS CALCULATOR'!$D$13,0,1))</f>
        <v>0</v>
      </c>
      <c r="K583" s="39" t="s">
        <v>36</v>
      </c>
      <c r="L583" s="37">
        <f>IF(N583&lt;='UPS CALCULATOR'!$D$6,1,0)</f>
        <v>0</v>
      </c>
      <c r="M583" s="37" t="str">
        <f t="shared" si="19"/>
        <v>2700W0</v>
      </c>
      <c r="N583" s="40">
        <v>120</v>
      </c>
    </row>
    <row r="584" spans="1:14">
      <c r="A584" s="39" t="s">
        <v>205</v>
      </c>
      <c r="B584" s="39" t="str">
        <f t="shared" si="18"/>
        <v>UPS-OL1500R +2BP500W0</v>
      </c>
      <c r="C584" s="39" t="s">
        <v>190</v>
      </c>
      <c r="D584" s="39" t="s">
        <v>204</v>
      </c>
      <c r="E584" s="36" t="s">
        <v>42</v>
      </c>
      <c r="F584" s="36">
        <v>2</v>
      </c>
      <c r="G584" s="36" t="s">
        <v>6</v>
      </c>
      <c r="H584" s="36" t="s">
        <v>10</v>
      </c>
      <c r="I584" s="36" t="s">
        <v>8</v>
      </c>
      <c r="J584" s="36">
        <f>IF('UPS CALCULATOR'!$D$9=0,0,IF(G584='UPS CALCULATOR'!$D$9,0,1))+IF('UPS CALCULATOR'!$D$11=0,0,IF(H584='UPS CALCULATOR'!$D$11,0,1))+IF('UPS CALCULATOR'!$D$13=0,0,IF(I584='UPS CALCULATOR'!$D$13,0,1))</f>
        <v>0</v>
      </c>
      <c r="K584" s="39" t="s">
        <v>14</v>
      </c>
      <c r="L584" s="37">
        <f>IF(N584&lt;='UPS CALCULATOR'!$D$6,1,0)</f>
        <v>0</v>
      </c>
      <c r="M584" s="37" t="str">
        <f t="shared" si="19"/>
        <v>500W0</v>
      </c>
      <c r="N584" s="40">
        <v>121</v>
      </c>
    </row>
    <row r="585" spans="1:14">
      <c r="A585" s="39" t="s">
        <v>209</v>
      </c>
      <c r="B585" s="39" t="str">
        <f t="shared" si="18"/>
        <v>UPS-OL2200R +2BP1000W0</v>
      </c>
      <c r="C585" s="39" t="s">
        <v>183</v>
      </c>
      <c r="D585" s="39" t="s">
        <v>208</v>
      </c>
      <c r="E585" s="36" t="s">
        <v>96</v>
      </c>
      <c r="F585" s="36">
        <v>2</v>
      </c>
      <c r="G585" s="36" t="s">
        <v>6</v>
      </c>
      <c r="H585" s="36" t="s">
        <v>10</v>
      </c>
      <c r="I585" s="36" t="s">
        <v>11</v>
      </c>
      <c r="J585" s="36">
        <f>IF('UPS CALCULATOR'!$D$9=0,0,IF(G585='UPS CALCULATOR'!$D$9,0,1))+IF('UPS CALCULATOR'!$D$11=0,0,IF(H585='UPS CALCULATOR'!$D$11,0,1))+IF('UPS CALCULATOR'!$D$13=0,0,IF(I585='UPS CALCULATOR'!$D$13,0,1))</f>
        <v>0</v>
      </c>
      <c r="K585" s="39" t="s">
        <v>19</v>
      </c>
      <c r="L585" s="37">
        <f>IF(N585&lt;='UPS CALCULATOR'!$D$6,1,0)</f>
        <v>0</v>
      </c>
      <c r="M585" s="37" t="str">
        <f t="shared" si="19"/>
        <v>1000W0</v>
      </c>
      <c r="N585" s="40">
        <v>121</v>
      </c>
    </row>
    <row r="586" spans="1:14">
      <c r="A586" s="39" t="s">
        <v>121</v>
      </c>
      <c r="B586" s="39" t="str">
        <f t="shared" si="18"/>
        <v>UPS-OL3000R +2BP1000W0</v>
      </c>
      <c r="C586" s="39" t="s">
        <v>186</v>
      </c>
      <c r="D586" s="39" t="s">
        <v>211</v>
      </c>
      <c r="E586" s="36" t="s">
        <v>96</v>
      </c>
      <c r="F586" s="36">
        <v>2</v>
      </c>
      <c r="G586" s="36" t="s">
        <v>6</v>
      </c>
      <c r="H586" s="36" t="s">
        <v>10</v>
      </c>
      <c r="I586" s="36" t="s">
        <v>13</v>
      </c>
      <c r="J586" s="36">
        <f>IF('UPS CALCULATOR'!$D$9=0,0,IF(G586='UPS CALCULATOR'!$D$9,0,1))+IF('UPS CALCULATOR'!$D$11=0,0,IF(H586='UPS CALCULATOR'!$D$11,0,1))+IF('UPS CALCULATOR'!$D$13=0,0,IF(I586='UPS CALCULATOR'!$D$13,0,1))</f>
        <v>0</v>
      </c>
      <c r="K586" s="39" t="s">
        <v>19</v>
      </c>
      <c r="L586" s="37">
        <f>IF(N586&lt;='UPS CALCULATOR'!$D$6,1,0)</f>
        <v>0</v>
      </c>
      <c r="M586" s="37" t="str">
        <f t="shared" si="19"/>
        <v>1000W0</v>
      </c>
      <c r="N586" s="40">
        <v>121</v>
      </c>
    </row>
    <row r="587" spans="1:14">
      <c r="A587" s="39" t="s">
        <v>123</v>
      </c>
      <c r="B587" s="39" t="str">
        <f t="shared" si="18"/>
        <v>UPS-OL3000R +4BP1800W0</v>
      </c>
      <c r="C587" s="39" t="s">
        <v>186</v>
      </c>
      <c r="D587" s="39" t="s">
        <v>211</v>
      </c>
      <c r="E587" s="36" t="s">
        <v>96</v>
      </c>
      <c r="F587" s="36">
        <v>4</v>
      </c>
      <c r="G587" s="36" t="s">
        <v>6</v>
      </c>
      <c r="H587" s="36" t="s">
        <v>10</v>
      </c>
      <c r="I587" s="36" t="s">
        <v>13</v>
      </c>
      <c r="J587" s="36">
        <f>IF('UPS CALCULATOR'!$D$9=0,0,IF(G587='UPS CALCULATOR'!$D$9,0,1))+IF('UPS CALCULATOR'!$D$11=0,0,IF(H587='UPS CALCULATOR'!$D$11,0,1))+IF('UPS CALCULATOR'!$D$13=0,0,IF(I587='UPS CALCULATOR'!$D$13,0,1))</f>
        <v>0</v>
      </c>
      <c r="K587" s="39" t="s">
        <v>27</v>
      </c>
      <c r="L587" s="37">
        <f>IF(N587&lt;='UPS CALCULATOR'!$D$6,1,0)</f>
        <v>0</v>
      </c>
      <c r="M587" s="37" t="str">
        <f t="shared" si="19"/>
        <v>1800W0</v>
      </c>
      <c r="N587" s="40">
        <v>121</v>
      </c>
    </row>
    <row r="588" spans="1:14">
      <c r="A588" s="39" t="s">
        <v>125</v>
      </c>
      <c r="B588" s="39" t="str">
        <f t="shared" si="18"/>
        <v>UPS-OL3000R +6BP2400W0</v>
      </c>
      <c r="C588" s="39" t="s">
        <v>186</v>
      </c>
      <c r="D588" s="39" t="s">
        <v>211</v>
      </c>
      <c r="E588" s="36" t="s">
        <v>96</v>
      </c>
      <c r="F588" s="36">
        <v>6</v>
      </c>
      <c r="G588" s="36" t="s">
        <v>6</v>
      </c>
      <c r="H588" s="36" t="s">
        <v>10</v>
      </c>
      <c r="I588" s="36" t="s">
        <v>13</v>
      </c>
      <c r="J588" s="36">
        <f>IF('UPS CALCULATOR'!$D$9=0,0,IF(G588='UPS CALCULATOR'!$D$9,0,1))+IF('UPS CALCULATOR'!$D$11=0,0,IF(H588='UPS CALCULATOR'!$D$11,0,1))+IF('UPS CALCULATOR'!$D$13=0,0,IF(I588='UPS CALCULATOR'!$D$13,0,1))</f>
        <v>0</v>
      </c>
      <c r="K588" s="39" t="s">
        <v>33</v>
      </c>
      <c r="L588" s="37">
        <f>IF(N588&lt;='UPS CALCULATOR'!$D$6,1,0)</f>
        <v>0</v>
      </c>
      <c r="M588" s="37" t="str">
        <f t="shared" si="19"/>
        <v>2400W0</v>
      </c>
      <c r="N588" s="40">
        <v>121</v>
      </c>
    </row>
    <row r="589" spans="1:14">
      <c r="A589" s="39" t="s">
        <v>143</v>
      </c>
      <c r="B589" s="39" t="str">
        <f t="shared" si="18"/>
        <v>UPX-1500R-2 +4 EBC800W0</v>
      </c>
      <c r="C589" s="39" t="s">
        <v>139</v>
      </c>
      <c r="D589" s="39" t="s">
        <v>207</v>
      </c>
      <c r="E589" s="36" t="s">
        <v>188</v>
      </c>
      <c r="F589" s="36">
        <v>4</v>
      </c>
      <c r="G589" s="36" t="s">
        <v>6</v>
      </c>
      <c r="H589" s="36" t="s">
        <v>7</v>
      </c>
      <c r="I589" s="36" t="s">
        <v>8</v>
      </c>
      <c r="J589" s="36">
        <f>IF('UPS CALCULATOR'!$D$9=0,0,IF(G589='UPS CALCULATOR'!$D$9,0,1))+IF('UPS CALCULATOR'!$D$11=0,0,IF(H589='UPS CALCULATOR'!$D$11,0,1))+IF('UPS CALCULATOR'!$D$13=0,0,IF(I589='UPS CALCULATOR'!$D$13,0,1))</f>
        <v>0</v>
      </c>
      <c r="K589" s="39" t="s">
        <v>17</v>
      </c>
      <c r="L589" s="37">
        <f>IF(N589&lt;='UPS CALCULATOR'!$D$6,1,0)</f>
        <v>0</v>
      </c>
      <c r="M589" s="37" t="str">
        <f t="shared" si="19"/>
        <v>800W0</v>
      </c>
      <c r="N589" s="40">
        <v>122</v>
      </c>
    </row>
    <row r="590" spans="1:14">
      <c r="A590" s="39" t="s">
        <v>168</v>
      </c>
      <c r="B590" s="39" t="str">
        <f t="shared" si="18"/>
        <v>UPS-LO-2000RT +1 EB300W0</v>
      </c>
      <c r="C590" s="39" t="s">
        <v>167</v>
      </c>
      <c r="D590" s="39" t="s">
        <v>194</v>
      </c>
      <c r="E590" s="36" t="s">
        <v>156</v>
      </c>
      <c r="F590" s="36">
        <v>1</v>
      </c>
      <c r="G590" s="36" t="s">
        <v>212</v>
      </c>
      <c r="H590" s="36" t="s">
        <v>10</v>
      </c>
      <c r="I590" s="36" t="s">
        <v>11</v>
      </c>
      <c r="J590" s="36">
        <f>IF('UPS CALCULATOR'!$D$9=0,0,IF(G590='UPS CALCULATOR'!$D$9,0,1))+IF('UPS CALCULATOR'!$D$11=0,0,IF(H590='UPS CALCULATOR'!$D$11,0,1))+IF('UPS CALCULATOR'!$D$13=0,0,IF(I590='UPS CALCULATOR'!$D$13,0,1))</f>
        <v>0</v>
      </c>
      <c r="K590" s="39" t="s">
        <v>9</v>
      </c>
      <c r="L590" s="37">
        <f>IF(N590&lt;='UPS CALCULATOR'!$D$6,1,0)</f>
        <v>0</v>
      </c>
      <c r="M590" s="37" t="str">
        <f t="shared" si="19"/>
        <v>300W0</v>
      </c>
      <c r="N590" s="40">
        <v>122.97339440630078</v>
      </c>
    </row>
    <row r="591" spans="1:14">
      <c r="A591" s="39" t="s">
        <v>168</v>
      </c>
      <c r="B591" s="39" t="str">
        <f t="shared" si="18"/>
        <v>UPS-LO-2000RT +1 EB400W0</v>
      </c>
      <c r="C591" s="39" t="s">
        <v>167</v>
      </c>
      <c r="D591" s="39" t="s">
        <v>194</v>
      </c>
      <c r="E591" s="36" t="s">
        <v>156</v>
      </c>
      <c r="F591" s="36">
        <v>1</v>
      </c>
      <c r="G591" s="36" t="s">
        <v>212</v>
      </c>
      <c r="H591" s="36" t="s">
        <v>10</v>
      </c>
      <c r="I591" s="36" t="s">
        <v>11</v>
      </c>
      <c r="J591" s="36">
        <f>IF('UPS CALCULATOR'!$D$9=0,0,IF(G591='UPS CALCULATOR'!$D$9,0,1))+IF('UPS CALCULATOR'!$D$11=0,0,IF(H591='UPS CALCULATOR'!$D$11,0,1))+IF('UPS CALCULATOR'!$D$13=0,0,IF(I591='UPS CALCULATOR'!$D$13,0,1))</f>
        <v>0</v>
      </c>
      <c r="K591" s="39" t="s">
        <v>12</v>
      </c>
      <c r="L591" s="37">
        <f>IF(N591&lt;='UPS CALCULATOR'!$D$6,1,0)</f>
        <v>0</v>
      </c>
      <c r="M591" s="37" t="str">
        <f t="shared" si="19"/>
        <v>400W0</v>
      </c>
      <c r="N591" s="40">
        <v>122.97339440630078</v>
      </c>
    </row>
    <row r="592" spans="1:14">
      <c r="A592" s="39" t="s">
        <v>88</v>
      </c>
      <c r="B592" s="39" t="str">
        <f t="shared" si="18"/>
        <v>UPS-OL1500R +7BP1300W0</v>
      </c>
      <c r="C592" s="39" t="s">
        <v>190</v>
      </c>
      <c r="D592" s="39" t="s">
        <v>204</v>
      </c>
      <c r="E592" s="36" t="s">
        <v>42</v>
      </c>
      <c r="F592" s="36">
        <v>7</v>
      </c>
      <c r="G592" s="36" t="s">
        <v>6</v>
      </c>
      <c r="H592" s="36" t="s">
        <v>10</v>
      </c>
      <c r="I592" s="36" t="s">
        <v>8</v>
      </c>
      <c r="J592" s="36">
        <f>IF('UPS CALCULATOR'!$D$9=0,0,IF(G592='UPS CALCULATOR'!$D$9,0,1))+IF('UPS CALCULATOR'!$D$11=0,0,IF(H592='UPS CALCULATOR'!$D$11,0,1))+IF('UPS CALCULATOR'!$D$13=0,0,IF(I592='UPS CALCULATOR'!$D$13,0,1))</f>
        <v>0</v>
      </c>
      <c r="K592" s="39" t="s">
        <v>22</v>
      </c>
      <c r="L592" s="37">
        <f>IF(N592&lt;='UPS CALCULATOR'!$D$6,1,0)</f>
        <v>0</v>
      </c>
      <c r="M592" s="37" t="str">
        <f t="shared" si="19"/>
        <v>1300W0</v>
      </c>
      <c r="N592" s="40">
        <v>123</v>
      </c>
    </row>
    <row r="593" spans="1:14">
      <c r="A593" s="39" t="s">
        <v>152</v>
      </c>
      <c r="B593" s="39" t="str">
        <f t="shared" si="18"/>
        <v>UPS-LL-1100RT +1 EB200W0</v>
      </c>
      <c r="C593" s="39" t="s">
        <v>151</v>
      </c>
      <c r="D593" s="39" t="s">
        <v>196</v>
      </c>
      <c r="E593" s="36" t="s">
        <v>153</v>
      </c>
      <c r="F593" s="36">
        <v>1</v>
      </c>
      <c r="G593" s="36" t="s">
        <v>212</v>
      </c>
      <c r="H593" s="36" t="s">
        <v>7</v>
      </c>
      <c r="I593" s="36" t="s">
        <v>8</v>
      </c>
      <c r="J593" s="36">
        <f>IF('UPS CALCULATOR'!$D$9=0,0,IF(G593='UPS CALCULATOR'!$D$9,0,1))+IF('UPS CALCULATOR'!$D$11=0,0,IF(H593='UPS CALCULATOR'!$D$11,0,1))+IF('UPS CALCULATOR'!$D$13=0,0,IF(I593='UPS CALCULATOR'!$D$13,0,1))</f>
        <v>0</v>
      </c>
      <c r="K593" s="39" t="s">
        <v>5</v>
      </c>
      <c r="L593" s="37">
        <f>IF(N593&lt;='UPS CALCULATOR'!$D$6,1,0)</f>
        <v>0</v>
      </c>
      <c r="M593" s="37" t="str">
        <f t="shared" si="19"/>
        <v>200W0</v>
      </c>
      <c r="N593" s="40">
        <v>123.9569633348621</v>
      </c>
    </row>
    <row r="594" spans="1:14">
      <c r="A594" s="39" t="s">
        <v>103</v>
      </c>
      <c r="B594" s="39" t="str">
        <f t="shared" si="18"/>
        <v>UPS-OL2200R +3BP1400W0</v>
      </c>
      <c r="C594" s="39" t="s">
        <v>183</v>
      </c>
      <c r="D594" s="39" t="s">
        <v>208</v>
      </c>
      <c r="E594" s="36" t="s">
        <v>96</v>
      </c>
      <c r="F594" s="36">
        <v>3</v>
      </c>
      <c r="G594" s="36" t="s">
        <v>6</v>
      </c>
      <c r="H594" s="36" t="s">
        <v>10</v>
      </c>
      <c r="I594" s="36" t="s">
        <v>11</v>
      </c>
      <c r="J594" s="36">
        <f>IF('UPS CALCULATOR'!$D$9=0,0,IF(G594='UPS CALCULATOR'!$D$9,0,1))+IF('UPS CALCULATOR'!$D$11=0,0,IF(H594='UPS CALCULATOR'!$D$11,0,1))+IF('UPS CALCULATOR'!$D$13=0,0,IF(I594='UPS CALCULATOR'!$D$13,0,1))</f>
        <v>0</v>
      </c>
      <c r="K594" s="39" t="s">
        <v>23</v>
      </c>
      <c r="L594" s="37">
        <f>IF(N594&lt;='UPS CALCULATOR'!$D$6,1,0)</f>
        <v>0</v>
      </c>
      <c r="M594" s="37" t="str">
        <f t="shared" si="19"/>
        <v>1400W0</v>
      </c>
      <c r="N594" s="40">
        <v>124</v>
      </c>
    </row>
    <row r="595" spans="1:14">
      <c r="A595" s="39" t="s">
        <v>122</v>
      </c>
      <c r="B595" s="39" t="str">
        <f t="shared" si="18"/>
        <v>UPS-OL3000R +3BP1400W0</v>
      </c>
      <c r="C595" s="39" t="s">
        <v>186</v>
      </c>
      <c r="D595" s="39" t="s">
        <v>211</v>
      </c>
      <c r="E595" s="36" t="s">
        <v>96</v>
      </c>
      <c r="F595" s="36">
        <v>3</v>
      </c>
      <c r="G595" s="36" t="s">
        <v>6</v>
      </c>
      <c r="H595" s="36" t="s">
        <v>10</v>
      </c>
      <c r="I595" s="36" t="s">
        <v>13</v>
      </c>
      <c r="J595" s="36">
        <f>IF('UPS CALCULATOR'!$D$9=0,0,IF(G595='UPS CALCULATOR'!$D$9,0,1))+IF('UPS CALCULATOR'!$D$11=0,0,IF(H595='UPS CALCULATOR'!$D$11,0,1))+IF('UPS CALCULATOR'!$D$13=0,0,IF(I595='UPS CALCULATOR'!$D$13,0,1))</f>
        <v>0</v>
      </c>
      <c r="K595" s="39" t="s">
        <v>23</v>
      </c>
      <c r="L595" s="37">
        <f>IF(N595&lt;='UPS CALCULATOR'!$D$6,1,0)</f>
        <v>0</v>
      </c>
      <c r="M595" s="37" t="str">
        <f t="shared" si="19"/>
        <v>1400W0</v>
      </c>
      <c r="N595" s="40">
        <v>124</v>
      </c>
    </row>
    <row r="596" spans="1:14">
      <c r="A596" s="39" t="s">
        <v>126</v>
      </c>
      <c r="B596" s="39" t="str">
        <f t="shared" si="18"/>
        <v>UPS-OL3000R +7BP2600W0</v>
      </c>
      <c r="C596" s="39" t="s">
        <v>186</v>
      </c>
      <c r="D596" s="39" t="s">
        <v>211</v>
      </c>
      <c r="E596" s="36" t="s">
        <v>96</v>
      </c>
      <c r="F596" s="36">
        <v>7</v>
      </c>
      <c r="G596" s="36" t="s">
        <v>6</v>
      </c>
      <c r="H596" s="36" t="s">
        <v>10</v>
      </c>
      <c r="I596" s="36" t="s">
        <v>13</v>
      </c>
      <c r="J596" s="36">
        <f>IF('UPS CALCULATOR'!$D$9=0,0,IF(G596='UPS CALCULATOR'!$D$9,0,1))+IF('UPS CALCULATOR'!$D$11=0,0,IF(H596='UPS CALCULATOR'!$D$11,0,1))+IF('UPS CALCULATOR'!$D$13=0,0,IF(I596='UPS CALCULATOR'!$D$13,0,1))</f>
        <v>0</v>
      </c>
      <c r="K596" s="39" t="s">
        <v>35</v>
      </c>
      <c r="L596" s="37">
        <f>IF(N596&lt;='UPS CALCULATOR'!$D$6,1,0)</f>
        <v>0</v>
      </c>
      <c r="M596" s="37" t="str">
        <f t="shared" si="19"/>
        <v>2600W0</v>
      </c>
      <c r="N596" s="40">
        <v>124</v>
      </c>
    </row>
    <row r="597" spans="1:14">
      <c r="A597" s="39" t="s">
        <v>124</v>
      </c>
      <c r="B597" s="39" t="str">
        <f t="shared" si="18"/>
        <v>UPS-OL3000R +5BP2100W0</v>
      </c>
      <c r="C597" s="39" t="s">
        <v>186</v>
      </c>
      <c r="D597" s="39" t="s">
        <v>211</v>
      </c>
      <c r="E597" s="36" t="s">
        <v>96</v>
      </c>
      <c r="F597" s="36">
        <v>5</v>
      </c>
      <c r="G597" s="36" t="s">
        <v>6</v>
      </c>
      <c r="H597" s="36" t="s">
        <v>10</v>
      </c>
      <c r="I597" s="36" t="s">
        <v>13</v>
      </c>
      <c r="J597" s="36">
        <f>IF('UPS CALCULATOR'!$D$9=0,0,IF(G597='UPS CALCULATOR'!$D$9,0,1))+IF('UPS CALCULATOR'!$D$11=0,0,IF(H597='UPS CALCULATOR'!$D$11,0,1))+IF('UPS CALCULATOR'!$D$13=0,0,IF(I597='UPS CALCULATOR'!$D$13,0,1))</f>
        <v>0</v>
      </c>
      <c r="K597" s="39" t="s">
        <v>30</v>
      </c>
      <c r="L597" s="37">
        <f>IF(N597&lt;='UPS CALCULATOR'!$D$6,1,0)</f>
        <v>0</v>
      </c>
      <c r="M597" s="37" t="str">
        <f t="shared" si="19"/>
        <v>2100W0</v>
      </c>
      <c r="N597" s="40">
        <v>125</v>
      </c>
    </row>
    <row r="598" spans="1:14">
      <c r="A598" s="39" t="s">
        <v>146</v>
      </c>
      <c r="B598" s="39" t="str">
        <f t="shared" si="18"/>
        <v>UPX-2000R-2 +1 EBC400W0</v>
      </c>
      <c r="C598" s="39" t="s">
        <v>145</v>
      </c>
      <c r="D598" s="39" t="s">
        <v>210</v>
      </c>
      <c r="E598" s="36" t="s">
        <v>184</v>
      </c>
      <c r="F598" s="36">
        <v>1</v>
      </c>
      <c r="G598" s="36" t="s">
        <v>6</v>
      </c>
      <c r="H598" s="36" t="s">
        <v>7</v>
      </c>
      <c r="I598" s="36" t="s">
        <v>11</v>
      </c>
      <c r="J598" s="36">
        <f>IF('UPS CALCULATOR'!$D$9=0,0,IF(G598='UPS CALCULATOR'!$D$9,0,1))+IF('UPS CALCULATOR'!$D$11=0,0,IF(H598='UPS CALCULATOR'!$D$11,0,1))+IF('UPS CALCULATOR'!$D$13=0,0,IF(I598='UPS CALCULATOR'!$D$13,0,1))</f>
        <v>0</v>
      </c>
      <c r="K598" s="39" t="s">
        <v>12</v>
      </c>
      <c r="L598" s="37">
        <f>IF(N598&lt;='UPS CALCULATOR'!$D$6,1,0)</f>
        <v>0</v>
      </c>
      <c r="M598" s="37" t="str">
        <f t="shared" si="19"/>
        <v>400W0</v>
      </c>
      <c r="N598" s="40">
        <v>125</v>
      </c>
    </row>
    <row r="599" spans="1:14">
      <c r="A599" s="39" t="s">
        <v>149</v>
      </c>
      <c r="B599" s="39" t="str">
        <f t="shared" si="18"/>
        <v>UPX-2000R-2 +4 EBC1200W0</v>
      </c>
      <c r="C599" s="39" t="s">
        <v>145</v>
      </c>
      <c r="D599" s="39" t="s">
        <v>210</v>
      </c>
      <c r="E599" s="36" t="s">
        <v>184</v>
      </c>
      <c r="F599" s="36">
        <v>4</v>
      </c>
      <c r="G599" s="36" t="s">
        <v>6</v>
      </c>
      <c r="H599" s="36" t="s">
        <v>7</v>
      </c>
      <c r="I599" s="36" t="s">
        <v>11</v>
      </c>
      <c r="J599" s="36">
        <f>IF('UPS CALCULATOR'!$D$9=0,0,IF(G599='UPS CALCULATOR'!$D$9,0,1))+IF('UPS CALCULATOR'!$D$11=0,0,IF(H599='UPS CALCULATOR'!$D$11,0,1))+IF('UPS CALCULATOR'!$D$13=0,0,IF(I599='UPS CALCULATOR'!$D$13,0,1))</f>
        <v>0</v>
      </c>
      <c r="K599" s="39" t="s">
        <v>21</v>
      </c>
      <c r="L599" s="37">
        <f>IF(N599&lt;='UPS CALCULATOR'!$D$6,1,0)</f>
        <v>0</v>
      </c>
      <c r="M599" s="37" t="str">
        <f t="shared" si="19"/>
        <v>1200W0</v>
      </c>
      <c r="N599" s="40">
        <v>125</v>
      </c>
    </row>
    <row r="600" spans="1:14">
      <c r="A600" s="39" t="s">
        <v>122</v>
      </c>
      <c r="B600" s="39" t="str">
        <f t="shared" si="18"/>
        <v>UPS-OL3000R +3BP1300W0</v>
      </c>
      <c r="C600" s="39" t="s">
        <v>186</v>
      </c>
      <c r="D600" s="39" t="s">
        <v>211</v>
      </c>
      <c r="E600" s="36" t="s">
        <v>96</v>
      </c>
      <c r="F600" s="36">
        <v>3</v>
      </c>
      <c r="G600" s="36" t="s">
        <v>6</v>
      </c>
      <c r="H600" s="36" t="s">
        <v>10</v>
      </c>
      <c r="I600" s="36" t="s">
        <v>13</v>
      </c>
      <c r="J600" s="36">
        <f>IF('UPS CALCULATOR'!$D$9=0,0,IF(G600='UPS CALCULATOR'!$D$9,0,1))+IF('UPS CALCULATOR'!$D$11=0,0,IF(H600='UPS CALCULATOR'!$D$11,0,1))+IF('UPS CALCULATOR'!$D$13=0,0,IF(I600='UPS CALCULATOR'!$D$13,0,1))</f>
        <v>0</v>
      </c>
      <c r="K600" s="39" t="s">
        <v>22</v>
      </c>
      <c r="L600" s="37">
        <f>IF(N600&lt;='UPS CALCULATOR'!$D$6,1,0)</f>
        <v>0</v>
      </c>
      <c r="M600" s="37" t="str">
        <f t="shared" si="19"/>
        <v>1300W0</v>
      </c>
      <c r="N600" s="40">
        <v>126</v>
      </c>
    </row>
    <row r="601" spans="1:14">
      <c r="A601" s="39" t="s">
        <v>136</v>
      </c>
      <c r="B601" s="39" t="str">
        <f t="shared" si="18"/>
        <v>UPX-1000R-2 +2 EBC400W0</v>
      </c>
      <c r="C601" s="39" t="s">
        <v>134</v>
      </c>
      <c r="D601" s="39" t="s">
        <v>206</v>
      </c>
      <c r="E601" s="36" t="s">
        <v>188</v>
      </c>
      <c r="F601" s="36">
        <v>2</v>
      </c>
      <c r="G601" s="36" t="s">
        <v>6</v>
      </c>
      <c r="H601" s="36" t="s">
        <v>7</v>
      </c>
      <c r="I601" s="36" t="s">
        <v>8</v>
      </c>
      <c r="J601" s="36">
        <f>IF('UPS CALCULATOR'!$D$9=0,0,IF(G601='UPS CALCULATOR'!$D$9,0,1))+IF('UPS CALCULATOR'!$D$11=0,0,IF(H601='UPS CALCULATOR'!$D$11,0,1))+IF('UPS CALCULATOR'!$D$13=0,0,IF(I601='UPS CALCULATOR'!$D$13,0,1))</f>
        <v>0</v>
      </c>
      <c r="K601" s="39" t="s">
        <v>12</v>
      </c>
      <c r="L601" s="37">
        <f>IF(N601&lt;='UPS CALCULATOR'!$D$6,1,0)</f>
        <v>0</v>
      </c>
      <c r="M601" s="37" t="str">
        <f t="shared" si="19"/>
        <v>400W0</v>
      </c>
      <c r="N601" s="40">
        <v>126</v>
      </c>
    </row>
    <row r="602" spans="1:14">
      <c r="A602" s="39" t="s">
        <v>84</v>
      </c>
      <c r="B602" s="39" t="str">
        <f t="shared" si="18"/>
        <v>UPS-OL1500R +5BP1000W0</v>
      </c>
      <c r="C602" s="39" t="s">
        <v>190</v>
      </c>
      <c r="D602" s="39" t="s">
        <v>204</v>
      </c>
      <c r="E602" s="36" t="s">
        <v>42</v>
      </c>
      <c r="F602" s="36">
        <v>5</v>
      </c>
      <c r="G602" s="36" t="s">
        <v>6</v>
      </c>
      <c r="H602" s="36" t="s">
        <v>10</v>
      </c>
      <c r="I602" s="36" t="s">
        <v>8</v>
      </c>
      <c r="J602" s="36">
        <f>IF('UPS CALCULATOR'!$D$9=0,0,IF(G602='UPS CALCULATOR'!$D$9,0,1))+IF('UPS CALCULATOR'!$D$11=0,0,IF(H602='UPS CALCULATOR'!$D$11,0,1))+IF('UPS CALCULATOR'!$D$13=0,0,IF(I602='UPS CALCULATOR'!$D$13,0,1))</f>
        <v>0</v>
      </c>
      <c r="K602" s="39" t="s">
        <v>19</v>
      </c>
      <c r="L602" s="37">
        <f>IF(N602&lt;='UPS CALCULATOR'!$D$6,1,0)</f>
        <v>0</v>
      </c>
      <c r="M602" s="37" t="str">
        <f t="shared" si="19"/>
        <v>1000W0</v>
      </c>
      <c r="N602" s="40">
        <v>128</v>
      </c>
    </row>
    <row r="603" spans="1:14">
      <c r="A603" s="39" t="s">
        <v>123</v>
      </c>
      <c r="B603" s="39" t="str">
        <f t="shared" si="18"/>
        <v>UPS-OL3000R +4BP1700W0</v>
      </c>
      <c r="C603" s="39" t="s">
        <v>186</v>
      </c>
      <c r="D603" s="39" t="s">
        <v>211</v>
      </c>
      <c r="E603" s="36" t="s">
        <v>96</v>
      </c>
      <c r="F603" s="36">
        <v>4</v>
      </c>
      <c r="G603" s="36" t="s">
        <v>6</v>
      </c>
      <c r="H603" s="36" t="s">
        <v>10</v>
      </c>
      <c r="I603" s="36" t="s">
        <v>13</v>
      </c>
      <c r="J603" s="36">
        <f>IF('UPS CALCULATOR'!$D$9=0,0,IF(G603='UPS CALCULATOR'!$D$9,0,1))+IF('UPS CALCULATOR'!$D$11=0,0,IF(H603='UPS CALCULATOR'!$D$11,0,1))+IF('UPS CALCULATOR'!$D$13=0,0,IF(I603='UPS CALCULATOR'!$D$13,0,1))</f>
        <v>0</v>
      </c>
      <c r="K603" s="39" t="s">
        <v>26</v>
      </c>
      <c r="L603" s="37">
        <f>IF(N603&lt;='UPS CALCULATOR'!$D$6,1,0)</f>
        <v>0</v>
      </c>
      <c r="M603" s="37" t="str">
        <f t="shared" si="19"/>
        <v>1700W0</v>
      </c>
      <c r="N603" s="40">
        <v>128</v>
      </c>
    </row>
    <row r="604" spans="1:14">
      <c r="A604" s="39" t="s">
        <v>170</v>
      </c>
      <c r="B604" s="39" t="str">
        <f t="shared" si="18"/>
        <v>UPS-LO-3000RT +1 EB400W0</v>
      </c>
      <c r="C604" s="39" t="s">
        <v>169</v>
      </c>
      <c r="D604" s="39" t="s">
        <v>193</v>
      </c>
      <c r="E604" s="36" t="s">
        <v>161</v>
      </c>
      <c r="F604" s="36">
        <v>1</v>
      </c>
      <c r="G604" s="36" t="s">
        <v>212</v>
      </c>
      <c r="H604" s="36" t="s">
        <v>10</v>
      </c>
      <c r="I604" s="36" t="s">
        <v>13</v>
      </c>
      <c r="J604" s="36">
        <f>IF('UPS CALCULATOR'!$D$9=0,0,IF(G604='UPS CALCULATOR'!$D$9,0,1))+IF('UPS CALCULATOR'!$D$11=0,0,IF(H604='UPS CALCULATOR'!$D$11,0,1))+IF('UPS CALCULATOR'!$D$13=0,0,IF(I604='UPS CALCULATOR'!$D$13,0,1))</f>
        <v>0</v>
      </c>
      <c r="K604" s="39" t="s">
        <v>12</v>
      </c>
      <c r="L604" s="37">
        <f>IF(N604&lt;='UPS CALCULATOR'!$D$6,1,0)</f>
        <v>0</v>
      </c>
      <c r="M604" s="37" t="str">
        <f t="shared" si="19"/>
        <v>400W0</v>
      </c>
      <c r="N604" s="40">
        <v>128.68829635813083</v>
      </c>
    </row>
    <row r="605" spans="1:14">
      <c r="A605" s="39" t="s">
        <v>170</v>
      </c>
      <c r="B605" s="39" t="str">
        <f t="shared" si="18"/>
        <v>UPS-LO-3000RT +1 EB500W0</v>
      </c>
      <c r="C605" s="39" t="s">
        <v>169</v>
      </c>
      <c r="D605" s="39" t="s">
        <v>193</v>
      </c>
      <c r="E605" s="36" t="s">
        <v>161</v>
      </c>
      <c r="F605" s="36">
        <v>1</v>
      </c>
      <c r="G605" s="36" t="s">
        <v>212</v>
      </c>
      <c r="H605" s="36" t="s">
        <v>10</v>
      </c>
      <c r="I605" s="36" t="s">
        <v>13</v>
      </c>
      <c r="J605" s="36">
        <f>IF('UPS CALCULATOR'!$D$9=0,0,IF(G605='UPS CALCULATOR'!$D$9,0,1))+IF('UPS CALCULATOR'!$D$11=0,0,IF(H605='UPS CALCULATOR'!$D$11,0,1))+IF('UPS CALCULATOR'!$D$13=0,0,IF(I605='UPS CALCULATOR'!$D$13,0,1))</f>
        <v>0</v>
      </c>
      <c r="K605" s="39" t="s">
        <v>14</v>
      </c>
      <c r="L605" s="37">
        <f>IF(N605&lt;='UPS CALCULATOR'!$D$6,1,0)</f>
        <v>0</v>
      </c>
      <c r="M605" s="37" t="str">
        <f t="shared" si="19"/>
        <v>500W0</v>
      </c>
      <c r="N605" s="40">
        <v>128.68829635813083</v>
      </c>
    </row>
    <row r="606" spans="1:14">
      <c r="A606" s="39" t="s">
        <v>170</v>
      </c>
      <c r="B606" s="39" t="str">
        <f t="shared" si="18"/>
        <v>UPS-LO-3000RT +1 EB600W0</v>
      </c>
      <c r="C606" s="39" t="s">
        <v>169</v>
      </c>
      <c r="D606" s="39" t="s">
        <v>193</v>
      </c>
      <c r="E606" s="36" t="s">
        <v>161</v>
      </c>
      <c r="F606" s="36">
        <v>1</v>
      </c>
      <c r="G606" s="36" t="s">
        <v>212</v>
      </c>
      <c r="H606" s="36" t="s">
        <v>10</v>
      </c>
      <c r="I606" s="36" t="s">
        <v>13</v>
      </c>
      <c r="J606" s="36">
        <f>IF('UPS CALCULATOR'!$D$9=0,0,IF(G606='UPS CALCULATOR'!$D$9,0,1))+IF('UPS CALCULATOR'!$D$11=0,0,IF(H606='UPS CALCULATOR'!$D$11,0,1))+IF('UPS CALCULATOR'!$D$13=0,0,IF(I606='UPS CALCULATOR'!$D$13,0,1))</f>
        <v>0</v>
      </c>
      <c r="K606" s="39" t="s">
        <v>15</v>
      </c>
      <c r="L606" s="37">
        <f>IF(N606&lt;='UPS CALCULATOR'!$D$6,1,0)</f>
        <v>0</v>
      </c>
      <c r="M606" s="37" t="str">
        <f t="shared" si="19"/>
        <v>600W0</v>
      </c>
      <c r="N606" s="40">
        <v>128.68829635813083</v>
      </c>
    </row>
    <row r="607" spans="1:14">
      <c r="A607" s="39" t="s">
        <v>86</v>
      </c>
      <c r="B607" s="39" t="str">
        <f t="shared" si="18"/>
        <v>UPS-OL1500R +6BP1100W0</v>
      </c>
      <c r="C607" s="39" t="s">
        <v>190</v>
      </c>
      <c r="D607" s="39" t="s">
        <v>204</v>
      </c>
      <c r="E607" s="36" t="s">
        <v>42</v>
      </c>
      <c r="F607" s="36">
        <v>6</v>
      </c>
      <c r="G607" s="36" t="s">
        <v>6</v>
      </c>
      <c r="H607" s="36" t="s">
        <v>10</v>
      </c>
      <c r="I607" s="36" t="s">
        <v>8</v>
      </c>
      <c r="J607" s="36">
        <f>IF('UPS CALCULATOR'!$D$9=0,0,IF(G607='UPS CALCULATOR'!$D$9,0,1))+IF('UPS CALCULATOR'!$D$11=0,0,IF(H607='UPS CALCULATOR'!$D$11,0,1))+IF('UPS CALCULATOR'!$D$13=0,0,IF(I607='UPS CALCULATOR'!$D$13,0,1))</f>
        <v>0</v>
      </c>
      <c r="K607" s="39" t="s">
        <v>20</v>
      </c>
      <c r="L607" s="37">
        <f>IF(N607&lt;='UPS CALCULATOR'!$D$6,1,0)</f>
        <v>0</v>
      </c>
      <c r="M607" s="37" t="str">
        <f t="shared" si="19"/>
        <v>1100W0</v>
      </c>
      <c r="N607" s="40">
        <v>129</v>
      </c>
    </row>
    <row r="608" spans="1:14">
      <c r="A608" s="39" t="s">
        <v>125</v>
      </c>
      <c r="B608" s="39" t="str">
        <f t="shared" si="18"/>
        <v>UPS-OL3000R +6BP2300W0</v>
      </c>
      <c r="C608" s="39" t="s">
        <v>186</v>
      </c>
      <c r="D608" s="39" t="s">
        <v>211</v>
      </c>
      <c r="E608" s="36" t="s">
        <v>96</v>
      </c>
      <c r="F608" s="36">
        <v>6</v>
      </c>
      <c r="G608" s="36" t="s">
        <v>6</v>
      </c>
      <c r="H608" s="36" t="s">
        <v>10</v>
      </c>
      <c r="I608" s="36" t="s">
        <v>13</v>
      </c>
      <c r="J608" s="36">
        <f>IF('UPS CALCULATOR'!$D$9=0,0,IF(G608='UPS CALCULATOR'!$D$9,0,1))+IF('UPS CALCULATOR'!$D$11=0,0,IF(H608='UPS CALCULATOR'!$D$11,0,1))+IF('UPS CALCULATOR'!$D$13=0,0,IF(I608='UPS CALCULATOR'!$D$13,0,1))</f>
        <v>0</v>
      </c>
      <c r="K608" s="39" t="s">
        <v>32</v>
      </c>
      <c r="L608" s="37">
        <f>IF(N608&lt;='UPS CALCULATOR'!$D$6,1,0)</f>
        <v>0</v>
      </c>
      <c r="M608" s="37" t="str">
        <f t="shared" si="19"/>
        <v>2300W0</v>
      </c>
      <c r="N608" s="40">
        <v>129</v>
      </c>
    </row>
    <row r="609" spans="1:14">
      <c r="A609" s="39" t="s">
        <v>105</v>
      </c>
      <c r="B609" s="39" t="str">
        <f t="shared" si="18"/>
        <v>UPS-OL2200R +4BP1600W0</v>
      </c>
      <c r="C609" s="39" t="s">
        <v>183</v>
      </c>
      <c r="D609" s="39" t="s">
        <v>208</v>
      </c>
      <c r="E609" s="36" t="s">
        <v>96</v>
      </c>
      <c r="F609" s="36">
        <v>4</v>
      </c>
      <c r="G609" s="36" t="s">
        <v>6</v>
      </c>
      <c r="H609" s="36" t="s">
        <v>10</v>
      </c>
      <c r="I609" s="36" t="s">
        <v>11</v>
      </c>
      <c r="J609" s="36">
        <f>IF('UPS CALCULATOR'!$D$9=0,0,IF(G609='UPS CALCULATOR'!$D$9,0,1))+IF('UPS CALCULATOR'!$D$11=0,0,IF(H609='UPS CALCULATOR'!$D$11,0,1))+IF('UPS CALCULATOR'!$D$13=0,0,IF(I609='UPS CALCULATOR'!$D$13,0,1))</f>
        <v>0</v>
      </c>
      <c r="K609" s="39" t="s">
        <v>25</v>
      </c>
      <c r="L609" s="37">
        <f>IF(N609&lt;='UPS CALCULATOR'!$D$6,1,0)</f>
        <v>0</v>
      </c>
      <c r="M609" s="37" t="str">
        <f t="shared" si="19"/>
        <v>1600W0</v>
      </c>
      <c r="N609" s="40">
        <v>130</v>
      </c>
    </row>
    <row r="610" spans="1:14">
      <c r="A610" s="39" t="s">
        <v>126</v>
      </c>
      <c r="B610" s="39" t="str">
        <f t="shared" si="18"/>
        <v>UPS-OL3000R +7BP2500W0</v>
      </c>
      <c r="C610" s="39" t="s">
        <v>186</v>
      </c>
      <c r="D610" s="39" t="s">
        <v>211</v>
      </c>
      <c r="E610" s="36" t="s">
        <v>96</v>
      </c>
      <c r="F610" s="36">
        <v>7</v>
      </c>
      <c r="G610" s="36" t="s">
        <v>6</v>
      </c>
      <c r="H610" s="36" t="s">
        <v>10</v>
      </c>
      <c r="I610" s="36" t="s">
        <v>13</v>
      </c>
      <c r="J610" s="36">
        <f>IF('UPS CALCULATOR'!$D$9=0,0,IF(G610='UPS CALCULATOR'!$D$9,0,1))+IF('UPS CALCULATOR'!$D$11=0,0,IF(H610='UPS CALCULATOR'!$D$11,0,1))+IF('UPS CALCULATOR'!$D$13=0,0,IF(I610='UPS CALCULATOR'!$D$13,0,1))</f>
        <v>0</v>
      </c>
      <c r="K610" s="39" t="s">
        <v>34</v>
      </c>
      <c r="L610" s="37">
        <f>IF(N610&lt;='UPS CALCULATOR'!$D$6,1,0)</f>
        <v>0</v>
      </c>
      <c r="M610" s="37" t="str">
        <f t="shared" si="19"/>
        <v>2500W0</v>
      </c>
      <c r="N610" s="40">
        <v>130</v>
      </c>
    </row>
    <row r="611" spans="1:14">
      <c r="A611" s="39" t="s">
        <v>142</v>
      </c>
      <c r="B611" s="39" t="str">
        <f t="shared" si="18"/>
        <v>UPX-1500R-2 +3 EBC600W0</v>
      </c>
      <c r="C611" s="39" t="s">
        <v>139</v>
      </c>
      <c r="D611" s="39" t="s">
        <v>207</v>
      </c>
      <c r="E611" s="36" t="s">
        <v>188</v>
      </c>
      <c r="F611" s="36">
        <v>3</v>
      </c>
      <c r="G611" s="36" t="s">
        <v>6</v>
      </c>
      <c r="H611" s="36" t="s">
        <v>7</v>
      </c>
      <c r="I611" s="36" t="s">
        <v>8</v>
      </c>
      <c r="J611" s="36">
        <f>IF('UPS CALCULATOR'!$D$9=0,0,IF(G611='UPS CALCULATOR'!$D$9,0,1))+IF('UPS CALCULATOR'!$D$11=0,0,IF(H611='UPS CALCULATOR'!$D$11,0,1))+IF('UPS CALCULATOR'!$D$13=0,0,IF(I611='UPS CALCULATOR'!$D$13,0,1))</f>
        <v>0</v>
      </c>
      <c r="K611" s="39" t="s">
        <v>15</v>
      </c>
      <c r="L611" s="37">
        <f>IF(N611&lt;='UPS CALCULATOR'!$D$6,1,0)</f>
        <v>0</v>
      </c>
      <c r="M611" s="37" t="str">
        <f t="shared" si="19"/>
        <v>600W0</v>
      </c>
      <c r="N611" s="40">
        <v>130</v>
      </c>
    </row>
    <row r="612" spans="1:14">
      <c r="A612" s="39" t="s">
        <v>107</v>
      </c>
      <c r="B612" s="39" t="str">
        <f t="shared" si="18"/>
        <v>UPS-OL2200R +5BP1800W0</v>
      </c>
      <c r="C612" s="39" t="s">
        <v>183</v>
      </c>
      <c r="D612" s="39" t="s">
        <v>208</v>
      </c>
      <c r="E612" s="36" t="s">
        <v>96</v>
      </c>
      <c r="F612" s="36">
        <v>5</v>
      </c>
      <c r="G612" s="36" t="s">
        <v>6</v>
      </c>
      <c r="H612" s="36" t="s">
        <v>10</v>
      </c>
      <c r="I612" s="36" t="s">
        <v>11</v>
      </c>
      <c r="J612" s="36">
        <f>IF('UPS CALCULATOR'!$D$9=0,0,IF(G612='UPS CALCULATOR'!$D$9,0,1))+IF('UPS CALCULATOR'!$D$11=0,0,IF(H612='UPS CALCULATOR'!$D$11,0,1))+IF('UPS CALCULATOR'!$D$13=0,0,IF(I612='UPS CALCULATOR'!$D$13,0,1))</f>
        <v>0</v>
      </c>
      <c r="K612" s="39" t="s">
        <v>27</v>
      </c>
      <c r="L612" s="37">
        <f>IF(N612&lt;='UPS CALCULATOR'!$D$6,1,0)</f>
        <v>0</v>
      </c>
      <c r="M612" s="37" t="str">
        <f t="shared" si="19"/>
        <v>1800W0</v>
      </c>
      <c r="N612" s="40">
        <v>131</v>
      </c>
    </row>
    <row r="613" spans="1:14">
      <c r="A613" s="39" t="s">
        <v>123</v>
      </c>
      <c r="B613" s="39" t="str">
        <f t="shared" si="18"/>
        <v>UPS-OL3000R +4BP1600W0</v>
      </c>
      <c r="C613" s="39" t="s">
        <v>186</v>
      </c>
      <c r="D613" s="39" t="s">
        <v>211</v>
      </c>
      <c r="E613" s="36" t="s">
        <v>96</v>
      </c>
      <c r="F613" s="36">
        <v>4</v>
      </c>
      <c r="G613" s="36" t="s">
        <v>6</v>
      </c>
      <c r="H613" s="36" t="s">
        <v>10</v>
      </c>
      <c r="I613" s="36" t="s">
        <v>13</v>
      </c>
      <c r="J613" s="36">
        <f>IF('UPS CALCULATOR'!$D$9=0,0,IF(G613='UPS CALCULATOR'!$D$9,0,1))+IF('UPS CALCULATOR'!$D$11=0,0,IF(H613='UPS CALCULATOR'!$D$11,0,1))+IF('UPS CALCULATOR'!$D$13=0,0,IF(I613='UPS CALCULATOR'!$D$13,0,1))</f>
        <v>0</v>
      </c>
      <c r="K613" s="39" t="s">
        <v>25</v>
      </c>
      <c r="L613" s="37">
        <f>IF(N613&lt;='UPS CALCULATOR'!$D$6,1,0)</f>
        <v>0</v>
      </c>
      <c r="M613" s="37" t="str">
        <f t="shared" si="19"/>
        <v>1600W0</v>
      </c>
      <c r="N613" s="40">
        <v>131</v>
      </c>
    </row>
    <row r="614" spans="1:14">
      <c r="A614" s="39" t="s">
        <v>124</v>
      </c>
      <c r="B614" s="39" t="str">
        <f t="shared" si="18"/>
        <v>UPS-OL3000R +5BP2000W0</v>
      </c>
      <c r="C614" s="39" t="s">
        <v>186</v>
      </c>
      <c r="D614" s="39" t="s">
        <v>211</v>
      </c>
      <c r="E614" s="36" t="s">
        <v>96</v>
      </c>
      <c r="F614" s="36">
        <v>5</v>
      </c>
      <c r="G614" s="36" t="s">
        <v>6</v>
      </c>
      <c r="H614" s="36" t="s">
        <v>10</v>
      </c>
      <c r="I614" s="36" t="s">
        <v>13</v>
      </c>
      <c r="J614" s="36">
        <f>IF('UPS CALCULATOR'!$D$9=0,0,IF(G614='UPS CALCULATOR'!$D$9,0,1))+IF('UPS CALCULATOR'!$D$11=0,0,IF(H614='UPS CALCULATOR'!$D$11,0,1))+IF('UPS CALCULATOR'!$D$13=0,0,IF(I614='UPS CALCULATOR'!$D$13,0,1))</f>
        <v>0</v>
      </c>
      <c r="K614" s="39" t="s">
        <v>29</v>
      </c>
      <c r="L614" s="37">
        <f>IF(N614&lt;='UPS CALCULATOR'!$D$6,1,0)</f>
        <v>0</v>
      </c>
      <c r="M614" s="37" t="str">
        <f t="shared" si="19"/>
        <v>2000W0</v>
      </c>
      <c r="N614" s="40">
        <v>131</v>
      </c>
    </row>
    <row r="615" spans="1:14">
      <c r="A615" s="39" t="s">
        <v>82</v>
      </c>
      <c r="B615" s="39" t="str">
        <f t="shared" si="18"/>
        <v>UPS-OL1500R +4BP800W0</v>
      </c>
      <c r="C615" s="39" t="s">
        <v>190</v>
      </c>
      <c r="D615" s="39" t="s">
        <v>204</v>
      </c>
      <c r="E615" s="36" t="s">
        <v>42</v>
      </c>
      <c r="F615" s="36">
        <v>4</v>
      </c>
      <c r="G615" s="36" t="s">
        <v>6</v>
      </c>
      <c r="H615" s="36" t="s">
        <v>10</v>
      </c>
      <c r="I615" s="36" t="s">
        <v>8</v>
      </c>
      <c r="J615" s="36">
        <f>IF('UPS CALCULATOR'!$D$9=0,0,IF(G615='UPS CALCULATOR'!$D$9,0,1))+IF('UPS CALCULATOR'!$D$11=0,0,IF(H615='UPS CALCULATOR'!$D$11,0,1))+IF('UPS CALCULATOR'!$D$13=0,0,IF(I615='UPS CALCULATOR'!$D$13,0,1))</f>
        <v>0</v>
      </c>
      <c r="K615" s="39" t="s">
        <v>17</v>
      </c>
      <c r="L615" s="37">
        <f>IF(N615&lt;='UPS CALCULATOR'!$D$6,1,0)</f>
        <v>0</v>
      </c>
      <c r="M615" s="37" t="str">
        <f t="shared" si="19"/>
        <v>800W0</v>
      </c>
      <c r="N615" s="40">
        <v>132</v>
      </c>
    </row>
    <row r="616" spans="1:14">
      <c r="A616" s="39" t="s">
        <v>185</v>
      </c>
      <c r="B616" s="39" t="str">
        <f t="shared" si="18"/>
        <v>UPS-OL3000R +1BP500W0</v>
      </c>
      <c r="C616" s="39" t="s">
        <v>186</v>
      </c>
      <c r="D616" s="39" t="s">
        <v>211</v>
      </c>
      <c r="E616" s="36" t="s">
        <v>96</v>
      </c>
      <c r="F616" s="36">
        <v>1</v>
      </c>
      <c r="G616" s="36" t="s">
        <v>6</v>
      </c>
      <c r="H616" s="36" t="s">
        <v>10</v>
      </c>
      <c r="I616" s="36" t="s">
        <v>13</v>
      </c>
      <c r="J616" s="36">
        <f>IF('UPS CALCULATOR'!$D$9=0,0,IF(G616='UPS CALCULATOR'!$D$9,0,1))+IF('UPS CALCULATOR'!$D$11=0,0,IF(H616='UPS CALCULATOR'!$D$11,0,1))+IF('UPS CALCULATOR'!$D$13=0,0,IF(I616='UPS CALCULATOR'!$D$13,0,1))</f>
        <v>0</v>
      </c>
      <c r="K616" s="39" t="s">
        <v>14</v>
      </c>
      <c r="L616" s="37">
        <f>IF(N616&lt;='UPS CALCULATOR'!$D$6,1,0)</f>
        <v>0</v>
      </c>
      <c r="M616" s="37" t="str">
        <f t="shared" si="19"/>
        <v>500W0</v>
      </c>
      <c r="N616" s="40">
        <v>132</v>
      </c>
    </row>
    <row r="617" spans="1:14">
      <c r="A617" s="39" t="s">
        <v>138</v>
      </c>
      <c r="B617" s="39" t="str">
        <f t="shared" si="18"/>
        <v>UPX-1000R-2 +4 EBC700W0</v>
      </c>
      <c r="C617" s="39" t="s">
        <v>134</v>
      </c>
      <c r="D617" s="39" t="s">
        <v>206</v>
      </c>
      <c r="E617" s="36" t="s">
        <v>188</v>
      </c>
      <c r="F617" s="36">
        <v>4</v>
      </c>
      <c r="G617" s="36" t="s">
        <v>6</v>
      </c>
      <c r="H617" s="36" t="s">
        <v>7</v>
      </c>
      <c r="I617" s="36" t="s">
        <v>8</v>
      </c>
      <c r="J617" s="36">
        <f>IF('UPS CALCULATOR'!$D$9=0,0,IF(G617='UPS CALCULATOR'!$D$9,0,1))+IF('UPS CALCULATOR'!$D$11=0,0,IF(H617='UPS CALCULATOR'!$D$11,0,1))+IF('UPS CALCULATOR'!$D$13=0,0,IF(I617='UPS CALCULATOR'!$D$13,0,1))</f>
        <v>0</v>
      </c>
      <c r="K617" s="39" t="s">
        <v>16</v>
      </c>
      <c r="L617" s="37">
        <f>IF(N617&lt;='UPS CALCULATOR'!$D$6,1,0)</f>
        <v>0</v>
      </c>
      <c r="M617" s="37" t="str">
        <f t="shared" si="19"/>
        <v>700W0</v>
      </c>
      <c r="N617" s="40">
        <v>132</v>
      </c>
    </row>
    <row r="618" spans="1:14">
      <c r="A618" s="39" t="s">
        <v>158</v>
      </c>
      <c r="B618" s="39" t="str">
        <f t="shared" si="18"/>
        <v>UPS-LL-2000RT +1 EB300W0</v>
      </c>
      <c r="C618" s="39" t="s">
        <v>157</v>
      </c>
      <c r="D618" s="39" t="s">
        <v>192</v>
      </c>
      <c r="E618" s="36" t="s">
        <v>156</v>
      </c>
      <c r="F618" s="36">
        <v>1</v>
      </c>
      <c r="G618" s="36" t="s">
        <v>212</v>
      </c>
      <c r="H618" s="36" t="s">
        <v>7</v>
      </c>
      <c r="I618" s="36" t="s">
        <v>11</v>
      </c>
      <c r="J618" s="36">
        <f>IF('UPS CALCULATOR'!$D$9=0,0,IF(G618='UPS CALCULATOR'!$D$9,0,1))+IF('UPS CALCULATOR'!$D$11=0,0,IF(H618='UPS CALCULATOR'!$D$11,0,1))+IF('UPS CALCULATOR'!$D$13=0,0,IF(I618='UPS CALCULATOR'!$D$13,0,1))</f>
        <v>0</v>
      </c>
      <c r="K618" s="39" t="s">
        <v>9</v>
      </c>
      <c r="L618" s="37">
        <f>IF(N618&lt;='UPS CALCULATOR'!$D$6,1,0)</f>
        <v>0</v>
      </c>
      <c r="M618" s="37" t="str">
        <f t="shared" si="19"/>
        <v>300W0</v>
      </c>
      <c r="N618" s="40">
        <v>132.0191586</v>
      </c>
    </row>
    <row r="619" spans="1:14">
      <c r="A619" s="39" t="s">
        <v>158</v>
      </c>
      <c r="B619" s="39" t="str">
        <f t="shared" si="18"/>
        <v>UPS-LL-2000RT +1 EB400W0</v>
      </c>
      <c r="C619" s="39" t="s">
        <v>157</v>
      </c>
      <c r="D619" s="39" t="s">
        <v>192</v>
      </c>
      <c r="E619" s="36" t="s">
        <v>156</v>
      </c>
      <c r="F619" s="36">
        <v>1</v>
      </c>
      <c r="G619" s="36" t="s">
        <v>212</v>
      </c>
      <c r="H619" s="36" t="s">
        <v>7</v>
      </c>
      <c r="I619" s="36" t="s">
        <v>11</v>
      </c>
      <c r="J619" s="36">
        <f>IF('UPS CALCULATOR'!$D$9=0,0,IF(G619='UPS CALCULATOR'!$D$9,0,1))+IF('UPS CALCULATOR'!$D$11=0,0,IF(H619='UPS CALCULATOR'!$D$11,0,1))+IF('UPS CALCULATOR'!$D$13=0,0,IF(I619='UPS CALCULATOR'!$D$13,0,1))</f>
        <v>0</v>
      </c>
      <c r="K619" s="39" t="s">
        <v>12</v>
      </c>
      <c r="L619" s="37">
        <f>IF(N619&lt;='UPS CALCULATOR'!$D$6,1,0)</f>
        <v>0</v>
      </c>
      <c r="M619" s="37" t="str">
        <f t="shared" si="19"/>
        <v>400W0</v>
      </c>
      <c r="N619" s="40">
        <v>132.0191586</v>
      </c>
    </row>
    <row r="620" spans="1:14">
      <c r="A620" s="39" t="s">
        <v>88</v>
      </c>
      <c r="B620" s="39" t="str">
        <f t="shared" si="18"/>
        <v>UPS-OL1500R +7BP1200W0</v>
      </c>
      <c r="C620" s="39" t="s">
        <v>190</v>
      </c>
      <c r="D620" s="39" t="s">
        <v>204</v>
      </c>
      <c r="E620" s="36" t="s">
        <v>42</v>
      </c>
      <c r="F620" s="36">
        <v>7</v>
      </c>
      <c r="G620" s="36" t="s">
        <v>6</v>
      </c>
      <c r="H620" s="36" t="s">
        <v>10</v>
      </c>
      <c r="I620" s="36" t="s">
        <v>8</v>
      </c>
      <c r="J620" s="36">
        <f>IF('UPS CALCULATOR'!$D$9=0,0,IF(G620='UPS CALCULATOR'!$D$9,0,1))+IF('UPS CALCULATOR'!$D$11=0,0,IF(H620='UPS CALCULATOR'!$D$11,0,1))+IF('UPS CALCULATOR'!$D$13=0,0,IF(I620='UPS CALCULATOR'!$D$13,0,1))</f>
        <v>0</v>
      </c>
      <c r="K620" s="39" t="s">
        <v>21</v>
      </c>
      <c r="L620" s="37">
        <f>IF(N620&lt;='UPS CALCULATOR'!$D$6,1,0)</f>
        <v>0</v>
      </c>
      <c r="M620" s="37" t="str">
        <f t="shared" si="19"/>
        <v>1200W0</v>
      </c>
      <c r="N620" s="40">
        <v>134</v>
      </c>
    </row>
    <row r="621" spans="1:14">
      <c r="A621" s="39" t="s">
        <v>186</v>
      </c>
      <c r="B621" s="39" t="str">
        <f t="shared" si="18"/>
        <v>UPS-OL3000R100W0</v>
      </c>
      <c r="C621" s="39" t="s">
        <v>186</v>
      </c>
      <c r="D621" s="39" t="s">
        <v>211</v>
      </c>
      <c r="E621" s="36" t="s">
        <v>96</v>
      </c>
      <c r="F621" s="36">
        <v>0</v>
      </c>
      <c r="G621" s="36" t="s">
        <v>6</v>
      </c>
      <c r="H621" s="36" t="s">
        <v>10</v>
      </c>
      <c r="I621" s="36" t="s">
        <v>13</v>
      </c>
      <c r="J621" s="36">
        <f>IF('UPS CALCULATOR'!$D$9=0,0,IF(G621='UPS CALCULATOR'!$D$9,0,1))+IF('UPS CALCULATOR'!$D$11=0,0,IF(H621='UPS CALCULATOR'!$D$11,0,1))+IF('UPS CALCULATOR'!$D$13=0,0,IF(I621='UPS CALCULATOR'!$D$13,0,1))</f>
        <v>0</v>
      </c>
      <c r="K621" s="39" t="s">
        <v>4</v>
      </c>
      <c r="L621" s="37">
        <f>IF(N621&lt;='UPS CALCULATOR'!$D$6,1,0)</f>
        <v>0</v>
      </c>
      <c r="M621" s="37" t="str">
        <f t="shared" si="19"/>
        <v>100W0</v>
      </c>
      <c r="N621" s="40">
        <v>134</v>
      </c>
    </row>
    <row r="622" spans="1:14">
      <c r="A622" s="39" t="s">
        <v>209</v>
      </c>
      <c r="B622" s="39" t="str">
        <f t="shared" si="18"/>
        <v>UPS-OL2200R +2BP900W0</v>
      </c>
      <c r="C622" s="39" t="s">
        <v>183</v>
      </c>
      <c r="D622" s="39" t="s">
        <v>208</v>
      </c>
      <c r="E622" s="36" t="s">
        <v>96</v>
      </c>
      <c r="F622" s="36">
        <v>2</v>
      </c>
      <c r="G622" s="36" t="s">
        <v>6</v>
      </c>
      <c r="H622" s="36" t="s">
        <v>10</v>
      </c>
      <c r="I622" s="36" t="s">
        <v>11</v>
      </c>
      <c r="J622" s="36">
        <f>IF('UPS CALCULATOR'!$D$9=0,0,IF(G622='UPS CALCULATOR'!$D$9,0,1))+IF('UPS CALCULATOR'!$D$11=0,0,IF(H622='UPS CALCULATOR'!$D$11,0,1))+IF('UPS CALCULATOR'!$D$13=0,0,IF(I622='UPS CALCULATOR'!$D$13,0,1))</f>
        <v>0</v>
      </c>
      <c r="K622" s="39" t="s">
        <v>18</v>
      </c>
      <c r="L622" s="37">
        <f>IF(N622&lt;='UPS CALCULATOR'!$D$6,1,0)</f>
        <v>0</v>
      </c>
      <c r="M622" s="37" t="str">
        <f t="shared" si="19"/>
        <v>900W0</v>
      </c>
      <c r="N622" s="40">
        <v>135</v>
      </c>
    </row>
    <row r="623" spans="1:14">
      <c r="A623" s="39" t="s">
        <v>121</v>
      </c>
      <c r="B623" s="39" t="str">
        <f t="shared" si="18"/>
        <v>UPS-OL3000R +2BP900W0</v>
      </c>
      <c r="C623" s="39" t="s">
        <v>186</v>
      </c>
      <c r="D623" s="39" t="s">
        <v>211</v>
      </c>
      <c r="E623" s="36" t="s">
        <v>96</v>
      </c>
      <c r="F623" s="36">
        <v>2</v>
      </c>
      <c r="G623" s="36" t="s">
        <v>6</v>
      </c>
      <c r="H623" s="36" t="s">
        <v>10</v>
      </c>
      <c r="I623" s="36" t="s">
        <v>13</v>
      </c>
      <c r="J623" s="36">
        <f>IF('UPS CALCULATOR'!$D$9=0,0,IF(G623='UPS CALCULATOR'!$D$9,0,1))+IF('UPS CALCULATOR'!$D$11=0,0,IF(H623='UPS CALCULATOR'!$D$11,0,1))+IF('UPS CALCULATOR'!$D$13=0,0,IF(I623='UPS CALCULATOR'!$D$13,0,1))</f>
        <v>0</v>
      </c>
      <c r="K623" s="39" t="s">
        <v>18</v>
      </c>
      <c r="L623" s="37">
        <f>IF(N623&lt;='UPS CALCULATOR'!$D$6,1,0)</f>
        <v>0</v>
      </c>
      <c r="M623" s="37" t="str">
        <f t="shared" si="19"/>
        <v>900W0</v>
      </c>
      <c r="N623" s="40">
        <v>135</v>
      </c>
    </row>
    <row r="624" spans="1:14">
      <c r="A624" s="39" t="s">
        <v>127</v>
      </c>
      <c r="B624" s="39" t="str">
        <f t="shared" si="18"/>
        <v>UPS-OL3000R +8BP2700W0</v>
      </c>
      <c r="C624" s="39" t="s">
        <v>186</v>
      </c>
      <c r="D624" s="39" t="s">
        <v>211</v>
      </c>
      <c r="E624" s="36" t="s">
        <v>96</v>
      </c>
      <c r="F624" s="36">
        <v>8</v>
      </c>
      <c r="G624" s="36" t="s">
        <v>6</v>
      </c>
      <c r="H624" s="36" t="s">
        <v>10</v>
      </c>
      <c r="I624" s="36" t="s">
        <v>13</v>
      </c>
      <c r="J624" s="36">
        <f>IF('UPS CALCULATOR'!$D$9=0,0,IF(G624='UPS CALCULATOR'!$D$9,0,1))+IF('UPS CALCULATOR'!$D$11=0,0,IF(H624='UPS CALCULATOR'!$D$11,0,1))+IF('UPS CALCULATOR'!$D$13=0,0,IF(I624='UPS CALCULATOR'!$D$13,0,1))</f>
        <v>0</v>
      </c>
      <c r="K624" s="39" t="s">
        <v>36</v>
      </c>
      <c r="L624" s="37">
        <f>IF(N624&lt;='UPS CALCULATOR'!$D$6,1,0)</f>
        <v>0</v>
      </c>
      <c r="M624" s="37" t="str">
        <f t="shared" si="19"/>
        <v>2700W0</v>
      </c>
      <c r="N624" s="40">
        <v>135</v>
      </c>
    </row>
    <row r="625" spans="1:14">
      <c r="A625" s="39" t="s">
        <v>148</v>
      </c>
      <c r="B625" s="39" t="str">
        <f t="shared" si="18"/>
        <v>UPX-2000R-2 +3 EBC900W0</v>
      </c>
      <c r="C625" s="39" t="s">
        <v>145</v>
      </c>
      <c r="D625" s="39" t="s">
        <v>210</v>
      </c>
      <c r="E625" s="36" t="s">
        <v>184</v>
      </c>
      <c r="F625" s="36">
        <v>3</v>
      </c>
      <c r="G625" s="36" t="s">
        <v>6</v>
      </c>
      <c r="H625" s="36" t="s">
        <v>7</v>
      </c>
      <c r="I625" s="36" t="s">
        <v>11</v>
      </c>
      <c r="J625" s="36">
        <f>IF('UPS CALCULATOR'!$D$9=0,0,IF(G625='UPS CALCULATOR'!$D$9,0,1))+IF('UPS CALCULATOR'!$D$11=0,0,IF(H625='UPS CALCULATOR'!$D$11,0,1))+IF('UPS CALCULATOR'!$D$13=0,0,IF(I625='UPS CALCULATOR'!$D$13,0,1))</f>
        <v>0</v>
      </c>
      <c r="K625" s="39" t="s">
        <v>18</v>
      </c>
      <c r="L625" s="37">
        <f>IF(N625&lt;='UPS CALCULATOR'!$D$6,1,0)</f>
        <v>0</v>
      </c>
      <c r="M625" s="37" t="str">
        <f t="shared" si="19"/>
        <v>900W0</v>
      </c>
      <c r="N625" s="40">
        <v>135</v>
      </c>
    </row>
    <row r="626" spans="1:14">
      <c r="A626" s="39" t="s">
        <v>124</v>
      </c>
      <c r="B626" s="39" t="str">
        <f t="shared" si="18"/>
        <v>UPS-OL3000R +5BP1900W0</v>
      </c>
      <c r="C626" s="39" t="s">
        <v>186</v>
      </c>
      <c r="D626" s="39" t="s">
        <v>211</v>
      </c>
      <c r="E626" s="36" t="s">
        <v>96</v>
      </c>
      <c r="F626" s="36">
        <v>5</v>
      </c>
      <c r="G626" s="36" t="s">
        <v>6</v>
      </c>
      <c r="H626" s="36" t="s">
        <v>10</v>
      </c>
      <c r="I626" s="36" t="s">
        <v>13</v>
      </c>
      <c r="J626" s="36">
        <f>IF('UPS CALCULATOR'!$D$9=0,0,IF(G626='UPS CALCULATOR'!$D$9,0,1))+IF('UPS CALCULATOR'!$D$11=0,0,IF(H626='UPS CALCULATOR'!$D$11,0,1))+IF('UPS CALCULATOR'!$D$13=0,0,IF(I626='UPS CALCULATOR'!$D$13,0,1))</f>
        <v>0</v>
      </c>
      <c r="K626" s="39" t="s">
        <v>28</v>
      </c>
      <c r="L626" s="37">
        <f>IF(N626&lt;='UPS CALCULATOR'!$D$6,1,0)</f>
        <v>0</v>
      </c>
      <c r="M626" s="37" t="str">
        <f t="shared" si="19"/>
        <v>1900W0</v>
      </c>
      <c r="N626" s="40">
        <v>137</v>
      </c>
    </row>
    <row r="627" spans="1:14">
      <c r="A627" s="39" t="s">
        <v>125</v>
      </c>
      <c r="B627" s="39" t="str">
        <f t="shared" si="18"/>
        <v>UPS-OL3000R +6BP2200W0</v>
      </c>
      <c r="C627" s="39" t="s">
        <v>186</v>
      </c>
      <c r="D627" s="39" t="s">
        <v>211</v>
      </c>
      <c r="E627" s="36" t="s">
        <v>96</v>
      </c>
      <c r="F627" s="36">
        <v>6</v>
      </c>
      <c r="G627" s="36" t="s">
        <v>6</v>
      </c>
      <c r="H627" s="36" t="s">
        <v>10</v>
      </c>
      <c r="I627" s="36" t="s">
        <v>13</v>
      </c>
      <c r="J627" s="36">
        <f>IF('UPS CALCULATOR'!$D$9=0,0,IF(G627='UPS CALCULATOR'!$D$9,0,1))+IF('UPS CALCULATOR'!$D$11=0,0,IF(H627='UPS CALCULATOR'!$D$11,0,1))+IF('UPS CALCULATOR'!$D$13=0,0,IF(I627='UPS CALCULATOR'!$D$13,0,1))</f>
        <v>0</v>
      </c>
      <c r="K627" s="39" t="s">
        <v>31</v>
      </c>
      <c r="L627" s="37">
        <f>IF(N627&lt;='UPS CALCULATOR'!$D$6,1,0)</f>
        <v>0</v>
      </c>
      <c r="M627" s="37" t="str">
        <f t="shared" si="19"/>
        <v>2200W0</v>
      </c>
      <c r="N627" s="40">
        <v>137</v>
      </c>
    </row>
    <row r="628" spans="1:14">
      <c r="A628" s="39" t="s">
        <v>90</v>
      </c>
      <c r="B628" s="39" t="str">
        <f t="shared" si="18"/>
        <v>UPS-OL1500R +8BP1300W0</v>
      </c>
      <c r="C628" s="39" t="s">
        <v>190</v>
      </c>
      <c r="D628" s="39" t="s">
        <v>204</v>
      </c>
      <c r="E628" s="36" t="s">
        <v>42</v>
      </c>
      <c r="F628" s="36">
        <v>8</v>
      </c>
      <c r="G628" s="36" t="s">
        <v>6</v>
      </c>
      <c r="H628" s="36" t="s">
        <v>10</v>
      </c>
      <c r="I628" s="36" t="s">
        <v>8</v>
      </c>
      <c r="J628" s="36">
        <f>IF('UPS CALCULATOR'!$D$9=0,0,IF(G628='UPS CALCULATOR'!$D$9,0,1))+IF('UPS CALCULATOR'!$D$11=0,0,IF(H628='UPS CALCULATOR'!$D$11,0,1))+IF('UPS CALCULATOR'!$D$13=0,0,IF(I628='UPS CALCULATOR'!$D$13,0,1))</f>
        <v>0</v>
      </c>
      <c r="K628" s="39" t="s">
        <v>22</v>
      </c>
      <c r="L628" s="37">
        <f>IF(N628&lt;='UPS CALCULATOR'!$D$6,1,0)</f>
        <v>0</v>
      </c>
      <c r="M628" s="37" t="str">
        <f t="shared" si="19"/>
        <v>1300W0</v>
      </c>
      <c r="N628" s="40">
        <v>138</v>
      </c>
    </row>
    <row r="629" spans="1:14">
      <c r="A629" s="39" t="s">
        <v>126</v>
      </c>
      <c r="B629" s="39" t="str">
        <f t="shared" si="18"/>
        <v>UPS-OL3000R +7BP2400W0</v>
      </c>
      <c r="C629" s="39" t="s">
        <v>186</v>
      </c>
      <c r="D629" s="39" t="s">
        <v>211</v>
      </c>
      <c r="E629" s="36" t="s">
        <v>96</v>
      </c>
      <c r="F629" s="36">
        <v>7</v>
      </c>
      <c r="G629" s="36" t="s">
        <v>6</v>
      </c>
      <c r="H629" s="36" t="s">
        <v>10</v>
      </c>
      <c r="I629" s="36" t="s">
        <v>13</v>
      </c>
      <c r="J629" s="36">
        <f>IF('UPS CALCULATOR'!$D$9=0,0,IF(G629='UPS CALCULATOR'!$D$9,0,1))+IF('UPS CALCULATOR'!$D$11=0,0,IF(H629='UPS CALCULATOR'!$D$11,0,1))+IF('UPS CALCULATOR'!$D$13=0,0,IF(I629='UPS CALCULATOR'!$D$13,0,1))</f>
        <v>0</v>
      </c>
      <c r="K629" s="39" t="s">
        <v>33</v>
      </c>
      <c r="L629" s="37">
        <f>IF(N629&lt;='UPS CALCULATOR'!$D$6,1,0)</f>
        <v>0</v>
      </c>
      <c r="M629" s="37" t="str">
        <f t="shared" si="19"/>
        <v>2400W0</v>
      </c>
      <c r="N629" s="40">
        <v>138</v>
      </c>
    </row>
    <row r="630" spans="1:14">
      <c r="A630" s="39" t="s">
        <v>84</v>
      </c>
      <c r="B630" s="39" t="str">
        <f t="shared" si="18"/>
        <v>UPS-OL1500R +5BP900W0</v>
      </c>
      <c r="C630" s="39" t="s">
        <v>190</v>
      </c>
      <c r="D630" s="39" t="s">
        <v>204</v>
      </c>
      <c r="E630" s="36" t="s">
        <v>42</v>
      </c>
      <c r="F630" s="36">
        <v>5</v>
      </c>
      <c r="G630" s="36" t="s">
        <v>6</v>
      </c>
      <c r="H630" s="36" t="s">
        <v>10</v>
      </c>
      <c r="I630" s="36" t="s">
        <v>8</v>
      </c>
      <c r="J630" s="36">
        <f>IF('UPS CALCULATOR'!$D$9=0,0,IF(G630='UPS CALCULATOR'!$D$9,0,1))+IF('UPS CALCULATOR'!$D$11=0,0,IF(H630='UPS CALCULATOR'!$D$11,0,1))+IF('UPS CALCULATOR'!$D$13=0,0,IF(I630='UPS CALCULATOR'!$D$13,0,1))</f>
        <v>0</v>
      </c>
      <c r="K630" s="39" t="s">
        <v>18</v>
      </c>
      <c r="L630" s="37">
        <f>IF(N630&lt;='UPS CALCULATOR'!$D$6,1,0)</f>
        <v>0</v>
      </c>
      <c r="M630" s="37" t="str">
        <f t="shared" si="19"/>
        <v>900W0</v>
      </c>
      <c r="N630" s="40">
        <v>139</v>
      </c>
    </row>
    <row r="631" spans="1:14">
      <c r="A631" s="39" t="s">
        <v>127</v>
      </c>
      <c r="B631" s="39" t="str">
        <f t="shared" si="18"/>
        <v>UPS-OL3000R +8BP2600W0</v>
      </c>
      <c r="C631" s="39" t="s">
        <v>186</v>
      </c>
      <c r="D631" s="39" t="s">
        <v>211</v>
      </c>
      <c r="E631" s="36" t="s">
        <v>96</v>
      </c>
      <c r="F631" s="36">
        <v>8</v>
      </c>
      <c r="G631" s="36" t="s">
        <v>6</v>
      </c>
      <c r="H631" s="36" t="s">
        <v>10</v>
      </c>
      <c r="I631" s="36" t="s">
        <v>13</v>
      </c>
      <c r="J631" s="36">
        <f>IF('UPS CALCULATOR'!$D$9=0,0,IF(G631='UPS CALCULATOR'!$D$9,0,1))+IF('UPS CALCULATOR'!$D$11=0,0,IF(H631='UPS CALCULATOR'!$D$11,0,1))+IF('UPS CALCULATOR'!$D$13=0,0,IF(I631='UPS CALCULATOR'!$D$13,0,1))</f>
        <v>0</v>
      </c>
      <c r="K631" s="39" t="s">
        <v>35</v>
      </c>
      <c r="L631" s="37">
        <f>IF(N631&lt;='UPS CALCULATOR'!$D$6,1,0)</f>
        <v>0</v>
      </c>
      <c r="M631" s="37" t="str">
        <f t="shared" si="19"/>
        <v>2600W0</v>
      </c>
      <c r="N631" s="40">
        <v>140</v>
      </c>
    </row>
    <row r="632" spans="1:14">
      <c r="A632" s="39" t="s">
        <v>121</v>
      </c>
      <c r="B632" s="39" t="str">
        <f t="shared" si="18"/>
        <v>UPS-OL3000R +2BP800W0</v>
      </c>
      <c r="C632" s="39" t="s">
        <v>186</v>
      </c>
      <c r="D632" s="39" t="s">
        <v>211</v>
      </c>
      <c r="E632" s="36" t="s">
        <v>96</v>
      </c>
      <c r="F632" s="36">
        <v>2</v>
      </c>
      <c r="G632" s="36" t="s">
        <v>6</v>
      </c>
      <c r="H632" s="36" t="s">
        <v>10</v>
      </c>
      <c r="I632" s="36" t="s">
        <v>13</v>
      </c>
      <c r="J632" s="36">
        <f>IF('UPS CALCULATOR'!$D$9=0,0,IF(G632='UPS CALCULATOR'!$D$9,0,1))+IF('UPS CALCULATOR'!$D$11=0,0,IF(H632='UPS CALCULATOR'!$D$11,0,1))+IF('UPS CALCULATOR'!$D$13=0,0,IF(I632='UPS CALCULATOR'!$D$13,0,1))</f>
        <v>0</v>
      </c>
      <c r="K632" s="39" t="s">
        <v>17</v>
      </c>
      <c r="L632" s="37">
        <f>IF(N632&lt;='UPS CALCULATOR'!$D$6,1,0)</f>
        <v>0</v>
      </c>
      <c r="M632" s="37" t="str">
        <f t="shared" si="19"/>
        <v>800W0</v>
      </c>
      <c r="N632" s="40">
        <v>141</v>
      </c>
    </row>
    <row r="633" spans="1:14">
      <c r="A633" s="39" t="s">
        <v>122</v>
      </c>
      <c r="B633" s="39" t="str">
        <f t="shared" si="18"/>
        <v>UPS-OL3000R +3BP1200W0</v>
      </c>
      <c r="C633" s="39" t="s">
        <v>186</v>
      </c>
      <c r="D633" s="39" t="s">
        <v>211</v>
      </c>
      <c r="E633" s="36" t="s">
        <v>96</v>
      </c>
      <c r="F633" s="36">
        <v>3</v>
      </c>
      <c r="G633" s="36" t="s">
        <v>6</v>
      </c>
      <c r="H633" s="36" t="s">
        <v>10</v>
      </c>
      <c r="I633" s="36" t="s">
        <v>13</v>
      </c>
      <c r="J633" s="36">
        <f>IF('UPS CALCULATOR'!$D$9=0,0,IF(G633='UPS CALCULATOR'!$D$9,0,1))+IF('UPS CALCULATOR'!$D$11=0,0,IF(H633='UPS CALCULATOR'!$D$11,0,1))+IF('UPS CALCULATOR'!$D$13=0,0,IF(I633='UPS CALCULATOR'!$D$13,0,1))</f>
        <v>0</v>
      </c>
      <c r="K633" s="39" t="s">
        <v>21</v>
      </c>
      <c r="L633" s="37">
        <f>IF(N633&lt;='UPS CALCULATOR'!$D$6,1,0)</f>
        <v>0</v>
      </c>
      <c r="M633" s="37" t="str">
        <f t="shared" si="19"/>
        <v>1200W0</v>
      </c>
      <c r="N633" s="40">
        <v>141</v>
      </c>
    </row>
    <row r="634" spans="1:14">
      <c r="A634" s="39" t="s">
        <v>123</v>
      </c>
      <c r="B634" s="39" t="str">
        <f t="shared" si="18"/>
        <v>UPS-OL3000R +4BP1500W0</v>
      </c>
      <c r="C634" s="39" t="s">
        <v>186</v>
      </c>
      <c r="D634" s="39" t="s">
        <v>211</v>
      </c>
      <c r="E634" s="36" t="s">
        <v>96</v>
      </c>
      <c r="F634" s="36">
        <v>4</v>
      </c>
      <c r="G634" s="36" t="s">
        <v>6</v>
      </c>
      <c r="H634" s="36" t="s">
        <v>10</v>
      </c>
      <c r="I634" s="36" t="s">
        <v>13</v>
      </c>
      <c r="J634" s="36">
        <f>IF('UPS CALCULATOR'!$D$9=0,0,IF(G634='UPS CALCULATOR'!$D$9,0,1))+IF('UPS CALCULATOR'!$D$11=0,0,IF(H634='UPS CALCULATOR'!$D$11,0,1))+IF('UPS CALCULATOR'!$D$13=0,0,IF(I634='UPS CALCULATOR'!$D$13,0,1))</f>
        <v>0</v>
      </c>
      <c r="K634" s="39" t="s">
        <v>24</v>
      </c>
      <c r="L634" s="37">
        <f>IF(N634&lt;='UPS CALCULATOR'!$D$6,1,0)</f>
        <v>0</v>
      </c>
      <c r="M634" s="37" t="str">
        <f t="shared" si="19"/>
        <v>1500W0</v>
      </c>
      <c r="N634" s="40">
        <v>141</v>
      </c>
    </row>
    <row r="635" spans="1:14">
      <c r="A635" s="39" t="s">
        <v>103</v>
      </c>
      <c r="B635" s="39" t="str">
        <f t="shared" si="18"/>
        <v>UPS-OL2200R +3BP1300W0</v>
      </c>
      <c r="C635" s="39" t="s">
        <v>183</v>
      </c>
      <c r="D635" s="39" t="s">
        <v>208</v>
      </c>
      <c r="E635" s="36" t="s">
        <v>96</v>
      </c>
      <c r="F635" s="36">
        <v>3</v>
      </c>
      <c r="G635" s="36" t="s">
        <v>6</v>
      </c>
      <c r="H635" s="36" t="s">
        <v>10</v>
      </c>
      <c r="I635" s="36" t="s">
        <v>11</v>
      </c>
      <c r="J635" s="36">
        <f>IF('UPS CALCULATOR'!$D$9=0,0,IF(G635='UPS CALCULATOR'!$D$9,0,1))+IF('UPS CALCULATOR'!$D$11=0,0,IF(H635='UPS CALCULATOR'!$D$11,0,1))+IF('UPS CALCULATOR'!$D$13=0,0,IF(I635='UPS CALCULATOR'!$D$13,0,1))</f>
        <v>0</v>
      </c>
      <c r="K635" s="39" t="s">
        <v>22</v>
      </c>
      <c r="L635" s="37">
        <f>IF(N635&lt;='UPS CALCULATOR'!$D$6,1,0)</f>
        <v>0</v>
      </c>
      <c r="M635" s="37" t="str">
        <f t="shared" si="19"/>
        <v>1300W0</v>
      </c>
      <c r="N635" s="40">
        <v>142</v>
      </c>
    </row>
    <row r="636" spans="1:14">
      <c r="A636" s="39" t="s">
        <v>105</v>
      </c>
      <c r="B636" s="39" t="str">
        <f t="shared" si="18"/>
        <v>UPS-OL2200R +4BP1500W0</v>
      </c>
      <c r="C636" s="39" t="s">
        <v>183</v>
      </c>
      <c r="D636" s="39" t="s">
        <v>208</v>
      </c>
      <c r="E636" s="36" t="s">
        <v>96</v>
      </c>
      <c r="F636" s="36">
        <v>4</v>
      </c>
      <c r="G636" s="36" t="s">
        <v>6</v>
      </c>
      <c r="H636" s="36" t="s">
        <v>10</v>
      </c>
      <c r="I636" s="36" t="s">
        <v>11</v>
      </c>
      <c r="J636" s="36">
        <f>IF('UPS CALCULATOR'!$D$9=0,0,IF(G636='UPS CALCULATOR'!$D$9,0,1))+IF('UPS CALCULATOR'!$D$11=0,0,IF(H636='UPS CALCULATOR'!$D$11,0,1))+IF('UPS CALCULATOR'!$D$13=0,0,IF(I636='UPS CALCULATOR'!$D$13,0,1))</f>
        <v>0</v>
      </c>
      <c r="K636" s="39" t="s">
        <v>24</v>
      </c>
      <c r="L636" s="37">
        <f>IF(N636&lt;='UPS CALCULATOR'!$D$6,1,0)</f>
        <v>0</v>
      </c>
      <c r="M636" s="37" t="str">
        <f t="shared" si="19"/>
        <v>1500W0</v>
      </c>
      <c r="N636" s="40">
        <v>142</v>
      </c>
    </row>
    <row r="637" spans="1:14">
      <c r="A637" s="39" t="s">
        <v>107</v>
      </c>
      <c r="B637" s="39" t="str">
        <f t="shared" si="18"/>
        <v>UPS-OL2200R +5BP1700W0</v>
      </c>
      <c r="C637" s="39" t="s">
        <v>183</v>
      </c>
      <c r="D637" s="39" t="s">
        <v>208</v>
      </c>
      <c r="E637" s="36" t="s">
        <v>96</v>
      </c>
      <c r="F637" s="36">
        <v>5</v>
      </c>
      <c r="G637" s="36" t="s">
        <v>6</v>
      </c>
      <c r="H637" s="36" t="s">
        <v>10</v>
      </c>
      <c r="I637" s="36" t="s">
        <v>11</v>
      </c>
      <c r="J637" s="36">
        <f>IF('UPS CALCULATOR'!$D$9=0,0,IF(G637='UPS CALCULATOR'!$D$9,0,1))+IF('UPS CALCULATOR'!$D$11=0,0,IF(H637='UPS CALCULATOR'!$D$11,0,1))+IF('UPS CALCULATOR'!$D$13=0,0,IF(I637='UPS CALCULATOR'!$D$13,0,1))</f>
        <v>0</v>
      </c>
      <c r="K637" s="39" t="s">
        <v>26</v>
      </c>
      <c r="L637" s="37">
        <f>IF(N637&lt;='UPS CALCULATOR'!$D$6,1,0)</f>
        <v>0</v>
      </c>
      <c r="M637" s="37" t="str">
        <f t="shared" si="19"/>
        <v>1700W0</v>
      </c>
      <c r="N637" s="40">
        <v>143</v>
      </c>
    </row>
    <row r="638" spans="1:14">
      <c r="A638" s="39" t="s">
        <v>149</v>
      </c>
      <c r="B638" s="39" t="str">
        <f t="shared" si="18"/>
        <v>UPX-2000R-2 +4 EBC1100W0</v>
      </c>
      <c r="C638" s="39" t="s">
        <v>145</v>
      </c>
      <c r="D638" s="39" t="s">
        <v>210</v>
      </c>
      <c r="E638" s="36" t="s">
        <v>184</v>
      </c>
      <c r="F638" s="36">
        <v>4</v>
      </c>
      <c r="G638" s="36" t="s">
        <v>6</v>
      </c>
      <c r="H638" s="36" t="s">
        <v>7</v>
      </c>
      <c r="I638" s="36" t="s">
        <v>11</v>
      </c>
      <c r="J638" s="36">
        <f>IF('UPS CALCULATOR'!$D$9=0,0,IF(G638='UPS CALCULATOR'!$D$9,0,1))+IF('UPS CALCULATOR'!$D$11=0,0,IF(H638='UPS CALCULATOR'!$D$11,0,1))+IF('UPS CALCULATOR'!$D$13=0,0,IF(I638='UPS CALCULATOR'!$D$13,0,1))</f>
        <v>0</v>
      </c>
      <c r="K638" s="39" t="s">
        <v>20</v>
      </c>
      <c r="L638" s="37">
        <f>IF(N638&lt;='UPS CALCULATOR'!$D$6,1,0)</f>
        <v>0</v>
      </c>
      <c r="M638" s="37" t="str">
        <f t="shared" si="19"/>
        <v>1100W0</v>
      </c>
      <c r="N638" s="40">
        <v>143</v>
      </c>
    </row>
    <row r="639" spans="1:14">
      <c r="A639" s="39" t="s">
        <v>141</v>
      </c>
      <c r="B639" s="39" t="str">
        <f t="shared" si="18"/>
        <v>UPX-1500R-2 +2 EBC400W0</v>
      </c>
      <c r="C639" s="39" t="s">
        <v>139</v>
      </c>
      <c r="D639" s="39" t="s">
        <v>207</v>
      </c>
      <c r="E639" s="36" t="s">
        <v>188</v>
      </c>
      <c r="F639" s="36">
        <v>2</v>
      </c>
      <c r="G639" s="36" t="s">
        <v>6</v>
      </c>
      <c r="H639" s="36" t="s">
        <v>7</v>
      </c>
      <c r="I639" s="36" t="s">
        <v>8</v>
      </c>
      <c r="J639" s="36">
        <f>IF('UPS CALCULATOR'!$D$9=0,0,IF(G639='UPS CALCULATOR'!$D$9,0,1))+IF('UPS CALCULATOR'!$D$11=0,0,IF(H639='UPS CALCULATOR'!$D$11,0,1))+IF('UPS CALCULATOR'!$D$13=0,0,IF(I639='UPS CALCULATOR'!$D$13,0,1))</f>
        <v>0</v>
      </c>
      <c r="K639" s="39" t="s">
        <v>12</v>
      </c>
      <c r="L639" s="37">
        <f>IF(N639&lt;='UPS CALCULATOR'!$D$6,1,0)</f>
        <v>0</v>
      </c>
      <c r="M639" s="37" t="str">
        <f t="shared" si="19"/>
        <v>400W0</v>
      </c>
      <c r="N639" s="40">
        <v>144</v>
      </c>
    </row>
    <row r="640" spans="1:14">
      <c r="A640" s="39" t="s">
        <v>182</v>
      </c>
      <c r="B640" s="39" t="str">
        <f t="shared" si="18"/>
        <v>UPS-OL2200R +1BP500W0</v>
      </c>
      <c r="C640" s="39" t="s">
        <v>183</v>
      </c>
      <c r="D640" s="39" t="s">
        <v>208</v>
      </c>
      <c r="E640" s="36" t="s">
        <v>96</v>
      </c>
      <c r="F640" s="36">
        <v>1</v>
      </c>
      <c r="G640" s="36" t="s">
        <v>6</v>
      </c>
      <c r="H640" s="36" t="s">
        <v>10</v>
      </c>
      <c r="I640" s="36" t="s">
        <v>11</v>
      </c>
      <c r="J640" s="36">
        <f>IF('UPS CALCULATOR'!$D$9=0,0,IF(G640='UPS CALCULATOR'!$D$9,0,1))+IF('UPS CALCULATOR'!$D$11=0,0,IF(H640='UPS CALCULATOR'!$D$11,0,1))+IF('UPS CALCULATOR'!$D$13=0,0,IF(I640='UPS CALCULATOR'!$D$13,0,1))</f>
        <v>0</v>
      </c>
      <c r="K640" s="39" t="s">
        <v>14</v>
      </c>
      <c r="L640" s="37">
        <f>IF(N640&lt;='UPS CALCULATOR'!$D$6,1,0)</f>
        <v>0</v>
      </c>
      <c r="M640" s="37" t="str">
        <f t="shared" si="19"/>
        <v>500W0</v>
      </c>
      <c r="N640" s="40">
        <v>145</v>
      </c>
    </row>
    <row r="641" spans="1:14">
      <c r="A641" s="39" t="s">
        <v>160</v>
      </c>
      <c r="B641" s="39" t="str">
        <f t="shared" si="18"/>
        <v>UPS-LL-3000RT +1 EB400W0</v>
      </c>
      <c r="C641" s="39" t="s">
        <v>159</v>
      </c>
      <c r="D641" s="39" t="s">
        <v>191</v>
      </c>
      <c r="E641" s="36" t="s">
        <v>161</v>
      </c>
      <c r="F641" s="36">
        <v>1</v>
      </c>
      <c r="G641" s="36" t="s">
        <v>212</v>
      </c>
      <c r="H641" s="36" t="s">
        <v>7</v>
      </c>
      <c r="I641" s="36" t="s">
        <v>13</v>
      </c>
      <c r="J641" s="36">
        <f>IF('UPS CALCULATOR'!$D$9=0,0,IF(G641='UPS CALCULATOR'!$D$9,0,1))+IF('UPS CALCULATOR'!$D$11=0,0,IF(H641='UPS CALCULATOR'!$D$11,0,1))+IF('UPS CALCULATOR'!$D$13=0,0,IF(I641='UPS CALCULATOR'!$D$13,0,1))</f>
        <v>0</v>
      </c>
      <c r="K641" s="39" t="s">
        <v>12</v>
      </c>
      <c r="L641" s="37">
        <f>IF(N641&lt;='UPS CALCULATOR'!$D$6,1,0)</f>
        <v>0</v>
      </c>
      <c r="M641" s="37" t="str">
        <f t="shared" si="19"/>
        <v>400W0</v>
      </c>
      <c r="N641" s="40">
        <v>145.7434442</v>
      </c>
    </row>
    <row r="642" spans="1:14">
      <c r="A642" s="39" t="s">
        <v>160</v>
      </c>
      <c r="B642" s="39" t="str">
        <f t="shared" si="18"/>
        <v>UPS-LL-3000RT +1 EB500W0</v>
      </c>
      <c r="C642" s="39" t="s">
        <v>159</v>
      </c>
      <c r="D642" s="39" t="s">
        <v>191</v>
      </c>
      <c r="E642" s="36" t="s">
        <v>161</v>
      </c>
      <c r="F642" s="36">
        <v>1</v>
      </c>
      <c r="G642" s="36" t="s">
        <v>212</v>
      </c>
      <c r="H642" s="36" t="s">
        <v>7</v>
      </c>
      <c r="I642" s="36" t="s">
        <v>13</v>
      </c>
      <c r="J642" s="36">
        <f>IF('UPS CALCULATOR'!$D$9=0,0,IF(G642='UPS CALCULATOR'!$D$9,0,1))+IF('UPS CALCULATOR'!$D$11=0,0,IF(H642='UPS CALCULATOR'!$D$11,0,1))+IF('UPS CALCULATOR'!$D$13=0,0,IF(I642='UPS CALCULATOR'!$D$13,0,1))</f>
        <v>0</v>
      </c>
      <c r="K642" s="39" t="s">
        <v>14</v>
      </c>
      <c r="L642" s="37">
        <f>IF(N642&lt;='UPS CALCULATOR'!$D$6,1,0)</f>
        <v>0</v>
      </c>
      <c r="M642" s="37" t="str">
        <f t="shared" si="19"/>
        <v>500W0</v>
      </c>
      <c r="N642" s="40">
        <v>145.7434442</v>
      </c>
    </row>
    <row r="643" spans="1:14">
      <c r="A643" s="39" t="s">
        <v>80</v>
      </c>
      <c r="B643" s="39" t="str">
        <f t="shared" ref="B643:B706" si="20">A643&amp;M643</f>
        <v>UPS-OL1500R +3BP600W0</v>
      </c>
      <c r="C643" s="39" t="s">
        <v>190</v>
      </c>
      <c r="D643" s="39" t="s">
        <v>204</v>
      </c>
      <c r="E643" s="36" t="s">
        <v>42</v>
      </c>
      <c r="F643" s="36">
        <v>3</v>
      </c>
      <c r="G643" s="36" t="s">
        <v>6</v>
      </c>
      <c r="H643" s="36" t="s">
        <v>10</v>
      </c>
      <c r="I643" s="36" t="s">
        <v>8</v>
      </c>
      <c r="J643" s="36">
        <f>IF('UPS CALCULATOR'!$D$9=0,0,IF(G643='UPS CALCULATOR'!$D$9,0,1))+IF('UPS CALCULATOR'!$D$11=0,0,IF(H643='UPS CALCULATOR'!$D$11,0,1))+IF('UPS CALCULATOR'!$D$13=0,0,IF(I643='UPS CALCULATOR'!$D$13,0,1))</f>
        <v>0</v>
      </c>
      <c r="K643" s="39" t="s">
        <v>15</v>
      </c>
      <c r="L643" s="37">
        <f>IF(N643&lt;='UPS CALCULATOR'!$D$6,1,0)</f>
        <v>0</v>
      </c>
      <c r="M643" s="37" t="str">
        <f t="shared" ref="M643:M706" si="21">K643&amp;J643+L643</f>
        <v>600W0</v>
      </c>
      <c r="N643" s="40">
        <v>146</v>
      </c>
    </row>
    <row r="644" spans="1:14">
      <c r="A644" s="39" t="s">
        <v>209</v>
      </c>
      <c r="B644" s="39" t="str">
        <f t="shared" si="20"/>
        <v>UPS-OL2200R +2BP800W0</v>
      </c>
      <c r="C644" s="39" t="s">
        <v>183</v>
      </c>
      <c r="D644" s="39" t="s">
        <v>208</v>
      </c>
      <c r="E644" s="36" t="s">
        <v>96</v>
      </c>
      <c r="F644" s="36">
        <v>2</v>
      </c>
      <c r="G644" s="36" t="s">
        <v>6</v>
      </c>
      <c r="H644" s="36" t="s">
        <v>10</v>
      </c>
      <c r="I644" s="36" t="s">
        <v>11</v>
      </c>
      <c r="J644" s="36">
        <f>IF('UPS CALCULATOR'!$D$9=0,0,IF(G644='UPS CALCULATOR'!$D$9,0,1))+IF('UPS CALCULATOR'!$D$11=0,0,IF(H644='UPS CALCULATOR'!$D$11,0,1))+IF('UPS CALCULATOR'!$D$13=0,0,IF(I644='UPS CALCULATOR'!$D$13,0,1))</f>
        <v>0</v>
      </c>
      <c r="K644" s="39" t="s">
        <v>17</v>
      </c>
      <c r="L644" s="37">
        <f>IF(N644&lt;='UPS CALCULATOR'!$D$6,1,0)</f>
        <v>0</v>
      </c>
      <c r="M644" s="37" t="str">
        <f t="shared" si="21"/>
        <v>800W0</v>
      </c>
      <c r="N644" s="40">
        <v>146</v>
      </c>
    </row>
    <row r="645" spans="1:14">
      <c r="A645" s="39" t="s">
        <v>124</v>
      </c>
      <c r="B645" s="39" t="str">
        <f t="shared" si="20"/>
        <v>UPS-OL3000R +5BP1800W0</v>
      </c>
      <c r="C645" s="39" t="s">
        <v>186</v>
      </c>
      <c r="D645" s="39" t="s">
        <v>211</v>
      </c>
      <c r="E645" s="36" t="s">
        <v>96</v>
      </c>
      <c r="F645" s="36">
        <v>5</v>
      </c>
      <c r="G645" s="36" t="s">
        <v>6</v>
      </c>
      <c r="H645" s="36" t="s">
        <v>10</v>
      </c>
      <c r="I645" s="36" t="s">
        <v>13</v>
      </c>
      <c r="J645" s="36">
        <f>IF('UPS CALCULATOR'!$D$9=0,0,IF(G645='UPS CALCULATOR'!$D$9,0,1))+IF('UPS CALCULATOR'!$D$11=0,0,IF(H645='UPS CALCULATOR'!$D$11,0,1))+IF('UPS CALCULATOR'!$D$13=0,0,IF(I645='UPS CALCULATOR'!$D$13,0,1))</f>
        <v>0</v>
      </c>
      <c r="K645" s="39" t="s">
        <v>27</v>
      </c>
      <c r="L645" s="37">
        <f>IF(N645&lt;='UPS CALCULATOR'!$D$6,1,0)</f>
        <v>0</v>
      </c>
      <c r="M645" s="37" t="str">
        <f t="shared" si="21"/>
        <v>1800W0</v>
      </c>
      <c r="N645" s="40">
        <v>146</v>
      </c>
    </row>
    <row r="646" spans="1:14">
      <c r="A646" s="39" t="s">
        <v>125</v>
      </c>
      <c r="B646" s="39" t="str">
        <f t="shared" si="20"/>
        <v>UPS-OL3000R +6BP2100W0</v>
      </c>
      <c r="C646" s="39" t="s">
        <v>186</v>
      </c>
      <c r="D646" s="39" t="s">
        <v>211</v>
      </c>
      <c r="E646" s="36" t="s">
        <v>96</v>
      </c>
      <c r="F646" s="36">
        <v>6</v>
      </c>
      <c r="G646" s="36" t="s">
        <v>6</v>
      </c>
      <c r="H646" s="36" t="s">
        <v>10</v>
      </c>
      <c r="I646" s="36" t="s">
        <v>13</v>
      </c>
      <c r="J646" s="36">
        <f>IF('UPS CALCULATOR'!$D$9=0,0,IF(G646='UPS CALCULATOR'!$D$9,0,1))+IF('UPS CALCULATOR'!$D$11=0,0,IF(H646='UPS CALCULATOR'!$D$11,0,1))+IF('UPS CALCULATOR'!$D$13=0,0,IF(I646='UPS CALCULATOR'!$D$13,0,1))</f>
        <v>0</v>
      </c>
      <c r="K646" s="39" t="s">
        <v>30</v>
      </c>
      <c r="L646" s="37">
        <f>IF(N646&lt;='UPS CALCULATOR'!$D$6,1,0)</f>
        <v>0</v>
      </c>
      <c r="M646" s="37" t="str">
        <f t="shared" si="21"/>
        <v>2100W0</v>
      </c>
      <c r="N646" s="40">
        <v>146</v>
      </c>
    </row>
    <row r="647" spans="1:14">
      <c r="A647" s="39" t="s">
        <v>127</v>
      </c>
      <c r="B647" s="39" t="str">
        <f t="shared" si="20"/>
        <v>UPS-OL3000R +8BP2500W0</v>
      </c>
      <c r="C647" s="39" t="s">
        <v>186</v>
      </c>
      <c r="D647" s="39" t="s">
        <v>211</v>
      </c>
      <c r="E647" s="36" t="s">
        <v>96</v>
      </c>
      <c r="F647" s="36">
        <v>8</v>
      </c>
      <c r="G647" s="36" t="s">
        <v>6</v>
      </c>
      <c r="H647" s="36" t="s">
        <v>10</v>
      </c>
      <c r="I647" s="36" t="s">
        <v>13</v>
      </c>
      <c r="J647" s="36">
        <f>IF('UPS CALCULATOR'!$D$9=0,0,IF(G647='UPS CALCULATOR'!$D$9,0,1))+IF('UPS CALCULATOR'!$D$11=0,0,IF(H647='UPS CALCULATOR'!$D$11,0,1))+IF('UPS CALCULATOR'!$D$13=0,0,IF(I647='UPS CALCULATOR'!$D$13,0,1))</f>
        <v>0</v>
      </c>
      <c r="K647" s="39" t="s">
        <v>34</v>
      </c>
      <c r="L647" s="37">
        <f>IF(N647&lt;='UPS CALCULATOR'!$D$6,1,0)</f>
        <v>0</v>
      </c>
      <c r="M647" s="37" t="str">
        <f t="shared" si="21"/>
        <v>2500W0</v>
      </c>
      <c r="N647" s="40">
        <v>146</v>
      </c>
    </row>
    <row r="648" spans="1:14">
      <c r="A648" s="39" t="s">
        <v>88</v>
      </c>
      <c r="B648" s="39" t="str">
        <f t="shared" si="20"/>
        <v>UPS-OL1500R +7BP1100W0</v>
      </c>
      <c r="C648" s="39" t="s">
        <v>190</v>
      </c>
      <c r="D648" s="39" t="s">
        <v>204</v>
      </c>
      <c r="E648" s="36" t="s">
        <v>42</v>
      </c>
      <c r="F648" s="36">
        <v>7</v>
      </c>
      <c r="G648" s="36" t="s">
        <v>6</v>
      </c>
      <c r="H648" s="36" t="s">
        <v>10</v>
      </c>
      <c r="I648" s="36" t="s">
        <v>8</v>
      </c>
      <c r="J648" s="36">
        <f>IF('UPS CALCULATOR'!$D$9=0,0,IF(G648='UPS CALCULATOR'!$D$9,0,1))+IF('UPS CALCULATOR'!$D$11=0,0,IF(H648='UPS CALCULATOR'!$D$11,0,1))+IF('UPS CALCULATOR'!$D$13=0,0,IF(I648='UPS CALCULATOR'!$D$13,0,1))</f>
        <v>0</v>
      </c>
      <c r="K648" s="39" t="s">
        <v>20</v>
      </c>
      <c r="L648" s="37">
        <f>IF(N648&lt;='UPS CALCULATOR'!$D$6,1,0)</f>
        <v>0</v>
      </c>
      <c r="M648" s="37" t="str">
        <f t="shared" si="21"/>
        <v>1100W0</v>
      </c>
      <c r="N648" s="40">
        <v>147</v>
      </c>
    </row>
    <row r="649" spans="1:14">
      <c r="A649" s="39" t="s">
        <v>122</v>
      </c>
      <c r="B649" s="39" t="str">
        <f t="shared" si="20"/>
        <v>UPS-OL3000R +3BP1100W0</v>
      </c>
      <c r="C649" s="39" t="s">
        <v>186</v>
      </c>
      <c r="D649" s="39" t="s">
        <v>211</v>
      </c>
      <c r="E649" s="36" t="s">
        <v>96</v>
      </c>
      <c r="F649" s="36">
        <v>3</v>
      </c>
      <c r="G649" s="36" t="s">
        <v>6</v>
      </c>
      <c r="H649" s="36" t="s">
        <v>10</v>
      </c>
      <c r="I649" s="36" t="s">
        <v>13</v>
      </c>
      <c r="J649" s="36">
        <f>IF('UPS CALCULATOR'!$D$9=0,0,IF(G649='UPS CALCULATOR'!$D$9,0,1))+IF('UPS CALCULATOR'!$D$11=0,0,IF(H649='UPS CALCULATOR'!$D$11,0,1))+IF('UPS CALCULATOR'!$D$13=0,0,IF(I649='UPS CALCULATOR'!$D$13,0,1))</f>
        <v>0</v>
      </c>
      <c r="K649" s="39" t="s">
        <v>20</v>
      </c>
      <c r="L649" s="37">
        <f>IF(N649&lt;='UPS CALCULATOR'!$D$6,1,0)</f>
        <v>0</v>
      </c>
      <c r="M649" s="37" t="str">
        <f t="shared" si="21"/>
        <v>1100W0</v>
      </c>
      <c r="N649" s="40">
        <v>147</v>
      </c>
    </row>
    <row r="650" spans="1:14">
      <c r="A650" s="39" t="s">
        <v>126</v>
      </c>
      <c r="B650" s="39" t="str">
        <f t="shared" si="20"/>
        <v>UPS-OL3000R +7BP2300W0</v>
      </c>
      <c r="C650" s="39" t="s">
        <v>186</v>
      </c>
      <c r="D650" s="39" t="s">
        <v>211</v>
      </c>
      <c r="E650" s="36" t="s">
        <v>96</v>
      </c>
      <c r="F650" s="36">
        <v>7</v>
      </c>
      <c r="G650" s="36" t="s">
        <v>6</v>
      </c>
      <c r="H650" s="36" t="s">
        <v>10</v>
      </c>
      <c r="I650" s="36" t="s">
        <v>13</v>
      </c>
      <c r="J650" s="36">
        <f>IF('UPS CALCULATOR'!$D$9=0,0,IF(G650='UPS CALCULATOR'!$D$9,0,1))+IF('UPS CALCULATOR'!$D$11=0,0,IF(H650='UPS CALCULATOR'!$D$11,0,1))+IF('UPS CALCULATOR'!$D$13=0,0,IF(I650='UPS CALCULATOR'!$D$13,0,1))</f>
        <v>0</v>
      </c>
      <c r="K650" s="39" t="s">
        <v>32</v>
      </c>
      <c r="L650" s="37">
        <f>IF(N650&lt;='UPS CALCULATOR'!$D$6,1,0)</f>
        <v>0</v>
      </c>
      <c r="M650" s="37" t="str">
        <f t="shared" si="21"/>
        <v>2300W0</v>
      </c>
      <c r="N650" s="40">
        <v>147</v>
      </c>
    </row>
    <row r="651" spans="1:14">
      <c r="A651" s="39" t="s">
        <v>137</v>
      </c>
      <c r="B651" s="39" t="str">
        <f t="shared" si="20"/>
        <v>UPX-1000R-2 +3 EBC500W0</v>
      </c>
      <c r="C651" s="39" t="s">
        <v>134</v>
      </c>
      <c r="D651" s="39" t="s">
        <v>206</v>
      </c>
      <c r="E651" s="36" t="s">
        <v>188</v>
      </c>
      <c r="F651" s="36">
        <v>3</v>
      </c>
      <c r="G651" s="36" t="s">
        <v>6</v>
      </c>
      <c r="H651" s="36" t="s">
        <v>7</v>
      </c>
      <c r="I651" s="36" t="s">
        <v>8</v>
      </c>
      <c r="J651" s="36">
        <f>IF('UPS CALCULATOR'!$D$9=0,0,IF(G651='UPS CALCULATOR'!$D$9,0,1))+IF('UPS CALCULATOR'!$D$11=0,0,IF(H651='UPS CALCULATOR'!$D$11,0,1))+IF('UPS CALCULATOR'!$D$13=0,0,IF(I651='UPS CALCULATOR'!$D$13,0,1))</f>
        <v>0</v>
      </c>
      <c r="K651" s="39" t="s">
        <v>14</v>
      </c>
      <c r="L651" s="37">
        <f>IF(N651&lt;='UPS CALCULATOR'!$D$6,1,0)</f>
        <v>0</v>
      </c>
      <c r="M651" s="37" t="str">
        <f t="shared" si="21"/>
        <v>500W0</v>
      </c>
      <c r="N651" s="40">
        <v>147</v>
      </c>
    </row>
    <row r="652" spans="1:14">
      <c r="A652" s="39" t="s">
        <v>82</v>
      </c>
      <c r="B652" s="39" t="str">
        <f t="shared" si="20"/>
        <v>UPS-OL1500R +4BP700W0</v>
      </c>
      <c r="C652" s="39" t="s">
        <v>190</v>
      </c>
      <c r="D652" s="39" t="s">
        <v>204</v>
      </c>
      <c r="E652" s="36" t="s">
        <v>42</v>
      </c>
      <c r="F652" s="36">
        <v>4</v>
      </c>
      <c r="G652" s="36" t="s">
        <v>6</v>
      </c>
      <c r="H652" s="36" t="s">
        <v>10</v>
      </c>
      <c r="I652" s="36" t="s">
        <v>8</v>
      </c>
      <c r="J652" s="36">
        <f>IF('UPS CALCULATOR'!$D$9=0,0,IF(G652='UPS CALCULATOR'!$D$9,0,1))+IF('UPS CALCULATOR'!$D$11=0,0,IF(H652='UPS CALCULATOR'!$D$11,0,1))+IF('UPS CALCULATOR'!$D$13=0,0,IF(I652='UPS CALCULATOR'!$D$13,0,1))</f>
        <v>0</v>
      </c>
      <c r="K652" s="39" t="s">
        <v>16</v>
      </c>
      <c r="L652" s="37">
        <f>IF(N652&lt;='UPS CALCULATOR'!$D$6,1,0)</f>
        <v>0</v>
      </c>
      <c r="M652" s="37" t="str">
        <f t="shared" si="21"/>
        <v>700W0</v>
      </c>
      <c r="N652" s="40">
        <v>148</v>
      </c>
    </row>
    <row r="653" spans="1:14">
      <c r="A653" s="39" t="s">
        <v>103</v>
      </c>
      <c r="B653" s="39" t="str">
        <f t="shared" si="20"/>
        <v>UPS-OL2200R +3BP1200W0</v>
      </c>
      <c r="C653" s="39" t="s">
        <v>183</v>
      </c>
      <c r="D653" s="39" t="s">
        <v>208</v>
      </c>
      <c r="E653" s="36" t="s">
        <v>96</v>
      </c>
      <c r="F653" s="36">
        <v>3</v>
      </c>
      <c r="G653" s="36" t="s">
        <v>6</v>
      </c>
      <c r="H653" s="36" t="s">
        <v>10</v>
      </c>
      <c r="I653" s="36" t="s">
        <v>11</v>
      </c>
      <c r="J653" s="36">
        <f>IF('UPS CALCULATOR'!$D$9=0,0,IF(G653='UPS CALCULATOR'!$D$9,0,1))+IF('UPS CALCULATOR'!$D$11=0,0,IF(H653='UPS CALCULATOR'!$D$11,0,1))+IF('UPS CALCULATOR'!$D$13=0,0,IF(I653='UPS CALCULATOR'!$D$13,0,1))</f>
        <v>0</v>
      </c>
      <c r="K653" s="39" t="s">
        <v>21</v>
      </c>
      <c r="L653" s="37">
        <f>IF(N653&lt;='UPS CALCULATOR'!$D$6,1,0)</f>
        <v>0</v>
      </c>
      <c r="M653" s="37" t="str">
        <f t="shared" si="21"/>
        <v>1200W0</v>
      </c>
      <c r="N653" s="40">
        <v>148</v>
      </c>
    </row>
    <row r="654" spans="1:14">
      <c r="A654" s="39" t="s">
        <v>143</v>
      </c>
      <c r="B654" s="39" t="str">
        <f t="shared" si="20"/>
        <v>UPX-1500R-2 +4 EBC700W0</v>
      </c>
      <c r="C654" s="39" t="s">
        <v>139</v>
      </c>
      <c r="D654" s="39" t="s">
        <v>207</v>
      </c>
      <c r="E654" s="36" t="s">
        <v>188</v>
      </c>
      <c r="F654" s="36">
        <v>4</v>
      </c>
      <c r="G654" s="36" t="s">
        <v>6</v>
      </c>
      <c r="H654" s="36" t="s">
        <v>7</v>
      </c>
      <c r="I654" s="36" t="s">
        <v>8</v>
      </c>
      <c r="J654" s="36">
        <f>IF('UPS CALCULATOR'!$D$9=0,0,IF(G654='UPS CALCULATOR'!$D$9,0,1))+IF('UPS CALCULATOR'!$D$11=0,0,IF(H654='UPS CALCULATOR'!$D$11,0,1))+IF('UPS CALCULATOR'!$D$13=0,0,IF(I654='UPS CALCULATOR'!$D$13,0,1))</f>
        <v>0</v>
      </c>
      <c r="K654" s="39" t="s">
        <v>16</v>
      </c>
      <c r="L654" s="37">
        <f>IF(N654&lt;='UPS CALCULATOR'!$D$6,1,0)</f>
        <v>0</v>
      </c>
      <c r="M654" s="37" t="str">
        <f t="shared" si="21"/>
        <v>700W0</v>
      </c>
      <c r="N654" s="40">
        <v>148</v>
      </c>
    </row>
    <row r="655" spans="1:14">
      <c r="A655" s="39" t="s">
        <v>147</v>
      </c>
      <c r="B655" s="39" t="str">
        <f t="shared" si="20"/>
        <v>UPX-2000R-2 +2 EBC600W0</v>
      </c>
      <c r="C655" s="39" t="s">
        <v>145</v>
      </c>
      <c r="D655" s="39" t="s">
        <v>210</v>
      </c>
      <c r="E655" s="36" t="s">
        <v>184</v>
      </c>
      <c r="F655" s="36">
        <v>2</v>
      </c>
      <c r="G655" s="36" t="s">
        <v>6</v>
      </c>
      <c r="H655" s="36" t="s">
        <v>7</v>
      </c>
      <c r="I655" s="36" t="s">
        <v>11</v>
      </c>
      <c r="J655" s="36">
        <f>IF('UPS CALCULATOR'!$D$9=0,0,IF(G655='UPS CALCULATOR'!$D$9,0,1))+IF('UPS CALCULATOR'!$D$11=0,0,IF(H655='UPS CALCULATOR'!$D$11,0,1))+IF('UPS CALCULATOR'!$D$13=0,0,IF(I655='UPS CALCULATOR'!$D$13,0,1))</f>
        <v>0</v>
      </c>
      <c r="K655" s="39" t="s">
        <v>15</v>
      </c>
      <c r="L655" s="37">
        <f>IF(N655&lt;='UPS CALCULATOR'!$D$6,1,0)</f>
        <v>0</v>
      </c>
      <c r="M655" s="37" t="str">
        <f t="shared" si="21"/>
        <v>600W0</v>
      </c>
      <c r="N655" s="40">
        <v>148</v>
      </c>
    </row>
    <row r="656" spans="1:14">
      <c r="A656" s="39" t="s">
        <v>128</v>
      </c>
      <c r="B656" s="39" t="str">
        <f t="shared" si="20"/>
        <v>UPS-OL3000R +9BP2700W0</v>
      </c>
      <c r="C656" s="39" t="s">
        <v>186</v>
      </c>
      <c r="D656" s="39" t="s">
        <v>211</v>
      </c>
      <c r="E656" s="36" t="s">
        <v>96</v>
      </c>
      <c r="F656" s="36">
        <v>9</v>
      </c>
      <c r="G656" s="36" t="s">
        <v>6</v>
      </c>
      <c r="H656" s="36" t="s">
        <v>10</v>
      </c>
      <c r="I656" s="36" t="s">
        <v>13</v>
      </c>
      <c r="J656" s="36">
        <f>IF('UPS CALCULATOR'!$D$9=0,0,IF(G656='UPS CALCULATOR'!$D$9,0,1))+IF('UPS CALCULATOR'!$D$11=0,0,IF(H656='UPS CALCULATOR'!$D$11,0,1))+IF('UPS CALCULATOR'!$D$13=0,0,IF(I656='UPS CALCULATOR'!$D$13,0,1))</f>
        <v>0</v>
      </c>
      <c r="K656" s="39" t="s">
        <v>36</v>
      </c>
      <c r="L656" s="37">
        <f>IF(N656&lt;='UPS CALCULATOR'!$D$6,1,0)</f>
        <v>0</v>
      </c>
      <c r="M656" s="37" t="str">
        <f t="shared" si="21"/>
        <v>2700W0</v>
      </c>
      <c r="N656" s="40">
        <v>149</v>
      </c>
    </row>
    <row r="657" spans="1:14">
      <c r="A657" s="39" t="s">
        <v>189</v>
      </c>
      <c r="B657" s="39" t="str">
        <f t="shared" si="20"/>
        <v>UPS-OL1500R +1BP200W0</v>
      </c>
      <c r="C657" s="39" t="s">
        <v>190</v>
      </c>
      <c r="D657" s="39" t="s">
        <v>204</v>
      </c>
      <c r="E657" s="36" t="s">
        <v>42</v>
      </c>
      <c r="F657" s="36">
        <v>1</v>
      </c>
      <c r="G657" s="36" t="s">
        <v>6</v>
      </c>
      <c r="H657" s="36" t="s">
        <v>10</v>
      </c>
      <c r="I657" s="36" t="s">
        <v>8</v>
      </c>
      <c r="J657" s="36">
        <f>IF('UPS CALCULATOR'!$D$9=0,0,IF(G657='UPS CALCULATOR'!$D$9,0,1))+IF('UPS CALCULATOR'!$D$11=0,0,IF(H657='UPS CALCULATOR'!$D$11,0,1))+IF('UPS CALCULATOR'!$D$13=0,0,IF(I657='UPS CALCULATOR'!$D$13,0,1))</f>
        <v>0</v>
      </c>
      <c r="K657" s="39" t="s">
        <v>5</v>
      </c>
      <c r="L657" s="37">
        <f>IF(N657&lt;='UPS CALCULATOR'!$D$6,1,0)</f>
        <v>0</v>
      </c>
      <c r="M657" s="37" t="str">
        <f t="shared" si="21"/>
        <v>200W0</v>
      </c>
      <c r="N657" s="40">
        <v>150</v>
      </c>
    </row>
    <row r="658" spans="1:14">
      <c r="A658" s="39" t="s">
        <v>205</v>
      </c>
      <c r="B658" s="39" t="str">
        <f t="shared" si="20"/>
        <v>UPS-OL1500R +2BP400W0</v>
      </c>
      <c r="C658" s="39" t="s">
        <v>190</v>
      </c>
      <c r="D658" s="39" t="s">
        <v>204</v>
      </c>
      <c r="E658" s="36" t="s">
        <v>42</v>
      </c>
      <c r="F658" s="36">
        <v>2</v>
      </c>
      <c r="G658" s="36" t="s">
        <v>6</v>
      </c>
      <c r="H658" s="36" t="s">
        <v>10</v>
      </c>
      <c r="I658" s="36" t="s">
        <v>8</v>
      </c>
      <c r="J658" s="36">
        <f>IF('UPS CALCULATOR'!$D$9=0,0,IF(G658='UPS CALCULATOR'!$D$9,0,1))+IF('UPS CALCULATOR'!$D$11=0,0,IF(H658='UPS CALCULATOR'!$D$11,0,1))+IF('UPS CALCULATOR'!$D$13=0,0,IF(I658='UPS CALCULATOR'!$D$13,0,1))</f>
        <v>0</v>
      </c>
      <c r="K658" s="39" t="s">
        <v>12</v>
      </c>
      <c r="L658" s="37">
        <f>IF(N658&lt;='UPS CALCULATOR'!$D$6,1,0)</f>
        <v>0</v>
      </c>
      <c r="M658" s="37" t="str">
        <f t="shared" si="21"/>
        <v>400W0</v>
      </c>
      <c r="N658" s="40">
        <v>150</v>
      </c>
    </row>
    <row r="659" spans="1:14">
      <c r="A659" s="39" t="s">
        <v>86</v>
      </c>
      <c r="B659" s="39" t="str">
        <f t="shared" si="20"/>
        <v>UPS-OL1500R +6BP1000W0</v>
      </c>
      <c r="C659" s="39" t="s">
        <v>190</v>
      </c>
      <c r="D659" s="39" t="s">
        <v>204</v>
      </c>
      <c r="E659" s="36" t="s">
        <v>42</v>
      </c>
      <c r="F659" s="36">
        <v>6</v>
      </c>
      <c r="G659" s="36" t="s">
        <v>6</v>
      </c>
      <c r="H659" s="36" t="s">
        <v>10</v>
      </c>
      <c r="I659" s="36" t="s">
        <v>8</v>
      </c>
      <c r="J659" s="36">
        <f>IF('UPS CALCULATOR'!$D$9=0,0,IF(G659='UPS CALCULATOR'!$D$9,0,1))+IF('UPS CALCULATOR'!$D$11=0,0,IF(H659='UPS CALCULATOR'!$D$11,0,1))+IF('UPS CALCULATOR'!$D$13=0,0,IF(I659='UPS CALCULATOR'!$D$13,0,1))</f>
        <v>0</v>
      </c>
      <c r="K659" s="39" t="s">
        <v>19</v>
      </c>
      <c r="L659" s="37">
        <f>IF(N659&lt;='UPS CALCULATOR'!$D$6,1,0)</f>
        <v>0</v>
      </c>
      <c r="M659" s="37" t="str">
        <f t="shared" si="21"/>
        <v>1000W0</v>
      </c>
      <c r="N659" s="40">
        <v>150</v>
      </c>
    </row>
    <row r="660" spans="1:14">
      <c r="A660" s="39" t="s">
        <v>90</v>
      </c>
      <c r="B660" s="39" t="str">
        <f t="shared" si="20"/>
        <v>UPS-OL1500R +8BP1200W0</v>
      </c>
      <c r="C660" s="39" t="s">
        <v>190</v>
      </c>
      <c r="D660" s="39" t="s">
        <v>204</v>
      </c>
      <c r="E660" s="36" t="s">
        <v>42</v>
      </c>
      <c r="F660" s="36">
        <v>8</v>
      </c>
      <c r="G660" s="36" t="s">
        <v>6</v>
      </c>
      <c r="H660" s="36" t="s">
        <v>10</v>
      </c>
      <c r="I660" s="36" t="s">
        <v>8</v>
      </c>
      <c r="J660" s="36">
        <f>IF('UPS CALCULATOR'!$D$9=0,0,IF(G660='UPS CALCULATOR'!$D$9,0,1))+IF('UPS CALCULATOR'!$D$11=0,0,IF(H660='UPS CALCULATOR'!$D$11,0,1))+IF('UPS CALCULATOR'!$D$13=0,0,IF(I660='UPS CALCULATOR'!$D$13,0,1))</f>
        <v>0</v>
      </c>
      <c r="K660" s="39" t="s">
        <v>21</v>
      </c>
      <c r="L660" s="37">
        <f>IF(N660&lt;='UPS CALCULATOR'!$D$6,1,0)</f>
        <v>0</v>
      </c>
      <c r="M660" s="37" t="str">
        <f t="shared" si="21"/>
        <v>1200W0</v>
      </c>
      <c r="N660" s="40">
        <v>150</v>
      </c>
    </row>
    <row r="661" spans="1:14">
      <c r="A661" s="39" t="s">
        <v>135</v>
      </c>
      <c r="B661" s="39" t="str">
        <f t="shared" si="20"/>
        <v>UPX-1000R-2 +1 EBC200W0</v>
      </c>
      <c r="C661" s="39" t="s">
        <v>134</v>
      </c>
      <c r="D661" s="39" t="s">
        <v>206</v>
      </c>
      <c r="E661" s="36" t="s">
        <v>188</v>
      </c>
      <c r="F661" s="36">
        <v>1</v>
      </c>
      <c r="G661" s="36" t="s">
        <v>6</v>
      </c>
      <c r="H661" s="36" t="s">
        <v>7</v>
      </c>
      <c r="I661" s="36" t="s">
        <v>8</v>
      </c>
      <c r="J661" s="36">
        <f>IF('UPS CALCULATOR'!$D$9=0,0,IF(G661='UPS CALCULATOR'!$D$9,0,1))+IF('UPS CALCULATOR'!$D$11=0,0,IF(H661='UPS CALCULATOR'!$D$11,0,1))+IF('UPS CALCULATOR'!$D$13=0,0,IF(I661='UPS CALCULATOR'!$D$13,0,1))</f>
        <v>0</v>
      </c>
      <c r="K661" s="39" t="s">
        <v>5</v>
      </c>
      <c r="L661" s="37">
        <f>IF(N661&lt;='UPS CALCULATOR'!$D$6,1,0)</f>
        <v>0</v>
      </c>
      <c r="M661" s="37" t="str">
        <f t="shared" si="21"/>
        <v>200W0</v>
      </c>
      <c r="N661" s="40">
        <v>151</v>
      </c>
    </row>
    <row r="662" spans="1:14">
      <c r="A662" s="39" t="s">
        <v>92</v>
      </c>
      <c r="B662" s="39" t="str">
        <f t="shared" si="20"/>
        <v>UPS-OL1500R +9BP1300W0</v>
      </c>
      <c r="C662" s="39" t="s">
        <v>190</v>
      </c>
      <c r="D662" s="39" t="s">
        <v>204</v>
      </c>
      <c r="E662" s="36" t="s">
        <v>42</v>
      </c>
      <c r="F662" s="36">
        <v>9</v>
      </c>
      <c r="G662" s="36" t="s">
        <v>6</v>
      </c>
      <c r="H662" s="36" t="s">
        <v>10</v>
      </c>
      <c r="I662" s="36" t="s">
        <v>8</v>
      </c>
      <c r="J662" s="36">
        <f>IF('UPS CALCULATOR'!$D$9=0,0,IF(G662='UPS CALCULATOR'!$D$9,0,1))+IF('UPS CALCULATOR'!$D$11=0,0,IF(H662='UPS CALCULATOR'!$D$11,0,1))+IF('UPS CALCULATOR'!$D$13=0,0,IF(I662='UPS CALCULATOR'!$D$13,0,1))</f>
        <v>0</v>
      </c>
      <c r="K662" s="39" t="s">
        <v>22</v>
      </c>
      <c r="L662" s="37">
        <f>IF(N662&lt;='UPS CALCULATOR'!$D$6,1,0)</f>
        <v>0</v>
      </c>
      <c r="M662" s="37" t="str">
        <f t="shared" si="21"/>
        <v>1300W0</v>
      </c>
      <c r="N662" s="40">
        <v>153</v>
      </c>
    </row>
    <row r="663" spans="1:14">
      <c r="A663" s="39" t="s">
        <v>109</v>
      </c>
      <c r="B663" s="39" t="str">
        <f t="shared" si="20"/>
        <v>UPS-OL2200R +6BP1800W0</v>
      </c>
      <c r="C663" s="39" t="s">
        <v>183</v>
      </c>
      <c r="D663" s="39" t="s">
        <v>208</v>
      </c>
      <c r="E663" s="36" t="s">
        <v>96</v>
      </c>
      <c r="F663" s="36">
        <v>6</v>
      </c>
      <c r="G663" s="36" t="s">
        <v>6</v>
      </c>
      <c r="H663" s="36" t="s">
        <v>10</v>
      </c>
      <c r="I663" s="36" t="s">
        <v>11</v>
      </c>
      <c r="J663" s="36">
        <f>IF('UPS CALCULATOR'!$D$9=0,0,IF(G663='UPS CALCULATOR'!$D$9,0,1))+IF('UPS CALCULATOR'!$D$11=0,0,IF(H663='UPS CALCULATOR'!$D$11,0,1))+IF('UPS CALCULATOR'!$D$13=0,0,IF(I663='UPS CALCULATOR'!$D$13,0,1))</f>
        <v>0</v>
      </c>
      <c r="K663" s="39" t="s">
        <v>27</v>
      </c>
      <c r="L663" s="37">
        <f>IF(N663&lt;='UPS CALCULATOR'!$D$6,1,0)</f>
        <v>0</v>
      </c>
      <c r="M663" s="37" t="str">
        <f t="shared" si="21"/>
        <v>1800W0</v>
      </c>
      <c r="N663" s="40">
        <v>153</v>
      </c>
    </row>
    <row r="664" spans="1:14">
      <c r="A664" s="39" t="s">
        <v>125</v>
      </c>
      <c r="B664" s="39" t="str">
        <f t="shared" si="20"/>
        <v>UPS-OL3000R +6BP2000W0</v>
      </c>
      <c r="C664" s="39" t="s">
        <v>186</v>
      </c>
      <c r="D664" s="39" t="s">
        <v>211</v>
      </c>
      <c r="E664" s="36" t="s">
        <v>96</v>
      </c>
      <c r="F664" s="36">
        <v>6</v>
      </c>
      <c r="G664" s="36" t="s">
        <v>6</v>
      </c>
      <c r="H664" s="36" t="s">
        <v>10</v>
      </c>
      <c r="I664" s="36" t="s">
        <v>13</v>
      </c>
      <c r="J664" s="36">
        <f>IF('UPS CALCULATOR'!$D$9=0,0,IF(G664='UPS CALCULATOR'!$D$9,0,1))+IF('UPS CALCULATOR'!$D$11=0,0,IF(H664='UPS CALCULATOR'!$D$11,0,1))+IF('UPS CALCULATOR'!$D$13=0,0,IF(I664='UPS CALCULATOR'!$D$13,0,1))</f>
        <v>0</v>
      </c>
      <c r="K664" s="39" t="s">
        <v>29</v>
      </c>
      <c r="L664" s="37">
        <f>IF(N664&lt;='UPS CALCULATOR'!$D$6,1,0)</f>
        <v>0</v>
      </c>
      <c r="M664" s="37" t="str">
        <f t="shared" si="21"/>
        <v>2000W0</v>
      </c>
      <c r="N664" s="40">
        <v>153</v>
      </c>
    </row>
    <row r="665" spans="1:14">
      <c r="A665" s="39" t="s">
        <v>145</v>
      </c>
      <c r="B665" s="39" t="str">
        <f t="shared" si="20"/>
        <v>UPX-2000R-2100W0</v>
      </c>
      <c r="C665" s="39" t="s">
        <v>145</v>
      </c>
      <c r="D665" s="39" t="s">
        <v>210</v>
      </c>
      <c r="E665" s="36" t="s">
        <v>184</v>
      </c>
      <c r="F665" s="36">
        <v>0</v>
      </c>
      <c r="G665" s="36" t="s">
        <v>6</v>
      </c>
      <c r="H665" s="36" t="s">
        <v>7</v>
      </c>
      <c r="I665" s="36" t="s">
        <v>11</v>
      </c>
      <c r="J665" s="36">
        <f>IF('UPS CALCULATOR'!$D$9=0,0,IF(G665='UPS CALCULATOR'!$D$9,0,1))+IF('UPS CALCULATOR'!$D$11=0,0,IF(H665='UPS CALCULATOR'!$D$11,0,1))+IF('UPS CALCULATOR'!$D$13=0,0,IF(I665='UPS CALCULATOR'!$D$13,0,1))</f>
        <v>0</v>
      </c>
      <c r="K665" s="39" t="s">
        <v>4</v>
      </c>
      <c r="L665" s="37">
        <f>IF(N665&lt;='UPS CALCULATOR'!$D$6,1,0)</f>
        <v>0</v>
      </c>
      <c r="M665" s="37" t="str">
        <f t="shared" si="21"/>
        <v>100W0</v>
      </c>
      <c r="N665" s="40">
        <v>153</v>
      </c>
    </row>
    <row r="666" spans="1:14">
      <c r="A666" s="39" t="s">
        <v>124</v>
      </c>
      <c r="B666" s="39" t="str">
        <f t="shared" si="20"/>
        <v>UPS-OL3000R +5BP1700W0</v>
      </c>
      <c r="C666" s="39" t="s">
        <v>186</v>
      </c>
      <c r="D666" s="39" t="s">
        <v>211</v>
      </c>
      <c r="E666" s="36" t="s">
        <v>96</v>
      </c>
      <c r="F666" s="36">
        <v>5</v>
      </c>
      <c r="G666" s="36" t="s">
        <v>6</v>
      </c>
      <c r="H666" s="36" t="s">
        <v>10</v>
      </c>
      <c r="I666" s="36" t="s">
        <v>13</v>
      </c>
      <c r="J666" s="36">
        <f>IF('UPS CALCULATOR'!$D$9=0,0,IF(G666='UPS CALCULATOR'!$D$9,0,1))+IF('UPS CALCULATOR'!$D$11=0,0,IF(H666='UPS CALCULATOR'!$D$11,0,1))+IF('UPS CALCULATOR'!$D$13=0,0,IF(I666='UPS CALCULATOR'!$D$13,0,1))</f>
        <v>0</v>
      </c>
      <c r="K666" s="39" t="s">
        <v>26</v>
      </c>
      <c r="L666" s="37">
        <f>IF(N666&lt;='UPS CALCULATOR'!$D$6,1,0)</f>
        <v>0</v>
      </c>
      <c r="M666" s="37" t="str">
        <f t="shared" si="21"/>
        <v>1700W0</v>
      </c>
      <c r="N666" s="40">
        <v>154</v>
      </c>
    </row>
    <row r="667" spans="1:14">
      <c r="A667" s="39" t="s">
        <v>103</v>
      </c>
      <c r="B667" s="39" t="str">
        <f t="shared" si="20"/>
        <v>UPS-OL2200R +3BP1100W0</v>
      </c>
      <c r="C667" s="39" t="s">
        <v>183</v>
      </c>
      <c r="D667" s="39" t="s">
        <v>208</v>
      </c>
      <c r="E667" s="36" t="s">
        <v>96</v>
      </c>
      <c r="F667" s="36">
        <v>3</v>
      </c>
      <c r="G667" s="36" t="s">
        <v>6</v>
      </c>
      <c r="H667" s="36" t="s">
        <v>10</v>
      </c>
      <c r="I667" s="36" t="s">
        <v>11</v>
      </c>
      <c r="J667" s="36">
        <f>IF('UPS CALCULATOR'!$D$9=0,0,IF(G667='UPS CALCULATOR'!$D$9,0,1))+IF('UPS CALCULATOR'!$D$11=0,0,IF(H667='UPS CALCULATOR'!$D$11,0,1))+IF('UPS CALCULATOR'!$D$13=0,0,IF(I667='UPS CALCULATOR'!$D$13,0,1))</f>
        <v>0</v>
      </c>
      <c r="K667" s="39" t="s">
        <v>20</v>
      </c>
      <c r="L667" s="37">
        <f>IF(N667&lt;='UPS CALCULATOR'!$D$6,1,0)</f>
        <v>0</v>
      </c>
      <c r="M667" s="37" t="str">
        <f t="shared" si="21"/>
        <v>1100W0</v>
      </c>
      <c r="N667" s="40">
        <v>155</v>
      </c>
    </row>
    <row r="668" spans="1:14">
      <c r="A668" s="39" t="s">
        <v>128</v>
      </c>
      <c r="B668" s="39" t="str">
        <f t="shared" si="20"/>
        <v>UPS-OL3000R +9BP2600W0</v>
      </c>
      <c r="C668" s="39" t="s">
        <v>186</v>
      </c>
      <c r="D668" s="39" t="s">
        <v>211</v>
      </c>
      <c r="E668" s="36" t="s">
        <v>96</v>
      </c>
      <c r="F668" s="36">
        <v>9</v>
      </c>
      <c r="G668" s="36" t="s">
        <v>6</v>
      </c>
      <c r="H668" s="36" t="s">
        <v>10</v>
      </c>
      <c r="I668" s="36" t="s">
        <v>13</v>
      </c>
      <c r="J668" s="36">
        <f>IF('UPS CALCULATOR'!$D$9=0,0,IF(G668='UPS CALCULATOR'!$D$9,0,1))+IF('UPS CALCULATOR'!$D$11=0,0,IF(H668='UPS CALCULATOR'!$D$11,0,1))+IF('UPS CALCULATOR'!$D$13=0,0,IF(I668='UPS CALCULATOR'!$D$13,0,1))</f>
        <v>0</v>
      </c>
      <c r="K668" s="39" t="s">
        <v>35</v>
      </c>
      <c r="L668" s="37">
        <f>IF(N668&lt;='UPS CALCULATOR'!$D$6,1,0)</f>
        <v>0</v>
      </c>
      <c r="M668" s="37" t="str">
        <f t="shared" si="21"/>
        <v>2600W0</v>
      </c>
      <c r="N668" s="40">
        <v>155</v>
      </c>
    </row>
    <row r="669" spans="1:14">
      <c r="A669" s="39" t="s">
        <v>148</v>
      </c>
      <c r="B669" s="39" t="str">
        <f t="shared" si="20"/>
        <v>UPX-2000R-2 +3 EBC800W0</v>
      </c>
      <c r="C669" s="39" t="s">
        <v>145</v>
      </c>
      <c r="D669" s="39" t="s">
        <v>210</v>
      </c>
      <c r="E669" s="36" t="s">
        <v>184</v>
      </c>
      <c r="F669" s="36">
        <v>3</v>
      </c>
      <c r="G669" s="36" t="s">
        <v>6</v>
      </c>
      <c r="H669" s="36" t="s">
        <v>7</v>
      </c>
      <c r="I669" s="36" t="s">
        <v>11</v>
      </c>
      <c r="J669" s="36">
        <f>IF('UPS CALCULATOR'!$D$9=0,0,IF(G669='UPS CALCULATOR'!$D$9,0,1))+IF('UPS CALCULATOR'!$D$11=0,0,IF(H669='UPS CALCULATOR'!$D$11,0,1))+IF('UPS CALCULATOR'!$D$13=0,0,IF(I669='UPS CALCULATOR'!$D$13,0,1))</f>
        <v>0</v>
      </c>
      <c r="K669" s="39" t="s">
        <v>17</v>
      </c>
      <c r="L669" s="37">
        <f>IF(N669&lt;='UPS CALCULATOR'!$D$6,1,0)</f>
        <v>0</v>
      </c>
      <c r="M669" s="37" t="str">
        <f t="shared" si="21"/>
        <v>800W0</v>
      </c>
      <c r="N669" s="40">
        <v>155</v>
      </c>
    </row>
    <row r="670" spans="1:14">
      <c r="A670" s="39" t="s">
        <v>105</v>
      </c>
      <c r="B670" s="39" t="str">
        <f t="shared" si="20"/>
        <v>UPS-OL2200R +4BP1400W0</v>
      </c>
      <c r="C670" s="39" t="s">
        <v>183</v>
      </c>
      <c r="D670" s="39" t="s">
        <v>208</v>
      </c>
      <c r="E670" s="36" t="s">
        <v>96</v>
      </c>
      <c r="F670" s="36">
        <v>4</v>
      </c>
      <c r="G670" s="36" t="s">
        <v>6</v>
      </c>
      <c r="H670" s="36" t="s">
        <v>10</v>
      </c>
      <c r="I670" s="36" t="s">
        <v>11</v>
      </c>
      <c r="J670" s="36">
        <f>IF('UPS CALCULATOR'!$D$9=0,0,IF(G670='UPS CALCULATOR'!$D$9,0,1))+IF('UPS CALCULATOR'!$D$11=0,0,IF(H670='UPS CALCULATOR'!$D$11,0,1))+IF('UPS CALCULATOR'!$D$13=0,0,IF(I670='UPS CALCULATOR'!$D$13,0,1))</f>
        <v>0</v>
      </c>
      <c r="K670" s="39" t="s">
        <v>23</v>
      </c>
      <c r="L670" s="37">
        <f>IF(N670&lt;='UPS CALCULATOR'!$D$6,1,0)</f>
        <v>0</v>
      </c>
      <c r="M670" s="37" t="str">
        <f t="shared" si="21"/>
        <v>1400W0</v>
      </c>
      <c r="N670" s="40">
        <v>156</v>
      </c>
    </row>
    <row r="671" spans="1:14">
      <c r="A671" s="39" t="s">
        <v>107</v>
      </c>
      <c r="B671" s="39" t="str">
        <f t="shared" si="20"/>
        <v>UPS-OL2200R +5BP1600W0</v>
      </c>
      <c r="C671" s="39" t="s">
        <v>183</v>
      </c>
      <c r="D671" s="39" t="s">
        <v>208</v>
      </c>
      <c r="E671" s="36" t="s">
        <v>96</v>
      </c>
      <c r="F671" s="36">
        <v>5</v>
      </c>
      <c r="G671" s="36" t="s">
        <v>6</v>
      </c>
      <c r="H671" s="36" t="s">
        <v>10</v>
      </c>
      <c r="I671" s="36" t="s">
        <v>11</v>
      </c>
      <c r="J671" s="36">
        <f>IF('UPS CALCULATOR'!$D$9=0,0,IF(G671='UPS CALCULATOR'!$D$9,0,1))+IF('UPS CALCULATOR'!$D$11=0,0,IF(H671='UPS CALCULATOR'!$D$11,0,1))+IF('UPS CALCULATOR'!$D$13=0,0,IF(I671='UPS CALCULATOR'!$D$13,0,1))</f>
        <v>0</v>
      </c>
      <c r="K671" s="39" t="s">
        <v>25</v>
      </c>
      <c r="L671" s="37">
        <f>IF(N671&lt;='UPS CALCULATOR'!$D$6,1,0)</f>
        <v>0</v>
      </c>
      <c r="M671" s="37" t="str">
        <f t="shared" si="21"/>
        <v>1600W0</v>
      </c>
      <c r="N671" s="40">
        <v>156</v>
      </c>
    </row>
    <row r="672" spans="1:14">
      <c r="A672" s="39" t="s">
        <v>123</v>
      </c>
      <c r="B672" s="39" t="str">
        <f t="shared" si="20"/>
        <v>UPS-OL3000R +4BP1400W0</v>
      </c>
      <c r="C672" s="39" t="s">
        <v>186</v>
      </c>
      <c r="D672" s="39" t="s">
        <v>211</v>
      </c>
      <c r="E672" s="36" t="s">
        <v>96</v>
      </c>
      <c r="F672" s="36">
        <v>4</v>
      </c>
      <c r="G672" s="36" t="s">
        <v>6</v>
      </c>
      <c r="H672" s="36" t="s">
        <v>10</v>
      </c>
      <c r="I672" s="36" t="s">
        <v>13</v>
      </c>
      <c r="J672" s="36">
        <f>IF('UPS CALCULATOR'!$D$9=0,0,IF(G672='UPS CALCULATOR'!$D$9,0,1))+IF('UPS CALCULATOR'!$D$11=0,0,IF(H672='UPS CALCULATOR'!$D$11,0,1))+IF('UPS CALCULATOR'!$D$13=0,0,IF(I672='UPS CALCULATOR'!$D$13,0,1))</f>
        <v>0</v>
      </c>
      <c r="K672" s="39" t="s">
        <v>23</v>
      </c>
      <c r="L672" s="37">
        <f>IF(N672&lt;='UPS CALCULATOR'!$D$6,1,0)</f>
        <v>0</v>
      </c>
      <c r="M672" s="37" t="str">
        <f t="shared" si="21"/>
        <v>1400W0</v>
      </c>
      <c r="N672" s="40">
        <v>156</v>
      </c>
    </row>
    <row r="673" spans="1:14">
      <c r="A673" s="39" t="s">
        <v>127</v>
      </c>
      <c r="B673" s="39" t="str">
        <f t="shared" si="20"/>
        <v>UPS-OL3000R +8BP2400W0</v>
      </c>
      <c r="C673" s="39" t="s">
        <v>186</v>
      </c>
      <c r="D673" s="39" t="s">
        <v>211</v>
      </c>
      <c r="E673" s="36" t="s">
        <v>96</v>
      </c>
      <c r="F673" s="36">
        <v>8</v>
      </c>
      <c r="G673" s="36" t="s">
        <v>6</v>
      </c>
      <c r="H673" s="36" t="s">
        <v>10</v>
      </c>
      <c r="I673" s="36" t="s">
        <v>13</v>
      </c>
      <c r="J673" s="36">
        <f>IF('UPS CALCULATOR'!$D$9=0,0,IF(G673='UPS CALCULATOR'!$D$9,0,1))+IF('UPS CALCULATOR'!$D$11=0,0,IF(H673='UPS CALCULATOR'!$D$11,0,1))+IF('UPS CALCULATOR'!$D$13=0,0,IF(I673='UPS CALCULATOR'!$D$13,0,1))</f>
        <v>0</v>
      </c>
      <c r="K673" s="39" t="s">
        <v>33</v>
      </c>
      <c r="L673" s="37">
        <f>IF(N673&lt;='UPS CALCULATOR'!$D$6,1,0)</f>
        <v>0</v>
      </c>
      <c r="M673" s="37" t="str">
        <f t="shared" si="21"/>
        <v>2400W0</v>
      </c>
      <c r="N673" s="40">
        <v>156</v>
      </c>
    </row>
    <row r="674" spans="1:14">
      <c r="A674" s="39" t="s">
        <v>126</v>
      </c>
      <c r="B674" s="39" t="str">
        <f t="shared" si="20"/>
        <v>UPS-OL3000R +7BP2200W0</v>
      </c>
      <c r="C674" s="39" t="s">
        <v>186</v>
      </c>
      <c r="D674" s="39" t="s">
        <v>211</v>
      </c>
      <c r="E674" s="36" t="s">
        <v>96</v>
      </c>
      <c r="F674" s="36">
        <v>7</v>
      </c>
      <c r="G674" s="36" t="s">
        <v>6</v>
      </c>
      <c r="H674" s="36" t="s">
        <v>10</v>
      </c>
      <c r="I674" s="36" t="s">
        <v>13</v>
      </c>
      <c r="J674" s="36">
        <f>IF('UPS CALCULATOR'!$D$9=0,0,IF(G674='UPS CALCULATOR'!$D$9,0,1))+IF('UPS CALCULATOR'!$D$11=0,0,IF(H674='UPS CALCULATOR'!$D$11,0,1))+IF('UPS CALCULATOR'!$D$13=0,0,IF(I674='UPS CALCULATOR'!$D$13,0,1))</f>
        <v>0</v>
      </c>
      <c r="K674" s="39" t="s">
        <v>31</v>
      </c>
      <c r="L674" s="37">
        <f>IF(N674&lt;='UPS CALCULATOR'!$D$6,1,0)</f>
        <v>0</v>
      </c>
      <c r="M674" s="37" t="str">
        <f t="shared" si="21"/>
        <v>2200W0</v>
      </c>
      <c r="N674" s="40">
        <v>157</v>
      </c>
    </row>
    <row r="675" spans="1:14">
      <c r="A675" s="39" t="s">
        <v>121</v>
      </c>
      <c r="B675" s="39" t="str">
        <f t="shared" si="20"/>
        <v>UPS-OL3000R +2BP700W0</v>
      </c>
      <c r="C675" s="39" t="s">
        <v>186</v>
      </c>
      <c r="D675" s="39" t="s">
        <v>211</v>
      </c>
      <c r="E675" s="36" t="s">
        <v>96</v>
      </c>
      <c r="F675" s="36">
        <v>2</v>
      </c>
      <c r="G675" s="36" t="s">
        <v>6</v>
      </c>
      <c r="H675" s="36" t="s">
        <v>10</v>
      </c>
      <c r="I675" s="36" t="s">
        <v>13</v>
      </c>
      <c r="J675" s="36">
        <f>IF('UPS CALCULATOR'!$D$9=0,0,IF(G675='UPS CALCULATOR'!$D$9,0,1))+IF('UPS CALCULATOR'!$D$11=0,0,IF(H675='UPS CALCULATOR'!$D$11,0,1))+IF('UPS CALCULATOR'!$D$13=0,0,IF(I675='UPS CALCULATOR'!$D$13,0,1))</f>
        <v>0</v>
      </c>
      <c r="K675" s="39" t="s">
        <v>16</v>
      </c>
      <c r="L675" s="37">
        <f>IF(N675&lt;='UPS CALCULATOR'!$D$6,1,0)</f>
        <v>0</v>
      </c>
      <c r="M675" s="37" t="str">
        <f t="shared" si="21"/>
        <v>700W0</v>
      </c>
      <c r="N675" s="40">
        <v>158</v>
      </c>
    </row>
    <row r="676" spans="1:14">
      <c r="A676" s="39" t="s">
        <v>124</v>
      </c>
      <c r="B676" s="39" t="str">
        <f t="shared" si="20"/>
        <v>UPS-OL3000R +5BP1600W0</v>
      </c>
      <c r="C676" s="39" t="s">
        <v>186</v>
      </c>
      <c r="D676" s="39" t="s">
        <v>211</v>
      </c>
      <c r="E676" s="36" t="s">
        <v>96</v>
      </c>
      <c r="F676" s="36">
        <v>5</v>
      </c>
      <c r="G676" s="36" t="s">
        <v>6</v>
      </c>
      <c r="H676" s="36" t="s">
        <v>10</v>
      </c>
      <c r="I676" s="36" t="s">
        <v>13</v>
      </c>
      <c r="J676" s="36">
        <f>IF('UPS CALCULATOR'!$D$9=0,0,IF(G676='UPS CALCULATOR'!$D$9,0,1))+IF('UPS CALCULATOR'!$D$11=0,0,IF(H676='UPS CALCULATOR'!$D$11,0,1))+IF('UPS CALCULATOR'!$D$13=0,0,IF(I676='UPS CALCULATOR'!$D$13,0,1))</f>
        <v>0</v>
      </c>
      <c r="K676" s="39" t="s">
        <v>25</v>
      </c>
      <c r="L676" s="37">
        <f>IF(N676&lt;='UPS CALCULATOR'!$D$6,1,0)</f>
        <v>0</v>
      </c>
      <c r="M676" s="37" t="str">
        <f t="shared" si="21"/>
        <v>1600W0</v>
      </c>
      <c r="N676" s="40">
        <v>158</v>
      </c>
    </row>
    <row r="677" spans="1:14">
      <c r="A677" s="39" t="s">
        <v>123</v>
      </c>
      <c r="B677" s="39" t="str">
        <f t="shared" si="20"/>
        <v>UPS-OL3000R +4BP1300W0</v>
      </c>
      <c r="C677" s="39" t="s">
        <v>186</v>
      </c>
      <c r="D677" s="39" t="s">
        <v>211</v>
      </c>
      <c r="E677" s="36" t="s">
        <v>96</v>
      </c>
      <c r="F677" s="36">
        <v>4</v>
      </c>
      <c r="G677" s="36" t="s">
        <v>6</v>
      </c>
      <c r="H677" s="36" t="s">
        <v>10</v>
      </c>
      <c r="I677" s="36" t="s">
        <v>13</v>
      </c>
      <c r="J677" s="36">
        <f>IF('UPS CALCULATOR'!$D$9=0,0,IF(G677='UPS CALCULATOR'!$D$9,0,1))+IF('UPS CALCULATOR'!$D$11=0,0,IF(H677='UPS CALCULATOR'!$D$11,0,1))+IF('UPS CALCULATOR'!$D$13=0,0,IF(I677='UPS CALCULATOR'!$D$13,0,1))</f>
        <v>0</v>
      </c>
      <c r="K677" s="39" t="s">
        <v>22</v>
      </c>
      <c r="L677" s="37">
        <f>IF(N677&lt;='UPS CALCULATOR'!$D$6,1,0)</f>
        <v>0</v>
      </c>
      <c r="M677" s="37" t="str">
        <f t="shared" si="21"/>
        <v>1300W0</v>
      </c>
      <c r="N677" s="40">
        <v>159</v>
      </c>
    </row>
    <row r="678" spans="1:14">
      <c r="A678" s="39" t="s">
        <v>138</v>
      </c>
      <c r="B678" s="39" t="str">
        <f t="shared" si="20"/>
        <v>UPX-1000R-2 +4 EBC600W0</v>
      </c>
      <c r="C678" s="39" t="s">
        <v>134</v>
      </c>
      <c r="D678" s="39" t="s">
        <v>206</v>
      </c>
      <c r="E678" s="36" t="s">
        <v>188</v>
      </c>
      <c r="F678" s="36">
        <v>4</v>
      </c>
      <c r="G678" s="36" t="s">
        <v>6</v>
      </c>
      <c r="H678" s="36" t="s">
        <v>7</v>
      </c>
      <c r="I678" s="36" t="s">
        <v>8</v>
      </c>
      <c r="J678" s="36">
        <f>IF('UPS CALCULATOR'!$D$9=0,0,IF(G678='UPS CALCULATOR'!$D$9,0,1))+IF('UPS CALCULATOR'!$D$11=0,0,IF(H678='UPS CALCULATOR'!$D$11,0,1))+IF('UPS CALCULATOR'!$D$13=0,0,IF(I678='UPS CALCULATOR'!$D$13,0,1))</f>
        <v>0</v>
      </c>
      <c r="K678" s="39" t="s">
        <v>15</v>
      </c>
      <c r="L678" s="37">
        <f>IF(N678&lt;='UPS CALCULATOR'!$D$6,1,0)</f>
        <v>0</v>
      </c>
      <c r="M678" s="37" t="str">
        <f t="shared" si="21"/>
        <v>600W0</v>
      </c>
      <c r="N678" s="40">
        <v>159</v>
      </c>
    </row>
    <row r="679" spans="1:14">
      <c r="A679" s="39" t="s">
        <v>84</v>
      </c>
      <c r="B679" s="39" t="str">
        <f t="shared" si="20"/>
        <v>UPS-OL1500R +5BP800W0</v>
      </c>
      <c r="C679" s="39" t="s">
        <v>190</v>
      </c>
      <c r="D679" s="39" t="s">
        <v>204</v>
      </c>
      <c r="E679" s="36" t="s">
        <v>42</v>
      </c>
      <c r="F679" s="36">
        <v>5</v>
      </c>
      <c r="G679" s="36" t="s">
        <v>6</v>
      </c>
      <c r="H679" s="36" t="s">
        <v>10</v>
      </c>
      <c r="I679" s="36" t="s">
        <v>8</v>
      </c>
      <c r="J679" s="36">
        <f>IF('UPS CALCULATOR'!$D$9=0,0,IF(G679='UPS CALCULATOR'!$D$9,0,1))+IF('UPS CALCULATOR'!$D$11=0,0,IF(H679='UPS CALCULATOR'!$D$11,0,1))+IF('UPS CALCULATOR'!$D$13=0,0,IF(I679='UPS CALCULATOR'!$D$13,0,1))</f>
        <v>0</v>
      </c>
      <c r="K679" s="39" t="s">
        <v>17</v>
      </c>
      <c r="L679" s="37">
        <f>IF(N679&lt;='UPS CALCULATOR'!$D$6,1,0)</f>
        <v>0</v>
      </c>
      <c r="M679" s="37" t="str">
        <f t="shared" si="21"/>
        <v>800W0</v>
      </c>
      <c r="N679" s="40">
        <v>160</v>
      </c>
    </row>
    <row r="680" spans="1:14">
      <c r="A680" s="39" t="s">
        <v>149</v>
      </c>
      <c r="B680" s="39" t="str">
        <f t="shared" si="20"/>
        <v>UPX-2000R-2 +4 EBC1000W0</v>
      </c>
      <c r="C680" s="39" t="s">
        <v>145</v>
      </c>
      <c r="D680" s="39" t="s">
        <v>210</v>
      </c>
      <c r="E680" s="36" t="s">
        <v>184</v>
      </c>
      <c r="F680" s="36">
        <v>4</v>
      </c>
      <c r="G680" s="36" t="s">
        <v>6</v>
      </c>
      <c r="H680" s="36" t="s">
        <v>7</v>
      </c>
      <c r="I680" s="36" t="s">
        <v>11</v>
      </c>
      <c r="J680" s="36">
        <f>IF('UPS CALCULATOR'!$D$9=0,0,IF(G680='UPS CALCULATOR'!$D$9,0,1))+IF('UPS CALCULATOR'!$D$11=0,0,IF(H680='UPS CALCULATOR'!$D$11,0,1))+IF('UPS CALCULATOR'!$D$13=0,0,IF(I680='UPS CALCULATOR'!$D$13,0,1))</f>
        <v>0</v>
      </c>
      <c r="K680" s="39" t="s">
        <v>19</v>
      </c>
      <c r="L680" s="37">
        <f>IF(N680&lt;='UPS CALCULATOR'!$D$6,1,0)</f>
        <v>0</v>
      </c>
      <c r="M680" s="37" t="str">
        <f t="shared" si="21"/>
        <v>1000W0</v>
      </c>
      <c r="N680" s="40">
        <v>160</v>
      </c>
    </row>
    <row r="681" spans="1:14">
      <c r="A681" s="39" t="s">
        <v>125</v>
      </c>
      <c r="B681" s="39" t="str">
        <f t="shared" si="20"/>
        <v>UPS-OL3000R +6BP1900W0</v>
      </c>
      <c r="C681" s="39" t="s">
        <v>186</v>
      </c>
      <c r="D681" s="39" t="s">
        <v>211</v>
      </c>
      <c r="E681" s="36" t="s">
        <v>96</v>
      </c>
      <c r="F681" s="36">
        <v>6</v>
      </c>
      <c r="G681" s="36" t="s">
        <v>6</v>
      </c>
      <c r="H681" s="36" t="s">
        <v>10</v>
      </c>
      <c r="I681" s="36" t="s">
        <v>13</v>
      </c>
      <c r="J681" s="36">
        <f>IF('UPS CALCULATOR'!$D$9=0,0,IF(G681='UPS CALCULATOR'!$D$9,0,1))+IF('UPS CALCULATOR'!$D$11=0,0,IF(H681='UPS CALCULATOR'!$D$11,0,1))+IF('UPS CALCULATOR'!$D$13=0,0,IF(I681='UPS CALCULATOR'!$D$13,0,1))</f>
        <v>0</v>
      </c>
      <c r="K681" s="39" t="s">
        <v>28</v>
      </c>
      <c r="L681" s="37">
        <f>IF(N681&lt;='UPS CALCULATOR'!$D$6,1,0)</f>
        <v>0</v>
      </c>
      <c r="M681" s="37" t="str">
        <f t="shared" si="21"/>
        <v>1900W0</v>
      </c>
      <c r="N681" s="40">
        <v>161</v>
      </c>
    </row>
    <row r="682" spans="1:14">
      <c r="A682" s="39" t="s">
        <v>86</v>
      </c>
      <c r="B682" s="39" t="str">
        <f t="shared" si="20"/>
        <v>UPS-OL1500R +6BP900W0</v>
      </c>
      <c r="C682" s="39" t="s">
        <v>190</v>
      </c>
      <c r="D682" s="39" t="s">
        <v>204</v>
      </c>
      <c r="E682" s="36" t="s">
        <v>42</v>
      </c>
      <c r="F682" s="36">
        <v>6</v>
      </c>
      <c r="G682" s="36" t="s">
        <v>6</v>
      </c>
      <c r="H682" s="36" t="s">
        <v>10</v>
      </c>
      <c r="I682" s="36" t="s">
        <v>8</v>
      </c>
      <c r="J682" s="36">
        <f>IF('UPS CALCULATOR'!$D$9=0,0,IF(G682='UPS CALCULATOR'!$D$9,0,1))+IF('UPS CALCULATOR'!$D$11=0,0,IF(H682='UPS CALCULATOR'!$D$11,0,1))+IF('UPS CALCULATOR'!$D$13=0,0,IF(I682='UPS CALCULATOR'!$D$13,0,1))</f>
        <v>0</v>
      </c>
      <c r="K682" s="39" t="s">
        <v>18</v>
      </c>
      <c r="L682" s="37">
        <f>IF(N682&lt;='UPS CALCULATOR'!$D$6,1,0)</f>
        <v>0</v>
      </c>
      <c r="M682" s="37" t="str">
        <f t="shared" si="21"/>
        <v>900W0</v>
      </c>
      <c r="N682" s="40">
        <v>162</v>
      </c>
    </row>
    <row r="683" spans="1:14">
      <c r="A683" s="39" t="s">
        <v>128</v>
      </c>
      <c r="B683" s="39" t="str">
        <f t="shared" si="20"/>
        <v>UPS-OL3000R +9BP2500W0</v>
      </c>
      <c r="C683" s="39" t="s">
        <v>186</v>
      </c>
      <c r="D683" s="39" t="s">
        <v>211</v>
      </c>
      <c r="E683" s="36" t="s">
        <v>96</v>
      </c>
      <c r="F683" s="36">
        <v>9</v>
      </c>
      <c r="G683" s="36" t="s">
        <v>6</v>
      </c>
      <c r="H683" s="36" t="s">
        <v>10</v>
      </c>
      <c r="I683" s="36" t="s">
        <v>13</v>
      </c>
      <c r="J683" s="36">
        <f>IF('UPS CALCULATOR'!$D$9=0,0,IF(G683='UPS CALCULATOR'!$D$9,0,1))+IF('UPS CALCULATOR'!$D$11=0,0,IF(H683='UPS CALCULATOR'!$D$11,0,1))+IF('UPS CALCULATOR'!$D$13=0,0,IF(I683='UPS CALCULATOR'!$D$13,0,1))</f>
        <v>0</v>
      </c>
      <c r="K683" s="39" t="s">
        <v>34</v>
      </c>
      <c r="L683" s="37">
        <f>IF(N683&lt;='UPS CALCULATOR'!$D$6,1,0)</f>
        <v>0</v>
      </c>
      <c r="M683" s="37" t="str">
        <f t="shared" si="21"/>
        <v>2500W0</v>
      </c>
      <c r="N683" s="40">
        <v>162</v>
      </c>
    </row>
    <row r="684" spans="1:14">
      <c r="A684" s="39" t="s">
        <v>140</v>
      </c>
      <c r="B684" s="39" t="str">
        <f t="shared" si="20"/>
        <v>UPX-1500R-2 +1 EBC200W0</v>
      </c>
      <c r="C684" s="39" t="s">
        <v>139</v>
      </c>
      <c r="D684" s="39" t="s">
        <v>207</v>
      </c>
      <c r="E684" s="36" t="s">
        <v>188</v>
      </c>
      <c r="F684" s="36">
        <v>1</v>
      </c>
      <c r="G684" s="36" t="s">
        <v>6</v>
      </c>
      <c r="H684" s="36" t="s">
        <v>7</v>
      </c>
      <c r="I684" s="36" t="s">
        <v>8</v>
      </c>
      <c r="J684" s="36">
        <f>IF('UPS CALCULATOR'!$D$9=0,0,IF(G684='UPS CALCULATOR'!$D$9,0,1))+IF('UPS CALCULATOR'!$D$11=0,0,IF(H684='UPS CALCULATOR'!$D$11,0,1))+IF('UPS CALCULATOR'!$D$13=0,0,IF(I684='UPS CALCULATOR'!$D$13,0,1))</f>
        <v>0</v>
      </c>
      <c r="K684" s="39" t="s">
        <v>5</v>
      </c>
      <c r="L684" s="37">
        <f>IF(N684&lt;='UPS CALCULATOR'!$D$6,1,0)</f>
        <v>0</v>
      </c>
      <c r="M684" s="37" t="str">
        <f t="shared" si="21"/>
        <v>200W0</v>
      </c>
      <c r="N684" s="40">
        <v>162</v>
      </c>
    </row>
    <row r="685" spans="1:14">
      <c r="A685" s="39" t="s">
        <v>142</v>
      </c>
      <c r="B685" s="39" t="str">
        <f t="shared" si="20"/>
        <v>UPX-1500R-2 +3 EBC500W0</v>
      </c>
      <c r="C685" s="39" t="s">
        <v>139</v>
      </c>
      <c r="D685" s="39" t="s">
        <v>207</v>
      </c>
      <c r="E685" s="36" t="s">
        <v>188</v>
      </c>
      <c r="F685" s="36">
        <v>3</v>
      </c>
      <c r="G685" s="36" t="s">
        <v>6</v>
      </c>
      <c r="H685" s="36" t="s">
        <v>7</v>
      </c>
      <c r="I685" s="36" t="s">
        <v>8</v>
      </c>
      <c r="J685" s="36">
        <f>IF('UPS CALCULATOR'!$D$9=0,0,IF(G685='UPS CALCULATOR'!$D$9,0,1))+IF('UPS CALCULATOR'!$D$11=0,0,IF(H685='UPS CALCULATOR'!$D$11,0,1))+IF('UPS CALCULATOR'!$D$13=0,0,IF(I685='UPS CALCULATOR'!$D$13,0,1))</f>
        <v>0</v>
      </c>
      <c r="K685" s="39" t="s">
        <v>14</v>
      </c>
      <c r="L685" s="37">
        <f>IF(N685&lt;='UPS CALCULATOR'!$D$6,1,0)</f>
        <v>0</v>
      </c>
      <c r="M685" s="37" t="str">
        <f t="shared" si="21"/>
        <v>500W0</v>
      </c>
      <c r="N685" s="40">
        <v>162</v>
      </c>
    </row>
    <row r="686" spans="1:14">
      <c r="A686" s="39" t="s">
        <v>129</v>
      </c>
      <c r="B686" s="39" t="str">
        <f t="shared" si="20"/>
        <v>UPS-OL3000R +10BP2700W0</v>
      </c>
      <c r="C686" s="39" t="s">
        <v>186</v>
      </c>
      <c r="D686" s="39" t="s">
        <v>211</v>
      </c>
      <c r="E686" s="36" t="s">
        <v>96</v>
      </c>
      <c r="F686" s="36">
        <v>10</v>
      </c>
      <c r="G686" s="36" t="s">
        <v>6</v>
      </c>
      <c r="H686" s="36" t="s">
        <v>10</v>
      </c>
      <c r="I686" s="36" t="s">
        <v>13</v>
      </c>
      <c r="J686" s="36">
        <f>IF('UPS CALCULATOR'!$D$9=0,0,IF(G686='UPS CALCULATOR'!$D$9,0,1))+IF('UPS CALCULATOR'!$D$11=0,0,IF(H686='UPS CALCULATOR'!$D$11,0,1))+IF('UPS CALCULATOR'!$D$13=0,0,IF(I686='UPS CALCULATOR'!$D$13,0,1))</f>
        <v>0</v>
      </c>
      <c r="K686" s="39" t="s">
        <v>36</v>
      </c>
      <c r="L686" s="37">
        <f>IF(N686&lt;='UPS CALCULATOR'!$D$6,1,0)</f>
        <v>0</v>
      </c>
      <c r="M686" s="37" t="str">
        <f t="shared" si="21"/>
        <v>2700W0</v>
      </c>
      <c r="N686" s="40">
        <v>164</v>
      </c>
    </row>
    <row r="687" spans="1:14">
      <c r="A687" s="39" t="s">
        <v>90</v>
      </c>
      <c r="B687" s="39" t="str">
        <f t="shared" si="20"/>
        <v>UPS-OL1500R +8BP1100W0</v>
      </c>
      <c r="C687" s="39" t="s">
        <v>190</v>
      </c>
      <c r="D687" s="39" t="s">
        <v>204</v>
      </c>
      <c r="E687" s="36" t="s">
        <v>42</v>
      </c>
      <c r="F687" s="36">
        <v>8</v>
      </c>
      <c r="G687" s="36" t="s">
        <v>6</v>
      </c>
      <c r="H687" s="36" t="s">
        <v>10</v>
      </c>
      <c r="I687" s="36" t="s">
        <v>8</v>
      </c>
      <c r="J687" s="36">
        <f>IF('UPS CALCULATOR'!$D$9=0,0,IF(G687='UPS CALCULATOR'!$D$9,0,1))+IF('UPS CALCULATOR'!$D$11=0,0,IF(H687='UPS CALCULATOR'!$D$11,0,1))+IF('UPS CALCULATOR'!$D$13=0,0,IF(I687='UPS CALCULATOR'!$D$13,0,1))</f>
        <v>0</v>
      </c>
      <c r="K687" s="39" t="s">
        <v>20</v>
      </c>
      <c r="L687" s="37">
        <f>IF(N687&lt;='UPS CALCULATOR'!$D$6,1,0)</f>
        <v>0</v>
      </c>
      <c r="M687" s="37" t="str">
        <f t="shared" si="21"/>
        <v>1100W0</v>
      </c>
      <c r="N687" s="40">
        <v>165</v>
      </c>
    </row>
    <row r="688" spans="1:14">
      <c r="A688" s="39" t="s">
        <v>182</v>
      </c>
      <c r="B688" s="39" t="str">
        <f t="shared" si="20"/>
        <v>UPS-OL2200R +1BP400W0</v>
      </c>
      <c r="C688" s="39" t="s">
        <v>183</v>
      </c>
      <c r="D688" s="39" t="s">
        <v>208</v>
      </c>
      <c r="E688" s="36" t="s">
        <v>96</v>
      </c>
      <c r="F688" s="36">
        <v>1</v>
      </c>
      <c r="G688" s="36" t="s">
        <v>6</v>
      </c>
      <c r="H688" s="36" t="s">
        <v>10</v>
      </c>
      <c r="I688" s="36" t="s">
        <v>11</v>
      </c>
      <c r="J688" s="36">
        <f>IF('UPS CALCULATOR'!$D$9=0,0,IF(G688='UPS CALCULATOR'!$D$9,0,1))+IF('UPS CALCULATOR'!$D$11=0,0,IF(H688='UPS CALCULATOR'!$D$11,0,1))+IF('UPS CALCULATOR'!$D$13=0,0,IF(I688='UPS CALCULATOR'!$D$13,0,1))</f>
        <v>0</v>
      </c>
      <c r="K688" s="39" t="s">
        <v>12</v>
      </c>
      <c r="L688" s="37">
        <f>IF(N688&lt;='UPS CALCULATOR'!$D$6,1,0)</f>
        <v>0</v>
      </c>
      <c r="M688" s="37" t="str">
        <f t="shared" si="21"/>
        <v>400W0</v>
      </c>
      <c r="N688" s="40">
        <v>165</v>
      </c>
    </row>
    <row r="689" spans="1:14">
      <c r="A689" s="39" t="s">
        <v>185</v>
      </c>
      <c r="B689" s="39" t="str">
        <f t="shared" si="20"/>
        <v>UPS-OL3000R +1BP400W0</v>
      </c>
      <c r="C689" s="39" t="s">
        <v>186</v>
      </c>
      <c r="D689" s="39" t="s">
        <v>211</v>
      </c>
      <c r="E689" s="36" t="s">
        <v>96</v>
      </c>
      <c r="F689" s="36">
        <v>1</v>
      </c>
      <c r="G689" s="36" t="s">
        <v>6</v>
      </c>
      <c r="H689" s="36" t="s">
        <v>10</v>
      </c>
      <c r="I689" s="36" t="s">
        <v>13</v>
      </c>
      <c r="J689" s="36">
        <f>IF('UPS CALCULATOR'!$D$9=0,0,IF(G689='UPS CALCULATOR'!$D$9,0,1))+IF('UPS CALCULATOR'!$D$11=0,0,IF(H689='UPS CALCULATOR'!$D$11,0,1))+IF('UPS CALCULATOR'!$D$13=0,0,IF(I689='UPS CALCULATOR'!$D$13,0,1))</f>
        <v>0</v>
      </c>
      <c r="K689" s="39" t="s">
        <v>12</v>
      </c>
      <c r="L689" s="37">
        <f>IF(N689&lt;='UPS CALCULATOR'!$D$6,1,0)</f>
        <v>0</v>
      </c>
      <c r="M689" s="37" t="str">
        <f t="shared" si="21"/>
        <v>400W0</v>
      </c>
      <c r="N689" s="40">
        <v>165</v>
      </c>
    </row>
    <row r="690" spans="1:14">
      <c r="A690" s="39" t="s">
        <v>127</v>
      </c>
      <c r="B690" s="39" t="str">
        <f t="shared" si="20"/>
        <v>UPS-OL3000R +8BP2300W0</v>
      </c>
      <c r="C690" s="39" t="s">
        <v>186</v>
      </c>
      <c r="D690" s="39" t="s">
        <v>211</v>
      </c>
      <c r="E690" s="36" t="s">
        <v>96</v>
      </c>
      <c r="F690" s="36">
        <v>8</v>
      </c>
      <c r="G690" s="36" t="s">
        <v>6</v>
      </c>
      <c r="H690" s="36" t="s">
        <v>10</v>
      </c>
      <c r="I690" s="36" t="s">
        <v>13</v>
      </c>
      <c r="J690" s="36">
        <f>IF('UPS CALCULATOR'!$D$9=0,0,IF(G690='UPS CALCULATOR'!$D$9,0,1))+IF('UPS CALCULATOR'!$D$11=0,0,IF(H690='UPS CALCULATOR'!$D$11,0,1))+IF('UPS CALCULATOR'!$D$13=0,0,IF(I690='UPS CALCULATOR'!$D$13,0,1))</f>
        <v>0</v>
      </c>
      <c r="K690" s="39" t="s">
        <v>32</v>
      </c>
      <c r="L690" s="37">
        <f>IF(N690&lt;='UPS CALCULATOR'!$D$6,1,0)</f>
        <v>0</v>
      </c>
      <c r="M690" s="37" t="str">
        <f t="shared" si="21"/>
        <v>2300W0</v>
      </c>
      <c r="N690" s="40">
        <v>165</v>
      </c>
    </row>
    <row r="691" spans="1:14">
      <c r="A691" s="39" t="s">
        <v>80</v>
      </c>
      <c r="B691" s="39" t="str">
        <f t="shared" si="20"/>
        <v>UPS-OL1500R +3BP500W0</v>
      </c>
      <c r="C691" s="39" t="s">
        <v>190</v>
      </c>
      <c r="D691" s="39" t="s">
        <v>204</v>
      </c>
      <c r="E691" s="36" t="s">
        <v>42</v>
      </c>
      <c r="F691" s="36">
        <v>3</v>
      </c>
      <c r="G691" s="36" t="s">
        <v>6</v>
      </c>
      <c r="H691" s="36" t="s">
        <v>10</v>
      </c>
      <c r="I691" s="36" t="s">
        <v>8</v>
      </c>
      <c r="J691" s="36">
        <f>IF('UPS CALCULATOR'!$D$9=0,0,IF(G691='UPS CALCULATOR'!$D$9,0,1))+IF('UPS CALCULATOR'!$D$11=0,0,IF(H691='UPS CALCULATOR'!$D$11,0,1))+IF('UPS CALCULATOR'!$D$13=0,0,IF(I691='UPS CALCULATOR'!$D$13,0,1))</f>
        <v>0</v>
      </c>
      <c r="K691" s="39" t="s">
        <v>14</v>
      </c>
      <c r="L691" s="37">
        <f>IF(N691&lt;='UPS CALCULATOR'!$D$6,1,0)</f>
        <v>0</v>
      </c>
      <c r="M691" s="37" t="str">
        <f t="shared" si="21"/>
        <v>500W0</v>
      </c>
      <c r="N691" s="40">
        <v>166</v>
      </c>
    </row>
    <row r="692" spans="1:14">
      <c r="A692" s="39" t="s">
        <v>103</v>
      </c>
      <c r="B692" s="39" t="str">
        <f t="shared" si="20"/>
        <v>UPS-OL2200R +3BP1000W0</v>
      </c>
      <c r="C692" s="39" t="s">
        <v>183</v>
      </c>
      <c r="D692" s="39" t="s">
        <v>208</v>
      </c>
      <c r="E692" s="36" t="s">
        <v>96</v>
      </c>
      <c r="F692" s="36">
        <v>3</v>
      </c>
      <c r="G692" s="36" t="s">
        <v>6</v>
      </c>
      <c r="H692" s="36" t="s">
        <v>10</v>
      </c>
      <c r="I692" s="36" t="s">
        <v>11</v>
      </c>
      <c r="J692" s="36">
        <f>IF('UPS CALCULATOR'!$D$9=0,0,IF(G692='UPS CALCULATOR'!$D$9,0,1))+IF('UPS CALCULATOR'!$D$11=0,0,IF(H692='UPS CALCULATOR'!$D$11,0,1))+IF('UPS CALCULATOR'!$D$13=0,0,IF(I692='UPS CALCULATOR'!$D$13,0,1))</f>
        <v>0</v>
      </c>
      <c r="K692" s="39" t="s">
        <v>19</v>
      </c>
      <c r="L692" s="37">
        <f>IF(N692&lt;='UPS CALCULATOR'!$D$6,1,0)</f>
        <v>0</v>
      </c>
      <c r="M692" s="37" t="str">
        <f t="shared" si="21"/>
        <v>1000W0</v>
      </c>
      <c r="N692" s="40">
        <v>166</v>
      </c>
    </row>
    <row r="693" spans="1:14">
      <c r="A693" s="39" t="s">
        <v>122</v>
      </c>
      <c r="B693" s="39" t="str">
        <f t="shared" si="20"/>
        <v>UPS-OL3000R +3BP1000W0</v>
      </c>
      <c r="C693" s="39" t="s">
        <v>186</v>
      </c>
      <c r="D693" s="39" t="s">
        <v>211</v>
      </c>
      <c r="E693" s="36" t="s">
        <v>96</v>
      </c>
      <c r="F693" s="36">
        <v>3</v>
      </c>
      <c r="G693" s="36" t="s">
        <v>6</v>
      </c>
      <c r="H693" s="36" t="s">
        <v>10</v>
      </c>
      <c r="I693" s="36" t="s">
        <v>13</v>
      </c>
      <c r="J693" s="36">
        <f>IF('UPS CALCULATOR'!$D$9=0,0,IF(G693='UPS CALCULATOR'!$D$9,0,1))+IF('UPS CALCULATOR'!$D$11=0,0,IF(H693='UPS CALCULATOR'!$D$11,0,1))+IF('UPS CALCULATOR'!$D$13=0,0,IF(I693='UPS CALCULATOR'!$D$13,0,1))</f>
        <v>0</v>
      </c>
      <c r="K693" s="39" t="s">
        <v>19</v>
      </c>
      <c r="L693" s="37">
        <f>IF(N693&lt;='UPS CALCULATOR'!$D$6,1,0)</f>
        <v>0</v>
      </c>
      <c r="M693" s="37" t="str">
        <f t="shared" si="21"/>
        <v>1000W0</v>
      </c>
      <c r="N693" s="40">
        <v>166</v>
      </c>
    </row>
    <row r="694" spans="1:14">
      <c r="A694" s="39" t="s">
        <v>92</v>
      </c>
      <c r="B694" s="39" t="str">
        <f t="shared" si="20"/>
        <v>UPS-OL1500R +9BP1200W0</v>
      </c>
      <c r="C694" s="39" t="s">
        <v>190</v>
      </c>
      <c r="D694" s="39" t="s">
        <v>204</v>
      </c>
      <c r="E694" s="36" t="s">
        <v>42</v>
      </c>
      <c r="F694" s="36">
        <v>9</v>
      </c>
      <c r="G694" s="36" t="s">
        <v>6</v>
      </c>
      <c r="H694" s="36" t="s">
        <v>10</v>
      </c>
      <c r="I694" s="36" t="s">
        <v>8</v>
      </c>
      <c r="J694" s="36">
        <f>IF('UPS CALCULATOR'!$D$9=0,0,IF(G694='UPS CALCULATOR'!$D$9,0,1))+IF('UPS CALCULATOR'!$D$11=0,0,IF(H694='UPS CALCULATOR'!$D$11,0,1))+IF('UPS CALCULATOR'!$D$13=0,0,IF(I694='UPS CALCULATOR'!$D$13,0,1))</f>
        <v>0</v>
      </c>
      <c r="K694" s="39" t="s">
        <v>21</v>
      </c>
      <c r="L694" s="37">
        <f>IF(N694&lt;='UPS CALCULATOR'!$D$6,1,0)</f>
        <v>0</v>
      </c>
      <c r="M694" s="37" t="str">
        <f t="shared" si="21"/>
        <v>1200W0</v>
      </c>
      <c r="N694" s="40">
        <v>167</v>
      </c>
    </row>
    <row r="695" spans="1:14">
      <c r="A695" s="39" t="s">
        <v>183</v>
      </c>
      <c r="B695" s="39" t="str">
        <f t="shared" si="20"/>
        <v>UPS-OL2200R100W0</v>
      </c>
      <c r="C695" s="39" t="s">
        <v>183</v>
      </c>
      <c r="D695" s="39" t="s">
        <v>208</v>
      </c>
      <c r="E695" s="36" t="s">
        <v>96</v>
      </c>
      <c r="F695" s="36">
        <v>0</v>
      </c>
      <c r="G695" s="36" t="s">
        <v>6</v>
      </c>
      <c r="H695" s="36" t="s">
        <v>10</v>
      </c>
      <c r="I695" s="36" t="s">
        <v>11</v>
      </c>
      <c r="J695" s="36">
        <f>IF('UPS CALCULATOR'!$D$9=0,0,IF(G695='UPS CALCULATOR'!$D$9,0,1))+IF('UPS CALCULATOR'!$D$11=0,0,IF(H695='UPS CALCULATOR'!$D$11,0,1))+IF('UPS CALCULATOR'!$D$13=0,0,IF(I695='UPS CALCULATOR'!$D$13,0,1))</f>
        <v>0</v>
      </c>
      <c r="K695" s="39" t="s">
        <v>4</v>
      </c>
      <c r="L695" s="37">
        <f>IF(N695&lt;='UPS CALCULATOR'!$D$6,1,0)</f>
        <v>0</v>
      </c>
      <c r="M695" s="37" t="str">
        <f t="shared" si="21"/>
        <v>100W0</v>
      </c>
      <c r="N695" s="40">
        <v>167</v>
      </c>
    </row>
    <row r="696" spans="1:14">
      <c r="A696" s="39" t="s">
        <v>109</v>
      </c>
      <c r="B696" s="39" t="str">
        <f t="shared" si="20"/>
        <v>UPS-OL2200R +6BP1700W0</v>
      </c>
      <c r="C696" s="39" t="s">
        <v>183</v>
      </c>
      <c r="D696" s="39" t="s">
        <v>208</v>
      </c>
      <c r="E696" s="36" t="s">
        <v>96</v>
      </c>
      <c r="F696" s="36">
        <v>6</v>
      </c>
      <c r="G696" s="36" t="s">
        <v>6</v>
      </c>
      <c r="H696" s="36" t="s">
        <v>10</v>
      </c>
      <c r="I696" s="36" t="s">
        <v>11</v>
      </c>
      <c r="J696" s="36">
        <f>IF('UPS CALCULATOR'!$D$9=0,0,IF(G696='UPS CALCULATOR'!$D$9,0,1))+IF('UPS CALCULATOR'!$D$11=0,0,IF(H696='UPS CALCULATOR'!$D$11,0,1))+IF('UPS CALCULATOR'!$D$13=0,0,IF(I696='UPS CALCULATOR'!$D$13,0,1))</f>
        <v>0</v>
      </c>
      <c r="K696" s="39" t="s">
        <v>26</v>
      </c>
      <c r="L696" s="37">
        <f>IF(N696&lt;='UPS CALCULATOR'!$D$6,1,0)</f>
        <v>0</v>
      </c>
      <c r="M696" s="37" t="str">
        <f t="shared" si="21"/>
        <v>1700W0</v>
      </c>
      <c r="N696" s="40">
        <v>167</v>
      </c>
    </row>
    <row r="697" spans="1:14">
      <c r="A697" s="39" t="s">
        <v>126</v>
      </c>
      <c r="B697" s="39" t="str">
        <f t="shared" si="20"/>
        <v>UPS-OL3000R +7BP2100W0</v>
      </c>
      <c r="C697" s="39" t="s">
        <v>186</v>
      </c>
      <c r="D697" s="39" t="s">
        <v>211</v>
      </c>
      <c r="E697" s="36" t="s">
        <v>96</v>
      </c>
      <c r="F697" s="36">
        <v>7</v>
      </c>
      <c r="G697" s="36" t="s">
        <v>6</v>
      </c>
      <c r="H697" s="36" t="s">
        <v>10</v>
      </c>
      <c r="I697" s="36" t="s">
        <v>13</v>
      </c>
      <c r="J697" s="36">
        <f>IF('UPS CALCULATOR'!$D$9=0,0,IF(G697='UPS CALCULATOR'!$D$9,0,1))+IF('UPS CALCULATOR'!$D$11=0,0,IF(H697='UPS CALCULATOR'!$D$11,0,1))+IF('UPS CALCULATOR'!$D$13=0,0,IF(I697='UPS CALCULATOR'!$D$13,0,1))</f>
        <v>0</v>
      </c>
      <c r="K697" s="39" t="s">
        <v>30</v>
      </c>
      <c r="L697" s="37">
        <f>IF(N697&lt;='UPS CALCULATOR'!$D$6,1,0)</f>
        <v>0</v>
      </c>
      <c r="M697" s="37" t="str">
        <f t="shared" si="21"/>
        <v>2100W0</v>
      </c>
      <c r="N697" s="40">
        <v>167</v>
      </c>
    </row>
    <row r="698" spans="1:14">
      <c r="A698" s="39" t="s">
        <v>94</v>
      </c>
      <c r="B698" s="39" t="str">
        <f t="shared" si="20"/>
        <v>UPS-OL1500R +10BP1300W0</v>
      </c>
      <c r="C698" s="39" t="s">
        <v>190</v>
      </c>
      <c r="D698" s="39" t="s">
        <v>204</v>
      </c>
      <c r="E698" s="36" t="s">
        <v>42</v>
      </c>
      <c r="F698" s="36">
        <v>10</v>
      </c>
      <c r="G698" s="36" t="s">
        <v>6</v>
      </c>
      <c r="H698" s="36" t="s">
        <v>10</v>
      </c>
      <c r="I698" s="36" t="s">
        <v>8</v>
      </c>
      <c r="J698" s="36">
        <f>IF('UPS CALCULATOR'!$D$9=0,0,IF(G698='UPS CALCULATOR'!$D$9,0,1))+IF('UPS CALCULATOR'!$D$11=0,0,IF(H698='UPS CALCULATOR'!$D$11,0,1))+IF('UPS CALCULATOR'!$D$13=0,0,IF(I698='UPS CALCULATOR'!$D$13,0,1))</f>
        <v>0</v>
      </c>
      <c r="K698" s="39" t="s">
        <v>22</v>
      </c>
      <c r="L698" s="37">
        <f>IF(N698&lt;='UPS CALCULATOR'!$D$6,1,0)</f>
        <v>0</v>
      </c>
      <c r="M698" s="37" t="str">
        <f t="shared" si="21"/>
        <v>1300W0</v>
      </c>
      <c r="N698" s="40">
        <v>168</v>
      </c>
    </row>
    <row r="699" spans="1:14">
      <c r="A699" s="39" t="s">
        <v>155</v>
      </c>
      <c r="B699" s="39" t="str">
        <f t="shared" si="20"/>
        <v>UPS-LL-1500RT +1 EB200W0</v>
      </c>
      <c r="C699" s="39" t="s">
        <v>154</v>
      </c>
      <c r="D699" s="39" t="s">
        <v>187</v>
      </c>
      <c r="E699" s="36" t="s">
        <v>156</v>
      </c>
      <c r="F699" s="36">
        <v>1</v>
      </c>
      <c r="G699" s="36" t="s">
        <v>212</v>
      </c>
      <c r="H699" s="36" t="s">
        <v>7</v>
      </c>
      <c r="I699" s="36" t="s">
        <v>8</v>
      </c>
      <c r="J699" s="36">
        <f>IF('UPS CALCULATOR'!$D$9=0,0,IF(G699='UPS CALCULATOR'!$D$9,0,1))+IF('UPS CALCULATOR'!$D$11=0,0,IF(H699='UPS CALCULATOR'!$D$11,0,1))+IF('UPS CALCULATOR'!$D$13=0,0,IF(I699='UPS CALCULATOR'!$D$13,0,1))</f>
        <v>0</v>
      </c>
      <c r="K699" s="39" t="s">
        <v>5</v>
      </c>
      <c r="L699" s="37">
        <f>IF(N699&lt;='UPS CALCULATOR'!$D$6,1,0)</f>
        <v>0</v>
      </c>
      <c r="M699" s="37" t="str">
        <f t="shared" si="21"/>
        <v>200W0</v>
      </c>
      <c r="N699" s="40">
        <v>168.01002383747058</v>
      </c>
    </row>
    <row r="700" spans="1:14">
      <c r="A700" s="39" t="s">
        <v>155</v>
      </c>
      <c r="B700" s="39" t="str">
        <f t="shared" si="20"/>
        <v>UPS-LL-1500RT +1 EB300W0</v>
      </c>
      <c r="C700" s="39" t="s">
        <v>154</v>
      </c>
      <c r="D700" s="39" t="s">
        <v>187</v>
      </c>
      <c r="E700" s="36" t="s">
        <v>156</v>
      </c>
      <c r="F700" s="36">
        <v>1</v>
      </c>
      <c r="G700" s="36" t="s">
        <v>212</v>
      </c>
      <c r="H700" s="36" t="s">
        <v>7</v>
      </c>
      <c r="I700" s="36" t="s">
        <v>8</v>
      </c>
      <c r="J700" s="36">
        <f>IF('UPS CALCULATOR'!$D$9=0,0,IF(G700='UPS CALCULATOR'!$D$9,0,1))+IF('UPS CALCULATOR'!$D$11=0,0,IF(H700='UPS CALCULATOR'!$D$11,0,1))+IF('UPS CALCULATOR'!$D$13=0,0,IF(I700='UPS CALCULATOR'!$D$13,0,1))</f>
        <v>0</v>
      </c>
      <c r="K700" s="39" t="s">
        <v>9</v>
      </c>
      <c r="L700" s="37">
        <f>IF(N700&lt;='UPS CALCULATOR'!$D$6,1,0)</f>
        <v>0</v>
      </c>
      <c r="M700" s="37" t="str">
        <f t="shared" si="21"/>
        <v>300W0</v>
      </c>
      <c r="N700" s="40">
        <v>168.01002383747058</v>
      </c>
    </row>
    <row r="701" spans="1:14">
      <c r="A701" s="39" t="s">
        <v>124</v>
      </c>
      <c r="B701" s="39" t="str">
        <f t="shared" si="20"/>
        <v>UPS-OL3000R +5BP1500W0</v>
      </c>
      <c r="C701" s="39" t="s">
        <v>186</v>
      </c>
      <c r="D701" s="39" t="s">
        <v>211</v>
      </c>
      <c r="E701" s="36" t="s">
        <v>96</v>
      </c>
      <c r="F701" s="36">
        <v>5</v>
      </c>
      <c r="G701" s="36" t="s">
        <v>6</v>
      </c>
      <c r="H701" s="36" t="s">
        <v>10</v>
      </c>
      <c r="I701" s="36" t="s">
        <v>13</v>
      </c>
      <c r="J701" s="36">
        <f>IF('UPS CALCULATOR'!$D$9=0,0,IF(G701='UPS CALCULATOR'!$D$9,0,1))+IF('UPS CALCULATOR'!$D$11=0,0,IF(H701='UPS CALCULATOR'!$D$11,0,1))+IF('UPS CALCULATOR'!$D$13=0,0,IF(I701='UPS CALCULATOR'!$D$13,0,1))</f>
        <v>0</v>
      </c>
      <c r="K701" s="39" t="s">
        <v>24</v>
      </c>
      <c r="L701" s="37">
        <f>IF(N701&lt;='UPS CALCULATOR'!$D$6,1,0)</f>
        <v>0</v>
      </c>
      <c r="M701" s="37" t="str">
        <f t="shared" si="21"/>
        <v>1500W0</v>
      </c>
      <c r="N701" s="40">
        <v>169</v>
      </c>
    </row>
    <row r="702" spans="1:14">
      <c r="A702" s="39" t="s">
        <v>205</v>
      </c>
      <c r="B702" s="39" t="str">
        <f t="shared" si="20"/>
        <v>UPS-OL1500R +2BP300W0</v>
      </c>
      <c r="C702" s="39" t="s">
        <v>190</v>
      </c>
      <c r="D702" s="39" t="s">
        <v>204</v>
      </c>
      <c r="E702" s="36" t="s">
        <v>42</v>
      </c>
      <c r="F702" s="36">
        <v>2</v>
      </c>
      <c r="G702" s="36" t="s">
        <v>6</v>
      </c>
      <c r="H702" s="36" t="s">
        <v>10</v>
      </c>
      <c r="I702" s="36" t="s">
        <v>8</v>
      </c>
      <c r="J702" s="36">
        <f>IF('UPS CALCULATOR'!$D$9=0,0,IF(G702='UPS CALCULATOR'!$D$9,0,1))+IF('UPS CALCULATOR'!$D$11=0,0,IF(H702='UPS CALCULATOR'!$D$11,0,1))+IF('UPS CALCULATOR'!$D$13=0,0,IF(I702='UPS CALCULATOR'!$D$13,0,1))</f>
        <v>0</v>
      </c>
      <c r="K702" s="39" t="s">
        <v>9</v>
      </c>
      <c r="L702" s="37">
        <f>IF(N702&lt;='UPS CALCULATOR'!$D$6,1,0)</f>
        <v>0</v>
      </c>
      <c r="M702" s="37" t="str">
        <f t="shared" si="21"/>
        <v>300W0</v>
      </c>
      <c r="N702" s="40">
        <v>170</v>
      </c>
    </row>
    <row r="703" spans="1:14">
      <c r="A703" s="39" t="s">
        <v>129</v>
      </c>
      <c r="B703" s="39" t="str">
        <f t="shared" si="20"/>
        <v>UPS-OL3000R +10BP2600W0</v>
      </c>
      <c r="C703" s="39" t="s">
        <v>186</v>
      </c>
      <c r="D703" s="39" t="s">
        <v>211</v>
      </c>
      <c r="E703" s="36" t="s">
        <v>96</v>
      </c>
      <c r="F703" s="36">
        <v>10</v>
      </c>
      <c r="G703" s="36" t="s">
        <v>6</v>
      </c>
      <c r="H703" s="36" t="s">
        <v>10</v>
      </c>
      <c r="I703" s="36" t="s">
        <v>13</v>
      </c>
      <c r="J703" s="36">
        <f>IF('UPS CALCULATOR'!$D$9=0,0,IF(G703='UPS CALCULATOR'!$D$9,0,1))+IF('UPS CALCULATOR'!$D$11=0,0,IF(H703='UPS CALCULATOR'!$D$11,0,1))+IF('UPS CALCULATOR'!$D$13=0,0,IF(I703='UPS CALCULATOR'!$D$13,0,1))</f>
        <v>0</v>
      </c>
      <c r="K703" s="39" t="s">
        <v>35</v>
      </c>
      <c r="L703" s="37">
        <f>IF(N703&lt;='UPS CALCULATOR'!$D$6,1,0)</f>
        <v>0</v>
      </c>
      <c r="M703" s="37" t="str">
        <f t="shared" si="21"/>
        <v>2600W0</v>
      </c>
      <c r="N703" s="40">
        <v>170</v>
      </c>
    </row>
    <row r="704" spans="1:14">
      <c r="A704" s="39" t="s">
        <v>88</v>
      </c>
      <c r="B704" s="39" t="str">
        <f t="shared" si="20"/>
        <v>UPS-OL1500R +7BP1000W0</v>
      </c>
      <c r="C704" s="39" t="s">
        <v>190</v>
      </c>
      <c r="D704" s="39" t="s">
        <v>204</v>
      </c>
      <c r="E704" s="36" t="s">
        <v>42</v>
      </c>
      <c r="F704" s="36">
        <v>7</v>
      </c>
      <c r="G704" s="36" t="s">
        <v>6</v>
      </c>
      <c r="H704" s="36" t="s">
        <v>10</v>
      </c>
      <c r="I704" s="36" t="s">
        <v>8</v>
      </c>
      <c r="J704" s="36">
        <f>IF('UPS CALCULATOR'!$D$9=0,0,IF(G704='UPS CALCULATOR'!$D$9,0,1))+IF('UPS CALCULATOR'!$D$11=0,0,IF(H704='UPS CALCULATOR'!$D$11,0,1))+IF('UPS CALCULATOR'!$D$13=0,0,IF(I704='UPS CALCULATOR'!$D$13,0,1))</f>
        <v>0</v>
      </c>
      <c r="K704" s="39" t="s">
        <v>19</v>
      </c>
      <c r="L704" s="37">
        <f>IF(N704&lt;='UPS CALCULATOR'!$D$6,1,0)</f>
        <v>0</v>
      </c>
      <c r="M704" s="37" t="str">
        <f t="shared" si="21"/>
        <v>1000W0</v>
      </c>
      <c r="N704" s="40">
        <v>171</v>
      </c>
    </row>
    <row r="705" spans="1:14">
      <c r="A705" s="39" t="s">
        <v>209</v>
      </c>
      <c r="B705" s="39" t="str">
        <f t="shared" si="20"/>
        <v>UPS-OL2200R +2BP700W0</v>
      </c>
      <c r="C705" s="39" t="s">
        <v>183</v>
      </c>
      <c r="D705" s="39" t="s">
        <v>208</v>
      </c>
      <c r="E705" s="36" t="s">
        <v>96</v>
      </c>
      <c r="F705" s="36">
        <v>2</v>
      </c>
      <c r="G705" s="36" t="s">
        <v>6</v>
      </c>
      <c r="H705" s="36" t="s">
        <v>10</v>
      </c>
      <c r="I705" s="36" t="s">
        <v>11</v>
      </c>
      <c r="J705" s="36">
        <f>IF('UPS CALCULATOR'!$D$9=0,0,IF(G705='UPS CALCULATOR'!$D$9,0,1))+IF('UPS CALCULATOR'!$D$11=0,0,IF(H705='UPS CALCULATOR'!$D$11,0,1))+IF('UPS CALCULATOR'!$D$13=0,0,IF(I705='UPS CALCULATOR'!$D$13,0,1))</f>
        <v>0</v>
      </c>
      <c r="K705" s="39" t="s">
        <v>16</v>
      </c>
      <c r="L705" s="37">
        <f>IF(N705&lt;='UPS CALCULATOR'!$D$6,1,0)</f>
        <v>0</v>
      </c>
      <c r="M705" s="37" t="str">
        <f t="shared" si="21"/>
        <v>700W0</v>
      </c>
      <c r="N705" s="40">
        <v>171</v>
      </c>
    </row>
    <row r="706" spans="1:14">
      <c r="A706" s="39" t="s">
        <v>107</v>
      </c>
      <c r="B706" s="39" t="str">
        <f t="shared" si="20"/>
        <v>UPS-OL2200R +5BP1500W0</v>
      </c>
      <c r="C706" s="39" t="s">
        <v>183</v>
      </c>
      <c r="D706" s="39" t="s">
        <v>208</v>
      </c>
      <c r="E706" s="36" t="s">
        <v>96</v>
      </c>
      <c r="F706" s="36">
        <v>5</v>
      </c>
      <c r="G706" s="36" t="s">
        <v>6</v>
      </c>
      <c r="H706" s="36" t="s">
        <v>10</v>
      </c>
      <c r="I706" s="36" t="s">
        <v>11</v>
      </c>
      <c r="J706" s="36">
        <f>IF('UPS CALCULATOR'!$D$9=0,0,IF(G706='UPS CALCULATOR'!$D$9,0,1))+IF('UPS CALCULATOR'!$D$11=0,0,IF(H706='UPS CALCULATOR'!$D$11,0,1))+IF('UPS CALCULATOR'!$D$13=0,0,IF(I706='UPS CALCULATOR'!$D$13,0,1))</f>
        <v>0</v>
      </c>
      <c r="K706" s="39" t="s">
        <v>24</v>
      </c>
      <c r="L706" s="37">
        <f>IF(N706&lt;='UPS CALCULATOR'!$D$6,1,0)</f>
        <v>0</v>
      </c>
      <c r="M706" s="37" t="str">
        <f t="shared" si="21"/>
        <v>1500W0</v>
      </c>
      <c r="N706" s="40">
        <v>171</v>
      </c>
    </row>
    <row r="707" spans="1:14">
      <c r="A707" s="39" t="s">
        <v>125</v>
      </c>
      <c r="B707" s="39" t="str">
        <f t="shared" ref="B707:B770" si="22">A707&amp;M707</f>
        <v>UPS-OL3000R +6BP1800W0</v>
      </c>
      <c r="C707" s="39" t="s">
        <v>186</v>
      </c>
      <c r="D707" s="39" t="s">
        <v>211</v>
      </c>
      <c r="E707" s="36" t="s">
        <v>96</v>
      </c>
      <c r="F707" s="36">
        <v>6</v>
      </c>
      <c r="G707" s="36" t="s">
        <v>6</v>
      </c>
      <c r="H707" s="36" t="s">
        <v>10</v>
      </c>
      <c r="I707" s="36" t="s">
        <v>13</v>
      </c>
      <c r="J707" s="36">
        <f>IF('UPS CALCULATOR'!$D$9=0,0,IF(G707='UPS CALCULATOR'!$D$9,0,1))+IF('UPS CALCULATOR'!$D$11=0,0,IF(H707='UPS CALCULATOR'!$D$11,0,1))+IF('UPS CALCULATOR'!$D$13=0,0,IF(I707='UPS CALCULATOR'!$D$13,0,1))</f>
        <v>0</v>
      </c>
      <c r="K707" s="39" t="s">
        <v>27</v>
      </c>
      <c r="L707" s="37">
        <f>IF(N707&lt;='UPS CALCULATOR'!$D$6,1,0)</f>
        <v>0</v>
      </c>
      <c r="M707" s="37" t="str">
        <f t="shared" ref="M707:M770" si="23">K707&amp;J707+L707</f>
        <v>1800W0</v>
      </c>
      <c r="N707" s="40">
        <v>171</v>
      </c>
    </row>
    <row r="708" spans="1:14">
      <c r="A708" s="39" t="s">
        <v>128</v>
      </c>
      <c r="B708" s="39" t="str">
        <f t="shared" si="22"/>
        <v>UPS-OL3000R +9BP2400W0</v>
      </c>
      <c r="C708" s="39" t="s">
        <v>186</v>
      </c>
      <c r="D708" s="39" t="s">
        <v>211</v>
      </c>
      <c r="E708" s="36" t="s">
        <v>96</v>
      </c>
      <c r="F708" s="36">
        <v>9</v>
      </c>
      <c r="G708" s="36" t="s">
        <v>6</v>
      </c>
      <c r="H708" s="36" t="s">
        <v>10</v>
      </c>
      <c r="I708" s="36" t="s">
        <v>13</v>
      </c>
      <c r="J708" s="36">
        <f>IF('UPS CALCULATOR'!$D$9=0,0,IF(G708='UPS CALCULATOR'!$D$9,0,1))+IF('UPS CALCULATOR'!$D$11=0,0,IF(H708='UPS CALCULATOR'!$D$11,0,1))+IF('UPS CALCULATOR'!$D$13=0,0,IF(I708='UPS CALCULATOR'!$D$13,0,1))</f>
        <v>0</v>
      </c>
      <c r="K708" s="39" t="s">
        <v>33</v>
      </c>
      <c r="L708" s="37">
        <f>IF(N708&lt;='UPS CALCULATOR'!$D$6,1,0)</f>
        <v>0</v>
      </c>
      <c r="M708" s="37" t="str">
        <f t="shared" si="23"/>
        <v>2400W0</v>
      </c>
      <c r="N708" s="40">
        <v>172</v>
      </c>
    </row>
    <row r="709" spans="1:14">
      <c r="A709" s="39" t="s">
        <v>143</v>
      </c>
      <c r="B709" s="39" t="str">
        <f t="shared" si="22"/>
        <v>UPX-1500R-2 +4 EBC600W0</v>
      </c>
      <c r="C709" s="39" t="s">
        <v>139</v>
      </c>
      <c r="D709" s="39" t="s">
        <v>207</v>
      </c>
      <c r="E709" s="36" t="s">
        <v>188</v>
      </c>
      <c r="F709" s="36">
        <v>4</v>
      </c>
      <c r="G709" s="36" t="s">
        <v>6</v>
      </c>
      <c r="H709" s="36" t="s">
        <v>7</v>
      </c>
      <c r="I709" s="36" t="s">
        <v>8</v>
      </c>
      <c r="J709" s="36">
        <f>IF('UPS CALCULATOR'!$D$9=0,0,IF(G709='UPS CALCULATOR'!$D$9,0,1))+IF('UPS CALCULATOR'!$D$11=0,0,IF(H709='UPS CALCULATOR'!$D$11,0,1))+IF('UPS CALCULATOR'!$D$13=0,0,IF(I709='UPS CALCULATOR'!$D$13,0,1))</f>
        <v>0</v>
      </c>
      <c r="K709" s="39" t="s">
        <v>15</v>
      </c>
      <c r="L709" s="37">
        <f>IF(N709&lt;='UPS CALCULATOR'!$D$6,1,0)</f>
        <v>0</v>
      </c>
      <c r="M709" s="37" t="str">
        <f t="shared" si="23"/>
        <v>600W0</v>
      </c>
      <c r="N709" s="40">
        <v>173</v>
      </c>
    </row>
    <row r="710" spans="1:14">
      <c r="A710" s="39" t="s">
        <v>121</v>
      </c>
      <c r="B710" s="39" t="str">
        <f t="shared" si="22"/>
        <v>UPS-OL3000R +2BP600W0</v>
      </c>
      <c r="C710" s="39" t="s">
        <v>186</v>
      </c>
      <c r="D710" s="39" t="s">
        <v>211</v>
      </c>
      <c r="E710" s="36" t="s">
        <v>96</v>
      </c>
      <c r="F710" s="36">
        <v>2</v>
      </c>
      <c r="G710" s="36" t="s">
        <v>6</v>
      </c>
      <c r="H710" s="36" t="s">
        <v>10</v>
      </c>
      <c r="I710" s="36" t="s">
        <v>13</v>
      </c>
      <c r="J710" s="36">
        <f>IF('UPS CALCULATOR'!$D$9=0,0,IF(G710='UPS CALCULATOR'!$D$9,0,1))+IF('UPS CALCULATOR'!$D$11=0,0,IF(H710='UPS CALCULATOR'!$D$11,0,1))+IF('UPS CALCULATOR'!$D$13=0,0,IF(I710='UPS CALCULATOR'!$D$13,0,1))</f>
        <v>0</v>
      </c>
      <c r="K710" s="39" t="s">
        <v>15</v>
      </c>
      <c r="L710" s="37">
        <f>IF(N710&lt;='UPS CALCULATOR'!$D$6,1,0)</f>
        <v>0</v>
      </c>
      <c r="M710" s="37" t="str">
        <f t="shared" si="23"/>
        <v>600W0</v>
      </c>
      <c r="N710" s="40">
        <v>174</v>
      </c>
    </row>
    <row r="711" spans="1:14">
      <c r="A711" s="39" t="s">
        <v>111</v>
      </c>
      <c r="B711" s="39" t="str">
        <f t="shared" si="22"/>
        <v>UPS-OL2200R +7BP1800W0</v>
      </c>
      <c r="C711" s="39" t="s">
        <v>183</v>
      </c>
      <c r="D711" s="39" t="s">
        <v>208</v>
      </c>
      <c r="E711" s="36" t="s">
        <v>96</v>
      </c>
      <c r="F711" s="36">
        <v>7</v>
      </c>
      <c r="G711" s="36" t="s">
        <v>6</v>
      </c>
      <c r="H711" s="36" t="s">
        <v>10</v>
      </c>
      <c r="I711" s="36" t="s">
        <v>11</v>
      </c>
      <c r="J711" s="36">
        <f>IF('UPS CALCULATOR'!$D$9=0,0,IF(G711='UPS CALCULATOR'!$D$9,0,1))+IF('UPS CALCULATOR'!$D$11=0,0,IF(H711='UPS CALCULATOR'!$D$11,0,1))+IF('UPS CALCULATOR'!$D$13=0,0,IF(I711='UPS CALCULATOR'!$D$13,0,1))</f>
        <v>0</v>
      </c>
      <c r="K711" s="39" t="s">
        <v>27</v>
      </c>
      <c r="L711" s="37">
        <f>IF(N711&lt;='UPS CALCULATOR'!$D$6,1,0)</f>
        <v>0</v>
      </c>
      <c r="M711" s="37" t="str">
        <f t="shared" si="23"/>
        <v>1800W0</v>
      </c>
      <c r="N711" s="40">
        <v>175</v>
      </c>
    </row>
    <row r="712" spans="1:14">
      <c r="A712" s="39" t="s">
        <v>126</v>
      </c>
      <c r="B712" s="39" t="str">
        <f t="shared" si="22"/>
        <v>UPS-OL3000R +7BP2000W0</v>
      </c>
      <c r="C712" s="39" t="s">
        <v>186</v>
      </c>
      <c r="D712" s="39" t="s">
        <v>211</v>
      </c>
      <c r="E712" s="36" t="s">
        <v>96</v>
      </c>
      <c r="F712" s="36">
        <v>7</v>
      </c>
      <c r="G712" s="36" t="s">
        <v>6</v>
      </c>
      <c r="H712" s="36" t="s">
        <v>10</v>
      </c>
      <c r="I712" s="36" t="s">
        <v>13</v>
      </c>
      <c r="J712" s="36">
        <f>IF('UPS CALCULATOR'!$D$9=0,0,IF(G712='UPS CALCULATOR'!$D$9,0,1))+IF('UPS CALCULATOR'!$D$11=0,0,IF(H712='UPS CALCULATOR'!$D$11,0,1))+IF('UPS CALCULATOR'!$D$13=0,0,IF(I712='UPS CALCULATOR'!$D$13,0,1))</f>
        <v>0</v>
      </c>
      <c r="K712" s="39" t="s">
        <v>29</v>
      </c>
      <c r="L712" s="37">
        <f>IF(N712&lt;='UPS CALCULATOR'!$D$6,1,0)</f>
        <v>0</v>
      </c>
      <c r="M712" s="37" t="str">
        <f t="shared" si="23"/>
        <v>2000W0</v>
      </c>
      <c r="N712" s="40">
        <v>175</v>
      </c>
    </row>
    <row r="713" spans="1:14">
      <c r="A713" s="39" t="s">
        <v>136</v>
      </c>
      <c r="B713" s="39" t="str">
        <f t="shared" si="22"/>
        <v>UPX-1000R-2 +2 EBC300W0</v>
      </c>
      <c r="C713" s="39" t="s">
        <v>134</v>
      </c>
      <c r="D713" s="39" t="s">
        <v>206</v>
      </c>
      <c r="E713" s="36" t="s">
        <v>188</v>
      </c>
      <c r="F713" s="36">
        <v>2</v>
      </c>
      <c r="G713" s="36" t="s">
        <v>6</v>
      </c>
      <c r="H713" s="36" t="s">
        <v>7</v>
      </c>
      <c r="I713" s="36" t="s">
        <v>8</v>
      </c>
      <c r="J713" s="36">
        <f>IF('UPS CALCULATOR'!$D$9=0,0,IF(G713='UPS CALCULATOR'!$D$9,0,1))+IF('UPS CALCULATOR'!$D$11=0,0,IF(H713='UPS CALCULATOR'!$D$11,0,1))+IF('UPS CALCULATOR'!$D$13=0,0,IF(I713='UPS CALCULATOR'!$D$13,0,1))</f>
        <v>0</v>
      </c>
      <c r="K713" s="39" t="s">
        <v>9</v>
      </c>
      <c r="L713" s="37">
        <f>IF(N713&lt;='UPS CALCULATOR'!$D$6,1,0)</f>
        <v>0</v>
      </c>
      <c r="M713" s="37" t="str">
        <f t="shared" si="23"/>
        <v>300W0</v>
      </c>
      <c r="N713" s="40">
        <v>175</v>
      </c>
    </row>
    <row r="714" spans="1:14">
      <c r="A714" s="39" t="s">
        <v>146</v>
      </c>
      <c r="B714" s="39" t="str">
        <f t="shared" si="22"/>
        <v>UPX-2000R-2 +1 EBC300W0</v>
      </c>
      <c r="C714" s="39" t="s">
        <v>145</v>
      </c>
      <c r="D714" s="39" t="s">
        <v>210</v>
      </c>
      <c r="E714" s="36" t="s">
        <v>184</v>
      </c>
      <c r="F714" s="36">
        <v>1</v>
      </c>
      <c r="G714" s="36" t="s">
        <v>6</v>
      </c>
      <c r="H714" s="36" t="s">
        <v>7</v>
      </c>
      <c r="I714" s="36" t="s">
        <v>11</v>
      </c>
      <c r="J714" s="36">
        <f>IF('UPS CALCULATOR'!$D$9=0,0,IF(G714='UPS CALCULATOR'!$D$9,0,1))+IF('UPS CALCULATOR'!$D$11=0,0,IF(H714='UPS CALCULATOR'!$D$11,0,1))+IF('UPS CALCULATOR'!$D$13=0,0,IF(I714='UPS CALCULATOR'!$D$13,0,1))</f>
        <v>0</v>
      </c>
      <c r="K714" s="39" t="s">
        <v>9</v>
      </c>
      <c r="L714" s="37">
        <f>IF(N714&lt;='UPS CALCULATOR'!$D$6,1,0)</f>
        <v>0</v>
      </c>
      <c r="M714" s="37" t="str">
        <f t="shared" si="23"/>
        <v>300W0</v>
      </c>
      <c r="N714" s="40">
        <v>175</v>
      </c>
    </row>
    <row r="715" spans="1:14">
      <c r="A715" s="39" t="s">
        <v>127</v>
      </c>
      <c r="B715" s="39" t="str">
        <f t="shared" si="22"/>
        <v>UPS-OL3000R +8BP2200W0</v>
      </c>
      <c r="C715" s="39" t="s">
        <v>186</v>
      </c>
      <c r="D715" s="39" t="s">
        <v>211</v>
      </c>
      <c r="E715" s="36" t="s">
        <v>96</v>
      </c>
      <c r="F715" s="36">
        <v>8</v>
      </c>
      <c r="G715" s="36" t="s">
        <v>6</v>
      </c>
      <c r="H715" s="36" t="s">
        <v>10</v>
      </c>
      <c r="I715" s="36" t="s">
        <v>13</v>
      </c>
      <c r="J715" s="36">
        <f>IF('UPS CALCULATOR'!$D$9=0,0,IF(G715='UPS CALCULATOR'!$D$9,0,1))+IF('UPS CALCULATOR'!$D$11=0,0,IF(H715='UPS CALCULATOR'!$D$11,0,1))+IF('UPS CALCULATOR'!$D$13=0,0,IF(I715='UPS CALCULATOR'!$D$13,0,1))</f>
        <v>0</v>
      </c>
      <c r="K715" s="39" t="s">
        <v>31</v>
      </c>
      <c r="L715" s="37">
        <f>IF(N715&lt;='UPS CALCULATOR'!$D$6,1,0)</f>
        <v>0</v>
      </c>
      <c r="M715" s="37" t="str">
        <f t="shared" si="23"/>
        <v>2200W0</v>
      </c>
      <c r="N715" s="40">
        <v>176</v>
      </c>
    </row>
    <row r="716" spans="1:14">
      <c r="A716" s="39" t="s">
        <v>123</v>
      </c>
      <c r="B716" s="39" t="str">
        <f t="shared" si="22"/>
        <v>UPS-OL3000R +4BP1200W0</v>
      </c>
      <c r="C716" s="39" t="s">
        <v>186</v>
      </c>
      <c r="D716" s="39" t="s">
        <v>211</v>
      </c>
      <c r="E716" s="36" t="s">
        <v>96</v>
      </c>
      <c r="F716" s="36">
        <v>4</v>
      </c>
      <c r="G716" s="36" t="s">
        <v>6</v>
      </c>
      <c r="H716" s="36" t="s">
        <v>10</v>
      </c>
      <c r="I716" s="36" t="s">
        <v>13</v>
      </c>
      <c r="J716" s="36">
        <f>IF('UPS CALCULATOR'!$D$9=0,0,IF(G716='UPS CALCULATOR'!$D$9,0,1))+IF('UPS CALCULATOR'!$D$11=0,0,IF(H716='UPS CALCULATOR'!$D$11,0,1))+IF('UPS CALCULATOR'!$D$13=0,0,IF(I716='UPS CALCULATOR'!$D$13,0,1))</f>
        <v>0</v>
      </c>
      <c r="K716" s="39" t="s">
        <v>21</v>
      </c>
      <c r="L716" s="37">
        <f>IF(N716&lt;='UPS CALCULATOR'!$D$6,1,0)</f>
        <v>0</v>
      </c>
      <c r="M716" s="37" t="str">
        <f t="shared" si="23"/>
        <v>1200W0</v>
      </c>
      <c r="N716" s="40">
        <v>178</v>
      </c>
    </row>
    <row r="717" spans="1:14">
      <c r="A717" s="39" t="s">
        <v>129</v>
      </c>
      <c r="B717" s="39" t="str">
        <f t="shared" si="22"/>
        <v>UPS-OL3000R +10BP2500W0</v>
      </c>
      <c r="C717" s="39" t="s">
        <v>186</v>
      </c>
      <c r="D717" s="39" t="s">
        <v>211</v>
      </c>
      <c r="E717" s="36" t="s">
        <v>96</v>
      </c>
      <c r="F717" s="36">
        <v>10</v>
      </c>
      <c r="G717" s="36" t="s">
        <v>6</v>
      </c>
      <c r="H717" s="36" t="s">
        <v>10</v>
      </c>
      <c r="I717" s="36" t="s">
        <v>13</v>
      </c>
      <c r="J717" s="36">
        <f>IF('UPS CALCULATOR'!$D$9=0,0,IF(G717='UPS CALCULATOR'!$D$9,0,1))+IF('UPS CALCULATOR'!$D$11=0,0,IF(H717='UPS CALCULATOR'!$D$11,0,1))+IF('UPS CALCULATOR'!$D$13=0,0,IF(I717='UPS CALCULATOR'!$D$13,0,1))</f>
        <v>0</v>
      </c>
      <c r="K717" s="39" t="s">
        <v>34</v>
      </c>
      <c r="L717" s="37">
        <f>IF(N717&lt;='UPS CALCULATOR'!$D$6,1,0)</f>
        <v>0</v>
      </c>
      <c r="M717" s="37" t="str">
        <f t="shared" si="23"/>
        <v>2500W0</v>
      </c>
      <c r="N717" s="40">
        <v>178</v>
      </c>
    </row>
    <row r="718" spans="1:14">
      <c r="A718" s="39" t="s">
        <v>147</v>
      </c>
      <c r="B718" s="39" t="str">
        <f t="shared" si="22"/>
        <v>UPX-2000R-2 +2 EBC500W0</v>
      </c>
      <c r="C718" s="39" t="s">
        <v>145</v>
      </c>
      <c r="D718" s="39" t="s">
        <v>210</v>
      </c>
      <c r="E718" s="36" t="s">
        <v>184</v>
      </c>
      <c r="F718" s="36">
        <v>2</v>
      </c>
      <c r="G718" s="36" t="s">
        <v>6</v>
      </c>
      <c r="H718" s="36" t="s">
        <v>7</v>
      </c>
      <c r="I718" s="36" t="s">
        <v>11</v>
      </c>
      <c r="J718" s="36">
        <f>IF('UPS CALCULATOR'!$D$9=0,0,IF(G718='UPS CALCULATOR'!$D$9,0,1))+IF('UPS CALCULATOR'!$D$11=0,0,IF(H718='UPS CALCULATOR'!$D$11,0,1))+IF('UPS CALCULATOR'!$D$13=0,0,IF(I718='UPS CALCULATOR'!$D$13,0,1))</f>
        <v>0</v>
      </c>
      <c r="K718" s="39" t="s">
        <v>14</v>
      </c>
      <c r="L718" s="37">
        <f>IF(N718&lt;='UPS CALCULATOR'!$D$6,1,0)</f>
        <v>0</v>
      </c>
      <c r="M718" s="37" t="str">
        <f t="shared" si="23"/>
        <v>500W0</v>
      </c>
      <c r="N718" s="40">
        <v>178</v>
      </c>
    </row>
    <row r="719" spans="1:14">
      <c r="A719" s="39" t="s">
        <v>148</v>
      </c>
      <c r="B719" s="39" t="str">
        <f t="shared" si="22"/>
        <v>UPX-2000R-2 +3 EBC700W0</v>
      </c>
      <c r="C719" s="39" t="s">
        <v>145</v>
      </c>
      <c r="D719" s="39" t="s">
        <v>210</v>
      </c>
      <c r="E719" s="36" t="s">
        <v>184</v>
      </c>
      <c r="F719" s="36">
        <v>3</v>
      </c>
      <c r="G719" s="36" t="s">
        <v>6</v>
      </c>
      <c r="H719" s="36" t="s">
        <v>7</v>
      </c>
      <c r="I719" s="36" t="s">
        <v>11</v>
      </c>
      <c r="J719" s="36">
        <f>IF('UPS CALCULATOR'!$D$9=0,0,IF(G719='UPS CALCULATOR'!$D$9,0,1))+IF('UPS CALCULATOR'!$D$11=0,0,IF(H719='UPS CALCULATOR'!$D$11,0,1))+IF('UPS CALCULATOR'!$D$13=0,0,IF(I719='UPS CALCULATOR'!$D$13,0,1))</f>
        <v>0</v>
      </c>
      <c r="K719" s="39" t="s">
        <v>16</v>
      </c>
      <c r="L719" s="37">
        <f>IF(N719&lt;='UPS CALCULATOR'!$D$6,1,0)</f>
        <v>0</v>
      </c>
      <c r="M719" s="37" t="str">
        <f t="shared" si="23"/>
        <v>700W0</v>
      </c>
      <c r="N719" s="40">
        <v>178</v>
      </c>
    </row>
    <row r="720" spans="1:14">
      <c r="A720" s="39" t="s">
        <v>149</v>
      </c>
      <c r="B720" s="39" t="str">
        <f t="shared" si="22"/>
        <v>UPX-2000R-2 +4 EBC900W0</v>
      </c>
      <c r="C720" s="39" t="s">
        <v>145</v>
      </c>
      <c r="D720" s="39" t="s">
        <v>210</v>
      </c>
      <c r="E720" s="36" t="s">
        <v>184</v>
      </c>
      <c r="F720" s="36">
        <v>4</v>
      </c>
      <c r="G720" s="36" t="s">
        <v>6</v>
      </c>
      <c r="H720" s="36" t="s">
        <v>7</v>
      </c>
      <c r="I720" s="36" t="s">
        <v>11</v>
      </c>
      <c r="J720" s="36">
        <f>IF('UPS CALCULATOR'!$D$9=0,0,IF(G720='UPS CALCULATOR'!$D$9,0,1))+IF('UPS CALCULATOR'!$D$11=0,0,IF(H720='UPS CALCULATOR'!$D$11,0,1))+IF('UPS CALCULATOR'!$D$13=0,0,IF(I720='UPS CALCULATOR'!$D$13,0,1))</f>
        <v>0</v>
      </c>
      <c r="K720" s="39" t="s">
        <v>18</v>
      </c>
      <c r="L720" s="37">
        <f>IF(N720&lt;='UPS CALCULATOR'!$D$6,1,0)</f>
        <v>0</v>
      </c>
      <c r="M720" s="37" t="str">
        <f t="shared" si="23"/>
        <v>900W0</v>
      </c>
      <c r="N720" s="40">
        <v>178</v>
      </c>
    </row>
    <row r="721" spans="1:14">
      <c r="A721" s="39" t="s">
        <v>84</v>
      </c>
      <c r="B721" s="39" t="str">
        <f t="shared" si="22"/>
        <v>UPS-OL1500R +5BP700W0</v>
      </c>
      <c r="C721" s="39" t="s">
        <v>190</v>
      </c>
      <c r="D721" s="39" t="s">
        <v>204</v>
      </c>
      <c r="E721" s="36" t="s">
        <v>42</v>
      </c>
      <c r="F721" s="36">
        <v>5</v>
      </c>
      <c r="G721" s="36" t="s">
        <v>6</v>
      </c>
      <c r="H721" s="36" t="s">
        <v>10</v>
      </c>
      <c r="I721" s="36" t="s">
        <v>8</v>
      </c>
      <c r="J721" s="36">
        <f>IF('UPS CALCULATOR'!$D$9=0,0,IF(G721='UPS CALCULATOR'!$D$9,0,1))+IF('UPS CALCULATOR'!$D$11=0,0,IF(H721='UPS CALCULATOR'!$D$11,0,1))+IF('UPS CALCULATOR'!$D$13=0,0,IF(I721='UPS CALCULATOR'!$D$13,0,1))</f>
        <v>0</v>
      </c>
      <c r="K721" s="39" t="s">
        <v>16</v>
      </c>
      <c r="L721" s="37">
        <f>IF(N721&lt;='UPS CALCULATOR'!$D$6,1,0)</f>
        <v>0</v>
      </c>
      <c r="M721" s="37" t="str">
        <f t="shared" si="23"/>
        <v>700W0</v>
      </c>
      <c r="N721" s="40">
        <v>179</v>
      </c>
    </row>
    <row r="722" spans="1:14">
      <c r="A722" s="39" t="s">
        <v>105</v>
      </c>
      <c r="B722" s="39" t="str">
        <f t="shared" si="22"/>
        <v>UPS-OL2200R +4BP1300W0</v>
      </c>
      <c r="C722" s="39" t="s">
        <v>183</v>
      </c>
      <c r="D722" s="39" t="s">
        <v>208</v>
      </c>
      <c r="E722" s="36" t="s">
        <v>96</v>
      </c>
      <c r="F722" s="36">
        <v>4</v>
      </c>
      <c r="G722" s="36" t="s">
        <v>6</v>
      </c>
      <c r="H722" s="36" t="s">
        <v>10</v>
      </c>
      <c r="I722" s="36" t="s">
        <v>11</v>
      </c>
      <c r="J722" s="36">
        <f>IF('UPS CALCULATOR'!$D$9=0,0,IF(G722='UPS CALCULATOR'!$D$9,0,1))+IF('UPS CALCULATOR'!$D$11=0,0,IF(H722='UPS CALCULATOR'!$D$11,0,1))+IF('UPS CALCULATOR'!$D$13=0,0,IF(I722='UPS CALCULATOR'!$D$13,0,1))</f>
        <v>0</v>
      </c>
      <c r="K722" s="39" t="s">
        <v>22</v>
      </c>
      <c r="L722" s="37">
        <f>IF(N722&lt;='UPS CALCULATOR'!$D$6,1,0)</f>
        <v>0</v>
      </c>
      <c r="M722" s="37" t="str">
        <f t="shared" si="23"/>
        <v>1300W0</v>
      </c>
      <c r="N722" s="40">
        <v>179</v>
      </c>
    </row>
    <row r="723" spans="1:14">
      <c r="A723" s="39" t="s">
        <v>125</v>
      </c>
      <c r="B723" s="39" t="str">
        <f t="shared" si="22"/>
        <v>UPS-OL3000R +6BP1700W0</v>
      </c>
      <c r="C723" s="39" t="s">
        <v>186</v>
      </c>
      <c r="D723" s="39" t="s">
        <v>211</v>
      </c>
      <c r="E723" s="36" t="s">
        <v>96</v>
      </c>
      <c r="F723" s="36">
        <v>6</v>
      </c>
      <c r="G723" s="36" t="s">
        <v>6</v>
      </c>
      <c r="H723" s="36" t="s">
        <v>10</v>
      </c>
      <c r="I723" s="36" t="s">
        <v>13</v>
      </c>
      <c r="J723" s="36">
        <f>IF('UPS CALCULATOR'!$D$9=0,0,IF(G723='UPS CALCULATOR'!$D$9,0,1))+IF('UPS CALCULATOR'!$D$11=0,0,IF(H723='UPS CALCULATOR'!$D$11,0,1))+IF('UPS CALCULATOR'!$D$13=0,0,IF(I723='UPS CALCULATOR'!$D$13,0,1))</f>
        <v>0</v>
      </c>
      <c r="K723" s="39" t="s">
        <v>26</v>
      </c>
      <c r="L723" s="37">
        <f>IF(N723&lt;='UPS CALCULATOR'!$D$6,1,0)</f>
        <v>0</v>
      </c>
      <c r="M723" s="37" t="str">
        <f t="shared" si="23"/>
        <v>1700W0</v>
      </c>
      <c r="N723" s="40">
        <v>180</v>
      </c>
    </row>
    <row r="724" spans="1:14">
      <c r="A724" s="39" t="s">
        <v>92</v>
      </c>
      <c r="B724" s="39" t="str">
        <f t="shared" si="22"/>
        <v>UPS-OL1500R +9BP1100W0</v>
      </c>
      <c r="C724" s="39" t="s">
        <v>190</v>
      </c>
      <c r="D724" s="39" t="s">
        <v>204</v>
      </c>
      <c r="E724" s="36" t="s">
        <v>42</v>
      </c>
      <c r="F724" s="36">
        <v>9</v>
      </c>
      <c r="G724" s="36" t="s">
        <v>6</v>
      </c>
      <c r="H724" s="36" t="s">
        <v>10</v>
      </c>
      <c r="I724" s="36" t="s">
        <v>8</v>
      </c>
      <c r="J724" s="36">
        <f>IF('UPS CALCULATOR'!$D$9=0,0,IF(G724='UPS CALCULATOR'!$D$9,0,1))+IF('UPS CALCULATOR'!$D$11=0,0,IF(H724='UPS CALCULATOR'!$D$11,0,1))+IF('UPS CALCULATOR'!$D$13=0,0,IF(I724='UPS CALCULATOR'!$D$13,0,1))</f>
        <v>0</v>
      </c>
      <c r="K724" s="39" t="s">
        <v>20</v>
      </c>
      <c r="L724" s="37">
        <f>IF(N724&lt;='UPS CALCULATOR'!$D$6,1,0)</f>
        <v>0</v>
      </c>
      <c r="M724" s="37" t="str">
        <f t="shared" si="23"/>
        <v>1100W0</v>
      </c>
      <c r="N724" s="40">
        <v>184</v>
      </c>
    </row>
    <row r="725" spans="1:14">
      <c r="A725" s="39" t="s">
        <v>109</v>
      </c>
      <c r="B725" s="39" t="str">
        <f t="shared" si="22"/>
        <v>UPS-OL2200R +6BP1600W0</v>
      </c>
      <c r="C725" s="39" t="s">
        <v>183</v>
      </c>
      <c r="D725" s="39" t="s">
        <v>208</v>
      </c>
      <c r="E725" s="36" t="s">
        <v>96</v>
      </c>
      <c r="F725" s="36">
        <v>6</v>
      </c>
      <c r="G725" s="36" t="s">
        <v>6</v>
      </c>
      <c r="H725" s="36" t="s">
        <v>10</v>
      </c>
      <c r="I725" s="36" t="s">
        <v>11</v>
      </c>
      <c r="J725" s="36">
        <f>IF('UPS CALCULATOR'!$D$9=0,0,IF(G725='UPS CALCULATOR'!$D$9,0,1))+IF('UPS CALCULATOR'!$D$11=0,0,IF(H725='UPS CALCULATOR'!$D$11,0,1))+IF('UPS CALCULATOR'!$D$13=0,0,IF(I725='UPS CALCULATOR'!$D$13,0,1))</f>
        <v>0</v>
      </c>
      <c r="K725" s="39" t="s">
        <v>25</v>
      </c>
      <c r="L725" s="37">
        <f>IF(N725&lt;='UPS CALCULATOR'!$D$6,1,0)</f>
        <v>0</v>
      </c>
      <c r="M725" s="37" t="str">
        <f t="shared" si="23"/>
        <v>1600W0</v>
      </c>
      <c r="N725" s="40">
        <v>184</v>
      </c>
    </row>
    <row r="726" spans="1:14">
      <c r="A726" s="39" t="s">
        <v>94</v>
      </c>
      <c r="B726" s="39" t="str">
        <f t="shared" si="22"/>
        <v>UPS-OL1500R +10BP1200W0</v>
      </c>
      <c r="C726" s="39" t="s">
        <v>190</v>
      </c>
      <c r="D726" s="39" t="s">
        <v>204</v>
      </c>
      <c r="E726" s="36" t="s">
        <v>42</v>
      </c>
      <c r="F726" s="36">
        <v>10</v>
      </c>
      <c r="G726" s="36" t="s">
        <v>6</v>
      </c>
      <c r="H726" s="36" t="s">
        <v>10</v>
      </c>
      <c r="I726" s="36" t="s">
        <v>8</v>
      </c>
      <c r="J726" s="36">
        <f>IF('UPS CALCULATOR'!$D$9=0,0,IF(G726='UPS CALCULATOR'!$D$9,0,1))+IF('UPS CALCULATOR'!$D$11=0,0,IF(H726='UPS CALCULATOR'!$D$11,0,1))+IF('UPS CALCULATOR'!$D$13=0,0,IF(I726='UPS CALCULATOR'!$D$13,0,1))</f>
        <v>0</v>
      </c>
      <c r="K726" s="39" t="s">
        <v>21</v>
      </c>
      <c r="L726" s="37">
        <f>IF(N726&lt;='UPS CALCULATOR'!$D$6,1,0)</f>
        <v>0</v>
      </c>
      <c r="M726" s="37" t="str">
        <f t="shared" si="23"/>
        <v>1200W0</v>
      </c>
      <c r="N726" s="40">
        <v>185</v>
      </c>
    </row>
    <row r="727" spans="1:14">
      <c r="A727" s="39" t="s">
        <v>126</v>
      </c>
      <c r="B727" s="39" t="str">
        <f t="shared" si="22"/>
        <v>UPS-OL3000R +7BP1900W0</v>
      </c>
      <c r="C727" s="39" t="s">
        <v>186</v>
      </c>
      <c r="D727" s="39" t="s">
        <v>211</v>
      </c>
      <c r="E727" s="36" t="s">
        <v>96</v>
      </c>
      <c r="F727" s="36">
        <v>7</v>
      </c>
      <c r="G727" s="36" t="s">
        <v>6</v>
      </c>
      <c r="H727" s="36" t="s">
        <v>10</v>
      </c>
      <c r="I727" s="36" t="s">
        <v>13</v>
      </c>
      <c r="J727" s="36">
        <f>IF('UPS CALCULATOR'!$D$9=0,0,IF(G727='UPS CALCULATOR'!$D$9,0,1))+IF('UPS CALCULATOR'!$D$11=0,0,IF(H727='UPS CALCULATOR'!$D$11,0,1))+IF('UPS CALCULATOR'!$D$13=0,0,IF(I727='UPS CALCULATOR'!$D$13,0,1))</f>
        <v>0</v>
      </c>
      <c r="K727" s="39" t="s">
        <v>28</v>
      </c>
      <c r="L727" s="37">
        <f>IF(N727&lt;='UPS CALCULATOR'!$D$6,1,0)</f>
        <v>0</v>
      </c>
      <c r="M727" s="37" t="str">
        <f t="shared" si="23"/>
        <v>1900W0</v>
      </c>
      <c r="N727" s="40">
        <v>185</v>
      </c>
    </row>
    <row r="728" spans="1:14">
      <c r="A728" s="39" t="s">
        <v>128</v>
      </c>
      <c r="B728" s="39" t="str">
        <f t="shared" si="22"/>
        <v>UPS-OL3000R +9BP2300W0</v>
      </c>
      <c r="C728" s="39" t="s">
        <v>186</v>
      </c>
      <c r="D728" s="39" t="s">
        <v>211</v>
      </c>
      <c r="E728" s="36" t="s">
        <v>96</v>
      </c>
      <c r="F728" s="36">
        <v>9</v>
      </c>
      <c r="G728" s="36" t="s">
        <v>6</v>
      </c>
      <c r="H728" s="36" t="s">
        <v>10</v>
      </c>
      <c r="I728" s="36" t="s">
        <v>13</v>
      </c>
      <c r="J728" s="36">
        <f>IF('UPS CALCULATOR'!$D$9=0,0,IF(G728='UPS CALCULATOR'!$D$9,0,1))+IF('UPS CALCULATOR'!$D$11=0,0,IF(H728='UPS CALCULATOR'!$D$11,0,1))+IF('UPS CALCULATOR'!$D$13=0,0,IF(I728='UPS CALCULATOR'!$D$13,0,1))</f>
        <v>0</v>
      </c>
      <c r="K728" s="39" t="s">
        <v>32</v>
      </c>
      <c r="L728" s="37">
        <f>IF(N728&lt;='UPS CALCULATOR'!$D$6,1,0)</f>
        <v>0</v>
      </c>
      <c r="M728" s="37" t="str">
        <f t="shared" si="23"/>
        <v>2300W0</v>
      </c>
      <c r="N728" s="40">
        <v>185</v>
      </c>
    </row>
    <row r="729" spans="1:14">
      <c r="A729" s="39" t="s">
        <v>82</v>
      </c>
      <c r="B729" s="39" t="str">
        <f t="shared" si="22"/>
        <v>UPS-OL1500R +4BP600W0</v>
      </c>
      <c r="C729" s="39" t="s">
        <v>190</v>
      </c>
      <c r="D729" s="39" t="s">
        <v>204</v>
      </c>
      <c r="E729" s="36" t="s">
        <v>42</v>
      </c>
      <c r="F729" s="36">
        <v>4</v>
      </c>
      <c r="G729" s="36" t="s">
        <v>6</v>
      </c>
      <c r="H729" s="36" t="s">
        <v>10</v>
      </c>
      <c r="I729" s="36" t="s">
        <v>8</v>
      </c>
      <c r="J729" s="36">
        <f>IF('UPS CALCULATOR'!$D$9=0,0,IF(G729='UPS CALCULATOR'!$D$9,0,1))+IF('UPS CALCULATOR'!$D$11=0,0,IF(H729='UPS CALCULATOR'!$D$11,0,1))+IF('UPS CALCULATOR'!$D$13=0,0,IF(I729='UPS CALCULATOR'!$D$13,0,1))</f>
        <v>0</v>
      </c>
      <c r="K729" s="39" t="s">
        <v>15</v>
      </c>
      <c r="L729" s="37">
        <f>IF(N729&lt;='UPS CALCULATOR'!$D$6,1,0)</f>
        <v>0</v>
      </c>
      <c r="M729" s="37" t="str">
        <f t="shared" si="23"/>
        <v>600W0</v>
      </c>
      <c r="N729" s="40">
        <v>186</v>
      </c>
    </row>
    <row r="730" spans="1:14">
      <c r="A730" s="39" t="s">
        <v>88</v>
      </c>
      <c r="B730" s="39" t="str">
        <f t="shared" si="22"/>
        <v>UPS-OL1500R +7BP900W0</v>
      </c>
      <c r="C730" s="39" t="s">
        <v>190</v>
      </c>
      <c r="D730" s="39" t="s">
        <v>204</v>
      </c>
      <c r="E730" s="36" t="s">
        <v>42</v>
      </c>
      <c r="F730" s="36">
        <v>7</v>
      </c>
      <c r="G730" s="36" t="s">
        <v>6</v>
      </c>
      <c r="H730" s="36" t="s">
        <v>10</v>
      </c>
      <c r="I730" s="36" t="s">
        <v>8</v>
      </c>
      <c r="J730" s="36">
        <f>IF('UPS CALCULATOR'!$D$9=0,0,IF(G730='UPS CALCULATOR'!$D$9,0,1))+IF('UPS CALCULATOR'!$D$11=0,0,IF(H730='UPS CALCULATOR'!$D$11,0,1))+IF('UPS CALCULATOR'!$D$13=0,0,IF(I730='UPS CALCULATOR'!$D$13,0,1))</f>
        <v>0</v>
      </c>
      <c r="K730" s="39" t="s">
        <v>18</v>
      </c>
      <c r="L730" s="37">
        <f>IF(N730&lt;='UPS CALCULATOR'!$D$6,1,0)</f>
        <v>0</v>
      </c>
      <c r="M730" s="37" t="str">
        <f t="shared" si="23"/>
        <v>900W0</v>
      </c>
      <c r="N730" s="40">
        <v>187</v>
      </c>
    </row>
    <row r="731" spans="1:14">
      <c r="A731" s="39" t="s">
        <v>209</v>
      </c>
      <c r="B731" s="39" t="str">
        <f t="shared" si="22"/>
        <v>UPS-OL2200R +2BP600W0</v>
      </c>
      <c r="C731" s="39" t="s">
        <v>183</v>
      </c>
      <c r="D731" s="39" t="s">
        <v>208</v>
      </c>
      <c r="E731" s="36" t="s">
        <v>96</v>
      </c>
      <c r="F731" s="36">
        <v>2</v>
      </c>
      <c r="G731" s="36" t="s">
        <v>6</v>
      </c>
      <c r="H731" s="36" t="s">
        <v>10</v>
      </c>
      <c r="I731" s="36" t="s">
        <v>11</v>
      </c>
      <c r="J731" s="36">
        <f>IF('UPS CALCULATOR'!$D$9=0,0,IF(G731='UPS CALCULATOR'!$D$9,0,1))+IF('UPS CALCULATOR'!$D$11=0,0,IF(H731='UPS CALCULATOR'!$D$11,0,1))+IF('UPS CALCULATOR'!$D$13=0,0,IF(I731='UPS CALCULATOR'!$D$13,0,1))</f>
        <v>0</v>
      </c>
      <c r="K731" s="39" t="s">
        <v>15</v>
      </c>
      <c r="L731" s="37">
        <f>IF(N731&lt;='UPS CALCULATOR'!$D$6,1,0)</f>
        <v>0</v>
      </c>
      <c r="M731" s="37" t="str">
        <f t="shared" si="23"/>
        <v>600W0</v>
      </c>
      <c r="N731" s="40">
        <v>187</v>
      </c>
    </row>
    <row r="732" spans="1:14">
      <c r="A732" s="39" t="s">
        <v>103</v>
      </c>
      <c r="B732" s="39" t="str">
        <f t="shared" si="22"/>
        <v>UPS-OL2200R +3BP900W0</v>
      </c>
      <c r="C732" s="39" t="s">
        <v>183</v>
      </c>
      <c r="D732" s="39" t="s">
        <v>208</v>
      </c>
      <c r="E732" s="36" t="s">
        <v>96</v>
      </c>
      <c r="F732" s="36">
        <v>3</v>
      </c>
      <c r="G732" s="36" t="s">
        <v>6</v>
      </c>
      <c r="H732" s="36" t="s">
        <v>10</v>
      </c>
      <c r="I732" s="36" t="s">
        <v>11</v>
      </c>
      <c r="J732" s="36">
        <f>IF('UPS CALCULATOR'!$D$9=0,0,IF(G732='UPS CALCULATOR'!$D$9,0,1))+IF('UPS CALCULATOR'!$D$11=0,0,IF(H732='UPS CALCULATOR'!$D$11,0,1))+IF('UPS CALCULATOR'!$D$13=0,0,IF(I732='UPS CALCULATOR'!$D$13,0,1))</f>
        <v>0</v>
      </c>
      <c r="K732" s="39" t="s">
        <v>18</v>
      </c>
      <c r="L732" s="37">
        <f>IF(N732&lt;='UPS CALCULATOR'!$D$6,1,0)</f>
        <v>0</v>
      </c>
      <c r="M732" s="37" t="str">
        <f t="shared" si="23"/>
        <v>900W0</v>
      </c>
      <c r="N732" s="40">
        <v>187</v>
      </c>
    </row>
    <row r="733" spans="1:14">
      <c r="A733" s="39" t="s">
        <v>122</v>
      </c>
      <c r="B733" s="39" t="str">
        <f t="shared" si="22"/>
        <v>UPS-OL3000R +3BP900W0</v>
      </c>
      <c r="C733" s="39" t="s">
        <v>186</v>
      </c>
      <c r="D733" s="39" t="s">
        <v>211</v>
      </c>
      <c r="E733" s="36" t="s">
        <v>96</v>
      </c>
      <c r="F733" s="36">
        <v>3</v>
      </c>
      <c r="G733" s="36" t="s">
        <v>6</v>
      </c>
      <c r="H733" s="36" t="s">
        <v>10</v>
      </c>
      <c r="I733" s="36" t="s">
        <v>13</v>
      </c>
      <c r="J733" s="36">
        <f>IF('UPS CALCULATOR'!$D$9=0,0,IF(G733='UPS CALCULATOR'!$D$9,0,1))+IF('UPS CALCULATOR'!$D$11=0,0,IF(H733='UPS CALCULATOR'!$D$11,0,1))+IF('UPS CALCULATOR'!$D$13=0,0,IF(I733='UPS CALCULATOR'!$D$13,0,1))</f>
        <v>0</v>
      </c>
      <c r="K733" s="39" t="s">
        <v>18</v>
      </c>
      <c r="L733" s="37">
        <f>IF(N733&lt;='UPS CALCULATOR'!$D$6,1,0)</f>
        <v>0</v>
      </c>
      <c r="M733" s="37" t="str">
        <f t="shared" si="23"/>
        <v>900W0</v>
      </c>
      <c r="N733" s="40">
        <v>187</v>
      </c>
    </row>
    <row r="734" spans="1:14">
      <c r="A734" s="39" t="s">
        <v>125</v>
      </c>
      <c r="B734" s="39" t="str">
        <f t="shared" si="22"/>
        <v>UPS-OL3000R +6BP1600W0</v>
      </c>
      <c r="C734" s="39" t="s">
        <v>186</v>
      </c>
      <c r="D734" s="39" t="s">
        <v>211</v>
      </c>
      <c r="E734" s="36" t="s">
        <v>96</v>
      </c>
      <c r="F734" s="36">
        <v>6</v>
      </c>
      <c r="G734" s="36" t="s">
        <v>6</v>
      </c>
      <c r="H734" s="36" t="s">
        <v>10</v>
      </c>
      <c r="I734" s="36" t="s">
        <v>13</v>
      </c>
      <c r="J734" s="36">
        <f>IF('UPS CALCULATOR'!$D$9=0,0,IF(G734='UPS CALCULATOR'!$D$9,0,1))+IF('UPS CALCULATOR'!$D$11=0,0,IF(H734='UPS CALCULATOR'!$D$11,0,1))+IF('UPS CALCULATOR'!$D$13=0,0,IF(I734='UPS CALCULATOR'!$D$13,0,1))</f>
        <v>0</v>
      </c>
      <c r="K734" s="39" t="s">
        <v>25</v>
      </c>
      <c r="L734" s="37">
        <f>IF(N734&lt;='UPS CALCULATOR'!$D$6,1,0)</f>
        <v>0</v>
      </c>
      <c r="M734" s="37" t="str">
        <f t="shared" si="23"/>
        <v>1600W0</v>
      </c>
      <c r="N734" s="40">
        <v>187</v>
      </c>
    </row>
    <row r="735" spans="1:14">
      <c r="A735" s="39" t="s">
        <v>123</v>
      </c>
      <c r="B735" s="39" t="str">
        <f t="shared" si="22"/>
        <v>UPS-OL3000R +4BP1100W0</v>
      </c>
      <c r="C735" s="39" t="s">
        <v>186</v>
      </c>
      <c r="D735" s="39" t="s">
        <v>211</v>
      </c>
      <c r="E735" s="36" t="s">
        <v>96</v>
      </c>
      <c r="F735" s="36">
        <v>4</v>
      </c>
      <c r="G735" s="36" t="s">
        <v>6</v>
      </c>
      <c r="H735" s="36" t="s">
        <v>10</v>
      </c>
      <c r="I735" s="36" t="s">
        <v>13</v>
      </c>
      <c r="J735" s="36">
        <f>IF('UPS CALCULATOR'!$D$9=0,0,IF(G735='UPS CALCULATOR'!$D$9,0,1))+IF('UPS CALCULATOR'!$D$11=0,0,IF(H735='UPS CALCULATOR'!$D$11,0,1))+IF('UPS CALCULATOR'!$D$13=0,0,IF(I735='UPS CALCULATOR'!$D$13,0,1))</f>
        <v>0</v>
      </c>
      <c r="K735" s="39" t="s">
        <v>20</v>
      </c>
      <c r="L735" s="37">
        <f>IF(N735&lt;='UPS CALCULATOR'!$D$6,1,0)</f>
        <v>0</v>
      </c>
      <c r="M735" s="37" t="str">
        <f t="shared" si="23"/>
        <v>1100W0</v>
      </c>
      <c r="N735" s="40">
        <v>188</v>
      </c>
    </row>
    <row r="736" spans="1:14">
      <c r="A736" s="39" t="s">
        <v>86</v>
      </c>
      <c r="B736" s="39" t="str">
        <f t="shared" si="22"/>
        <v>UPS-OL1500R +6BP800W0</v>
      </c>
      <c r="C736" s="39" t="s">
        <v>190</v>
      </c>
      <c r="D736" s="39" t="s">
        <v>204</v>
      </c>
      <c r="E736" s="36" t="s">
        <v>42</v>
      </c>
      <c r="F736" s="36">
        <v>6</v>
      </c>
      <c r="G736" s="36" t="s">
        <v>6</v>
      </c>
      <c r="H736" s="36" t="s">
        <v>10</v>
      </c>
      <c r="I736" s="36" t="s">
        <v>8</v>
      </c>
      <c r="J736" s="36">
        <f>IF('UPS CALCULATOR'!$D$9=0,0,IF(G736='UPS CALCULATOR'!$D$9,0,1))+IF('UPS CALCULATOR'!$D$11=0,0,IF(H736='UPS CALCULATOR'!$D$11,0,1))+IF('UPS CALCULATOR'!$D$13=0,0,IF(I736='UPS CALCULATOR'!$D$13,0,1))</f>
        <v>0</v>
      </c>
      <c r="K736" s="39" t="s">
        <v>17</v>
      </c>
      <c r="L736" s="37">
        <f>IF(N736&lt;='UPS CALCULATOR'!$D$6,1,0)</f>
        <v>0</v>
      </c>
      <c r="M736" s="37" t="str">
        <f t="shared" si="23"/>
        <v>800W0</v>
      </c>
      <c r="N736" s="40">
        <v>190</v>
      </c>
    </row>
    <row r="737" spans="1:14">
      <c r="A737" s="39" t="s">
        <v>141</v>
      </c>
      <c r="B737" s="39" t="str">
        <f t="shared" si="22"/>
        <v>UPX-1500R-2 +2 EBC300W0</v>
      </c>
      <c r="C737" s="39" t="s">
        <v>139</v>
      </c>
      <c r="D737" s="39" t="s">
        <v>207</v>
      </c>
      <c r="E737" s="36" t="s">
        <v>188</v>
      </c>
      <c r="F737" s="36">
        <v>2</v>
      </c>
      <c r="G737" s="36" t="s">
        <v>6</v>
      </c>
      <c r="H737" s="36" t="s">
        <v>7</v>
      </c>
      <c r="I737" s="36" t="s">
        <v>8</v>
      </c>
      <c r="J737" s="36">
        <f>IF('UPS CALCULATOR'!$D$9=0,0,IF(G737='UPS CALCULATOR'!$D$9,0,1))+IF('UPS CALCULATOR'!$D$11=0,0,IF(H737='UPS CALCULATOR'!$D$11,0,1))+IF('UPS CALCULATOR'!$D$13=0,0,IF(I737='UPS CALCULATOR'!$D$13,0,1))</f>
        <v>0</v>
      </c>
      <c r="K737" s="39" t="s">
        <v>9</v>
      </c>
      <c r="L737" s="37">
        <f>IF(N737&lt;='UPS CALCULATOR'!$D$6,1,0)</f>
        <v>0</v>
      </c>
      <c r="M737" s="37" t="str">
        <f t="shared" si="23"/>
        <v>300W0</v>
      </c>
      <c r="N737" s="40">
        <v>190</v>
      </c>
    </row>
    <row r="738" spans="1:14">
      <c r="A738" s="39" t="s">
        <v>105</v>
      </c>
      <c r="B738" s="39" t="str">
        <f t="shared" si="22"/>
        <v>UPS-OL2200R +4BP1200W0</v>
      </c>
      <c r="C738" s="39" t="s">
        <v>183</v>
      </c>
      <c r="D738" s="39" t="s">
        <v>208</v>
      </c>
      <c r="E738" s="36" t="s">
        <v>96</v>
      </c>
      <c r="F738" s="36">
        <v>4</v>
      </c>
      <c r="G738" s="36" t="s">
        <v>6</v>
      </c>
      <c r="H738" s="36" t="s">
        <v>10</v>
      </c>
      <c r="I738" s="36" t="s">
        <v>11</v>
      </c>
      <c r="J738" s="36">
        <f>IF('UPS CALCULATOR'!$D$9=0,0,IF(G738='UPS CALCULATOR'!$D$9,0,1))+IF('UPS CALCULATOR'!$D$11=0,0,IF(H738='UPS CALCULATOR'!$D$11,0,1))+IF('UPS CALCULATOR'!$D$13=0,0,IF(I738='UPS CALCULATOR'!$D$13,0,1))</f>
        <v>0</v>
      </c>
      <c r="K738" s="39" t="s">
        <v>21</v>
      </c>
      <c r="L738" s="37">
        <f>IF(N738&lt;='UPS CALCULATOR'!$D$6,1,0)</f>
        <v>0</v>
      </c>
      <c r="M738" s="37" t="str">
        <f t="shared" si="23"/>
        <v>1200W0</v>
      </c>
      <c r="N738" s="40">
        <v>191</v>
      </c>
    </row>
    <row r="739" spans="1:14">
      <c r="A739" s="39" t="s">
        <v>127</v>
      </c>
      <c r="B739" s="39" t="str">
        <f t="shared" si="22"/>
        <v>UPS-OL3000R +8BP2100W0</v>
      </c>
      <c r="C739" s="39" t="s">
        <v>186</v>
      </c>
      <c r="D739" s="39" t="s">
        <v>211</v>
      </c>
      <c r="E739" s="36" t="s">
        <v>96</v>
      </c>
      <c r="F739" s="36">
        <v>8</v>
      </c>
      <c r="G739" s="36" t="s">
        <v>6</v>
      </c>
      <c r="H739" s="36" t="s">
        <v>10</v>
      </c>
      <c r="I739" s="36" t="s">
        <v>13</v>
      </c>
      <c r="J739" s="36">
        <f>IF('UPS CALCULATOR'!$D$9=0,0,IF(G739='UPS CALCULATOR'!$D$9,0,1))+IF('UPS CALCULATOR'!$D$11=0,0,IF(H739='UPS CALCULATOR'!$D$11,0,1))+IF('UPS CALCULATOR'!$D$13=0,0,IF(I739='UPS CALCULATOR'!$D$13,0,1))</f>
        <v>0</v>
      </c>
      <c r="K739" s="39" t="s">
        <v>30</v>
      </c>
      <c r="L739" s="37">
        <f>IF(N739&lt;='UPS CALCULATOR'!$D$6,1,0)</f>
        <v>0</v>
      </c>
      <c r="M739" s="37" t="str">
        <f t="shared" si="23"/>
        <v>2100W0</v>
      </c>
      <c r="N739" s="40">
        <v>191</v>
      </c>
    </row>
    <row r="740" spans="1:14">
      <c r="A740" s="39" t="s">
        <v>107</v>
      </c>
      <c r="B740" s="39" t="str">
        <f t="shared" si="22"/>
        <v>UPS-OL2200R +5BP1400W0</v>
      </c>
      <c r="C740" s="39" t="s">
        <v>183</v>
      </c>
      <c r="D740" s="39" t="s">
        <v>208</v>
      </c>
      <c r="E740" s="36" t="s">
        <v>96</v>
      </c>
      <c r="F740" s="36">
        <v>5</v>
      </c>
      <c r="G740" s="36" t="s">
        <v>6</v>
      </c>
      <c r="H740" s="36" t="s">
        <v>10</v>
      </c>
      <c r="I740" s="36" t="s">
        <v>11</v>
      </c>
      <c r="J740" s="36">
        <f>IF('UPS CALCULATOR'!$D$9=0,0,IF(G740='UPS CALCULATOR'!$D$9,0,1))+IF('UPS CALCULATOR'!$D$11=0,0,IF(H740='UPS CALCULATOR'!$D$11,0,1))+IF('UPS CALCULATOR'!$D$13=0,0,IF(I740='UPS CALCULATOR'!$D$13,0,1))</f>
        <v>0</v>
      </c>
      <c r="K740" s="39" t="s">
        <v>23</v>
      </c>
      <c r="L740" s="37">
        <f>IF(N740&lt;='UPS CALCULATOR'!$D$6,1,0)</f>
        <v>0</v>
      </c>
      <c r="M740" s="37" t="str">
        <f t="shared" si="23"/>
        <v>1400W0</v>
      </c>
      <c r="N740" s="40">
        <v>192</v>
      </c>
    </row>
    <row r="741" spans="1:14">
      <c r="A741" s="39" t="s">
        <v>124</v>
      </c>
      <c r="B741" s="39" t="str">
        <f t="shared" si="22"/>
        <v>UPS-OL3000R +5BP1400W0</v>
      </c>
      <c r="C741" s="39" t="s">
        <v>186</v>
      </c>
      <c r="D741" s="39" t="s">
        <v>211</v>
      </c>
      <c r="E741" s="36" t="s">
        <v>96</v>
      </c>
      <c r="F741" s="36">
        <v>5</v>
      </c>
      <c r="G741" s="36" t="s">
        <v>6</v>
      </c>
      <c r="H741" s="36" t="s">
        <v>10</v>
      </c>
      <c r="I741" s="36" t="s">
        <v>13</v>
      </c>
      <c r="J741" s="36">
        <f>IF('UPS CALCULATOR'!$D$9=0,0,IF(G741='UPS CALCULATOR'!$D$9,0,1))+IF('UPS CALCULATOR'!$D$11=0,0,IF(H741='UPS CALCULATOR'!$D$11,0,1))+IF('UPS CALCULATOR'!$D$13=0,0,IF(I741='UPS CALCULATOR'!$D$13,0,1))</f>
        <v>0</v>
      </c>
      <c r="K741" s="39" t="s">
        <v>23</v>
      </c>
      <c r="L741" s="37">
        <f>IF(N741&lt;='UPS CALCULATOR'!$D$6,1,0)</f>
        <v>0</v>
      </c>
      <c r="M741" s="37" t="str">
        <f t="shared" si="23"/>
        <v>1400W0</v>
      </c>
      <c r="N741" s="40">
        <v>192</v>
      </c>
    </row>
    <row r="742" spans="1:14">
      <c r="A742" s="39" t="s">
        <v>137</v>
      </c>
      <c r="B742" s="39" t="str">
        <f t="shared" si="22"/>
        <v>UPX-1000R-2 +3 EBC400W0</v>
      </c>
      <c r="C742" s="39" t="s">
        <v>134</v>
      </c>
      <c r="D742" s="39" t="s">
        <v>206</v>
      </c>
      <c r="E742" s="36" t="s">
        <v>188</v>
      </c>
      <c r="F742" s="36">
        <v>3</v>
      </c>
      <c r="G742" s="36" t="s">
        <v>6</v>
      </c>
      <c r="H742" s="36" t="s">
        <v>7</v>
      </c>
      <c r="I742" s="36" t="s">
        <v>8</v>
      </c>
      <c r="J742" s="36">
        <f>IF('UPS CALCULATOR'!$D$9=0,0,IF(G742='UPS CALCULATOR'!$D$9,0,1))+IF('UPS CALCULATOR'!$D$11=0,0,IF(H742='UPS CALCULATOR'!$D$11,0,1))+IF('UPS CALCULATOR'!$D$13=0,0,IF(I742='UPS CALCULATOR'!$D$13,0,1))</f>
        <v>0</v>
      </c>
      <c r="K742" s="39" t="s">
        <v>12</v>
      </c>
      <c r="L742" s="37">
        <f>IF(N742&lt;='UPS CALCULATOR'!$D$6,1,0)</f>
        <v>0</v>
      </c>
      <c r="M742" s="37" t="str">
        <f t="shared" si="23"/>
        <v>400W0</v>
      </c>
      <c r="N742" s="40">
        <v>192</v>
      </c>
    </row>
    <row r="743" spans="1:14">
      <c r="A743" s="39" t="s">
        <v>129</v>
      </c>
      <c r="B743" s="39" t="str">
        <f t="shared" si="22"/>
        <v>UPS-OL3000R +10BP2400W0</v>
      </c>
      <c r="C743" s="39" t="s">
        <v>186</v>
      </c>
      <c r="D743" s="39" t="s">
        <v>211</v>
      </c>
      <c r="E743" s="36" t="s">
        <v>96</v>
      </c>
      <c r="F743" s="36">
        <v>10</v>
      </c>
      <c r="G743" s="36" t="s">
        <v>6</v>
      </c>
      <c r="H743" s="36" t="s">
        <v>10</v>
      </c>
      <c r="I743" s="36" t="s">
        <v>13</v>
      </c>
      <c r="J743" s="36">
        <f>IF('UPS CALCULATOR'!$D$9=0,0,IF(G743='UPS CALCULATOR'!$D$9,0,1))+IF('UPS CALCULATOR'!$D$11=0,0,IF(H743='UPS CALCULATOR'!$D$11,0,1))+IF('UPS CALCULATOR'!$D$13=0,0,IF(I743='UPS CALCULATOR'!$D$13,0,1))</f>
        <v>0</v>
      </c>
      <c r="K743" s="39" t="s">
        <v>33</v>
      </c>
      <c r="L743" s="37">
        <f>IF(N743&lt;='UPS CALCULATOR'!$D$6,1,0)</f>
        <v>0</v>
      </c>
      <c r="M743" s="37" t="str">
        <f t="shared" si="23"/>
        <v>2400W0</v>
      </c>
      <c r="N743" s="40">
        <v>194</v>
      </c>
    </row>
    <row r="744" spans="1:14">
      <c r="A744" s="39" t="s">
        <v>111</v>
      </c>
      <c r="B744" s="39" t="str">
        <f t="shared" si="22"/>
        <v>UPS-OL2200R +7BP1700W0</v>
      </c>
      <c r="C744" s="39" t="s">
        <v>183</v>
      </c>
      <c r="D744" s="39" t="s">
        <v>208</v>
      </c>
      <c r="E744" s="36" t="s">
        <v>96</v>
      </c>
      <c r="F744" s="36">
        <v>7</v>
      </c>
      <c r="G744" s="36" t="s">
        <v>6</v>
      </c>
      <c r="H744" s="36" t="s">
        <v>10</v>
      </c>
      <c r="I744" s="36" t="s">
        <v>11</v>
      </c>
      <c r="J744" s="36">
        <f>IF('UPS CALCULATOR'!$D$9=0,0,IF(G744='UPS CALCULATOR'!$D$9,0,1))+IF('UPS CALCULATOR'!$D$11=0,0,IF(H744='UPS CALCULATOR'!$D$11,0,1))+IF('UPS CALCULATOR'!$D$13=0,0,IF(I744='UPS CALCULATOR'!$D$13,0,1))</f>
        <v>0</v>
      </c>
      <c r="K744" s="39" t="s">
        <v>26</v>
      </c>
      <c r="L744" s="37">
        <f>IF(N744&lt;='UPS CALCULATOR'!$D$6,1,0)</f>
        <v>0</v>
      </c>
      <c r="M744" s="37" t="str">
        <f t="shared" si="23"/>
        <v>1700W0</v>
      </c>
      <c r="N744" s="40">
        <v>196</v>
      </c>
    </row>
    <row r="745" spans="1:14">
      <c r="A745" s="39" t="s">
        <v>124</v>
      </c>
      <c r="B745" s="39" t="str">
        <f t="shared" si="22"/>
        <v>UPS-OL3000R +5BP1300W0</v>
      </c>
      <c r="C745" s="39" t="s">
        <v>186</v>
      </c>
      <c r="D745" s="39" t="s">
        <v>211</v>
      </c>
      <c r="E745" s="36" t="s">
        <v>96</v>
      </c>
      <c r="F745" s="36">
        <v>5</v>
      </c>
      <c r="G745" s="36" t="s">
        <v>6</v>
      </c>
      <c r="H745" s="36" t="s">
        <v>10</v>
      </c>
      <c r="I745" s="36" t="s">
        <v>13</v>
      </c>
      <c r="J745" s="36">
        <f>IF('UPS CALCULATOR'!$D$9=0,0,IF(G745='UPS CALCULATOR'!$D$9,0,1))+IF('UPS CALCULATOR'!$D$11=0,0,IF(H745='UPS CALCULATOR'!$D$11,0,1))+IF('UPS CALCULATOR'!$D$13=0,0,IF(I745='UPS CALCULATOR'!$D$13,0,1))</f>
        <v>0</v>
      </c>
      <c r="K745" s="39" t="s">
        <v>22</v>
      </c>
      <c r="L745" s="37">
        <f>IF(N745&lt;='UPS CALCULATOR'!$D$6,1,0)</f>
        <v>0</v>
      </c>
      <c r="M745" s="37" t="str">
        <f t="shared" si="23"/>
        <v>1300W0</v>
      </c>
      <c r="N745" s="40">
        <v>197</v>
      </c>
    </row>
    <row r="746" spans="1:14">
      <c r="A746" s="39" t="s">
        <v>90</v>
      </c>
      <c r="B746" s="39" t="str">
        <f t="shared" si="22"/>
        <v>UPS-OL1500R +8BP1000W0</v>
      </c>
      <c r="C746" s="39" t="s">
        <v>190</v>
      </c>
      <c r="D746" s="39" t="s">
        <v>204</v>
      </c>
      <c r="E746" s="36" t="s">
        <v>42</v>
      </c>
      <c r="F746" s="36">
        <v>8</v>
      </c>
      <c r="G746" s="36" t="s">
        <v>6</v>
      </c>
      <c r="H746" s="36" t="s">
        <v>10</v>
      </c>
      <c r="I746" s="36" t="s">
        <v>8</v>
      </c>
      <c r="J746" s="36">
        <f>IF('UPS CALCULATOR'!$D$9=0,0,IF(G746='UPS CALCULATOR'!$D$9,0,1))+IF('UPS CALCULATOR'!$D$11=0,0,IF(H746='UPS CALCULATOR'!$D$11,0,1))+IF('UPS CALCULATOR'!$D$13=0,0,IF(I746='UPS CALCULATOR'!$D$13,0,1))</f>
        <v>0</v>
      </c>
      <c r="K746" s="39" t="s">
        <v>19</v>
      </c>
      <c r="L746" s="37">
        <f>IF(N746&lt;='UPS CALCULATOR'!$D$6,1,0)</f>
        <v>0</v>
      </c>
      <c r="M746" s="37" t="str">
        <f t="shared" si="23"/>
        <v>1000W0</v>
      </c>
      <c r="N746" s="40">
        <v>198</v>
      </c>
    </row>
    <row r="747" spans="1:14">
      <c r="A747" s="39" t="s">
        <v>122</v>
      </c>
      <c r="B747" s="39" t="str">
        <f t="shared" si="22"/>
        <v>UPS-OL3000R +3BP800W0</v>
      </c>
      <c r="C747" s="39" t="s">
        <v>186</v>
      </c>
      <c r="D747" s="39" t="s">
        <v>211</v>
      </c>
      <c r="E747" s="36" t="s">
        <v>96</v>
      </c>
      <c r="F747" s="36">
        <v>3</v>
      </c>
      <c r="G747" s="36" t="s">
        <v>6</v>
      </c>
      <c r="H747" s="36" t="s">
        <v>10</v>
      </c>
      <c r="I747" s="36" t="s">
        <v>13</v>
      </c>
      <c r="J747" s="36">
        <f>IF('UPS CALCULATOR'!$D$9=0,0,IF(G747='UPS CALCULATOR'!$D$9,0,1))+IF('UPS CALCULATOR'!$D$11=0,0,IF(H747='UPS CALCULATOR'!$D$11,0,1))+IF('UPS CALCULATOR'!$D$13=0,0,IF(I747='UPS CALCULATOR'!$D$13,0,1))</f>
        <v>0</v>
      </c>
      <c r="K747" s="39" t="s">
        <v>17</v>
      </c>
      <c r="L747" s="37">
        <f>IF(N747&lt;='UPS CALCULATOR'!$D$6,1,0)</f>
        <v>0</v>
      </c>
      <c r="M747" s="37" t="str">
        <f t="shared" si="23"/>
        <v>800W0</v>
      </c>
      <c r="N747" s="40">
        <v>199</v>
      </c>
    </row>
    <row r="748" spans="1:14">
      <c r="A748" s="39" t="s">
        <v>138</v>
      </c>
      <c r="B748" s="39" t="str">
        <f t="shared" si="22"/>
        <v>UPX-1000R-2 +4 EBC500W0</v>
      </c>
      <c r="C748" s="39" t="s">
        <v>134</v>
      </c>
      <c r="D748" s="39" t="s">
        <v>206</v>
      </c>
      <c r="E748" s="36" t="s">
        <v>188</v>
      </c>
      <c r="F748" s="36">
        <v>4</v>
      </c>
      <c r="G748" s="36" t="s">
        <v>6</v>
      </c>
      <c r="H748" s="36" t="s">
        <v>7</v>
      </c>
      <c r="I748" s="36" t="s">
        <v>8</v>
      </c>
      <c r="J748" s="36">
        <f>IF('UPS CALCULATOR'!$D$9=0,0,IF(G748='UPS CALCULATOR'!$D$9,0,1))+IF('UPS CALCULATOR'!$D$11=0,0,IF(H748='UPS CALCULATOR'!$D$11,0,1))+IF('UPS CALCULATOR'!$D$13=0,0,IF(I748='UPS CALCULATOR'!$D$13,0,1))</f>
        <v>0</v>
      </c>
      <c r="K748" s="39" t="s">
        <v>14</v>
      </c>
      <c r="L748" s="37">
        <f>IF(N748&lt;='UPS CALCULATOR'!$D$6,1,0)</f>
        <v>0</v>
      </c>
      <c r="M748" s="37" t="str">
        <f t="shared" si="23"/>
        <v>500W0</v>
      </c>
      <c r="N748" s="40">
        <v>200</v>
      </c>
    </row>
    <row r="749" spans="1:14">
      <c r="A749" s="39" t="s">
        <v>126</v>
      </c>
      <c r="B749" s="39" t="str">
        <f t="shared" si="22"/>
        <v>UPS-OL3000R +7BP1800W0</v>
      </c>
      <c r="C749" s="39" t="s">
        <v>186</v>
      </c>
      <c r="D749" s="39" t="s">
        <v>211</v>
      </c>
      <c r="E749" s="36" t="s">
        <v>96</v>
      </c>
      <c r="F749" s="36">
        <v>7</v>
      </c>
      <c r="G749" s="36" t="s">
        <v>6</v>
      </c>
      <c r="H749" s="36" t="s">
        <v>10</v>
      </c>
      <c r="I749" s="36" t="s">
        <v>13</v>
      </c>
      <c r="J749" s="36">
        <f>IF('UPS CALCULATOR'!$D$9=0,0,IF(G749='UPS CALCULATOR'!$D$9,0,1))+IF('UPS CALCULATOR'!$D$11=0,0,IF(H749='UPS CALCULATOR'!$D$11,0,1))+IF('UPS CALCULATOR'!$D$13=0,0,IF(I749='UPS CALCULATOR'!$D$13,0,1))</f>
        <v>0</v>
      </c>
      <c r="K749" s="39" t="s">
        <v>27</v>
      </c>
      <c r="L749" s="37">
        <f>IF(N749&lt;='UPS CALCULATOR'!$D$6,1,0)</f>
        <v>0</v>
      </c>
      <c r="M749" s="37" t="str">
        <f t="shared" si="23"/>
        <v>1800W0</v>
      </c>
      <c r="N749" s="40">
        <v>202</v>
      </c>
    </row>
    <row r="750" spans="1:14">
      <c r="A750" s="39" t="s">
        <v>105</v>
      </c>
      <c r="B750" s="39" t="str">
        <f t="shared" si="22"/>
        <v>UPS-OL2200R +4BP1100W0</v>
      </c>
      <c r="C750" s="39" t="s">
        <v>183</v>
      </c>
      <c r="D750" s="39" t="s">
        <v>208</v>
      </c>
      <c r="E750" s="36" t="s">
        <v>96</v>
      </c>
      <c r="F750" s="36">
        <v>4</v>
      </c>
      <c r="G750" s="36" t="s">
        <v>6</v>
      </c>
      <c r="H750" s="36" t="s">
        <v>10</v>
      </c>
      <c r="I750" s="36" t="s">
        <v>11</v>
      </c>
      <c r="J750" s="36">
        <f>IF('UPS CALCULATOR'!$D$9=0,0,IF(G750='UPS CALCULATOR'!$D$9,0,1))+IF('UPS CALCULATOR'!$D$11=0,0,IF(H750='UPS CALCULATOR'!$D$11,0,1))+IF('UPS CALCULATOR'!$D$13=0,0,IF(I750='UPS CALCULATOR'!$D$13,0,1))</f>
        <v>0</v>
      </c>
      <c r="K750" s="39" t="s">
        <v>20</v>
      </c>
      <c r="L750" s="37">
        <f>IF(N750&lt;='UPS CALCULATOR'!$D$6,1,0)</f>
        <v>0</v>
      </c>
      <c r="M750" s="37" t="str">
        <f t="shared" si="23"/>
        <v>1100W0</v>
      </c>
      <c r="N750" s="40">
        <v>203</v>
      </c>
    </row>
    <row r="751" spans="1:14">
      <c r="A751" s="39" t="s">
        <v>128</v>
      </c>
      <c r="B751" s="39" t="str">
        <f t="shared" si="22"/>
        <v>UPS-OL3000R +9BP2200W0</v>
      </c>
      <c r="C751" s="39" t="s">
        <v>186</v>
      </c>
      <c r="D751" s="39" t="s">
        <v>211</v>
      </c>
      <c r="E751" s="36" t="s">
        <v>96</v>
      </c>
      <c r="F751" s="36">
        <v>9</v>
      </c>
      <c r="G751" s="36" t="s">
        <v>6</v>
      </c>
      <c r="H751" s="36" t="s">
        <v>10</v>
      </c>
      <c r="I751" s="36" t="s">
        <v>13</v>
      </c>
      <c r="J751" s="36">
        <f>IF('UPS CALCULATOR'!$D$9=0,0,IF(G751='UPS CALCULATOR'!$D$9,0,1))+IF('UPS CALCULATOR'!$D$11=0,0,IF(H751='UPS CALCULATOR'!$D$11,0,1))+IF('UPS CALCULATOR'!$D$13=0,0,IF(I751='UPS CALCULATOR'!$D$13,0,1))</f>
        <v>0</v>
      </c>
      <c r="K751" s="39" t="s">
        <v>31</v>
      </c>
      <c r="L751" s="37">
        <f>IF(N751&lt;='UPS CALCULATOR'!$D$6,1,0)</f>
        <v>0</v>
      </c>
      <c r="M751" s="37" t="str">
        <f t="shared" si="23"/>
        <v>2200W0</v>
      </c>
      <c r="N751" s="40">
        <v>203</v>
      </c>
    </row>
    <row r="752" spans="1:14">
      <c r="A752" s="39" t="s">
        <v>113</v>
      </c>
      <c r="B752" s="39" t="str">
        <f t="shared" si="22"/>
        <v>UPS-OL2200R +8BP1800W0</v>
      </c>
      <c r="C752" s="39" t="s">
        <v>183</v>
      </c>
      <c r="D752" s="39" t="s">
        <v>208</v>
      </c>
      <c r="E752" s="36" t="s">
        <v>96</v>
      </c>
      <c r="F752" s="36">
        <v>8</v>
      </c>
      <c r="G752" s="36" t="s">
        <v>6</v>
      </c>
      <c r="H752" s="36" t="s">
        <v>10</v>
      </c>
      <c r="I752" s="36" t="s">
        <v>11</v>
      </c>
      <c r="J752" s="36">
        <f>IF('UPS CALCULATOR'!$D$9=0,0,IF(G752='UPS CALCULATOR'!$D$9,0,1))+IF('UPS CALCULATOR'!$D$11=0,0,IF(H752='UPS CALCULATOR'!$D$11,0,1))+IF('UPS CALCULATOR'!$D$13=0,0,IF(I752='UPS CALCULATOR'!$D$13,0,1))</f>
        <v>0</v>
      </c>
      <c r="K752" s="39" t="s">
        <v>27</v>
      </c>
      <c r="L752" s="37">
        <f>IF(N752&lt;='UPS CALCULATOR'!$D$6,1,0)</f>
        <v>0</v>
      </c>
      <c r="M752" s="37" t="str">
        <f t="shared" si="23"/>
        <v>1800W0</v>
      </c>
      <c r="N752" s="40">
        <v>204</v>
      </c>
    </row>
    <row r="753" spans="1:14">
      <c r="A753" s="39" t="s">
        <v>127</v>
      </c>
      <c r="B753" s="39" t="str">
        <f t="shared" si="22"/>
        <v>UPS-OL3000R +8BP2000W0</v>
      </c>
      <c r="C753" s="39" t="s">
        <v>186</v>
      </c>
      <c r="D753" s="39" t="s">
        <v>211</v>
      </c>
      <c r="E753" s="36" t="s">
        <v>96</v>
      </c>
      <c r="F753" s="36">
        <v>8</v>
      </c>
      <c r="G753" s="36" t="s">
        <v>6</v>
      </c>
      <c r="H753" s="36" t="s">
        <v>10</v>
      </c>
      <c r="I753" s="36" t="s">
        <v>13</v>
      </c>
      <c r="J753" s="36">
        <f>IF('UPS CALCULATOR'!$D$9=0,0,IF(G753='UPS CALCULATOR'!$D$9,0,1))+IF('UPS CALCULATOR'!$D$11=0,0,IF(H753='UPS CALCULATOR'!$D$11,0,1))+IF('UPS CALCULATOR'!$D$13=0,0,IF(I753='UPS CALCULATOR'!$D$13,0,1))</f>
        <v>0</v>
      </c>
      <c r="K753" s="39" t="s">
        <v>29</v>
      </c>
      <c r="L753" s="37">
        <f>IF(N753&lt;='UPS CALCULATOR'!$D$6,1,0)</f>
        <v>0</v>
      </c>
      <c r="M753" s="37" t="str">
        <f t="shared" si="23"/>
        <v>2000W0</v>
      </c>
      <c r="N753" s="40">
        <v>204</v>
      </c>
    </row>
    <row r="754" spans="1:14">
      <c r="A754" s="39" t="s">
        <v>182</v>
      </c>
      <c r="B754" s="39" t="str">
        <f t="shared" si="22"/>
        <v>UPS-OL2200R +1BP300W0</v>
      </c>
      <c r="C754" s="39" t="s">
        <v>183</v>
      </c>
      <c r="D754" s="39" t="s">
        <v>208</v>
      </c>
      <c r="E754" s="36" t="s">
        <v>96</v>
      </c>
      <c r="F754" s="36">
        <v>1</v>
      </c>
      <c r="G754" s="36" t="s">
        <v>6</v>
      </c>
      <c r="H754" s="36" t="s">
        <v>10</v>
      </c>
      <c r="I754" s="36" t="s">
        <v>11</v>
      </c>
      <c r="J754" s="36">
        <f>IF('UPS CALCULATOR'!$D$9=0,0,IF(G754='UPS CALCULATOR'!$D$9,0,1))+IF('UPS CALCULATOR'!$D$11=0,0,IF(H754='UPS CALCULATOR'!$D$11,0,1))+IF('UPS CALCULATOR'!$D$13=0,0,IF(I754='UPS CALCULATOR'!$D$13,0,1))</f>
        <v>0</v>
      </c>
      <c r="K754" s="39" t="s">
        <v>9</v>
      </c>
      <c r="L754" s="37">
        <f>IF(N754&lt;='UPS CALCULATOR'!$D$6,1,0)</f>
        <v>0</v>
      </c>
      <c r="M754" s="37" t="str">
        <f t="shared" si="23"/>
        <v>300W0</v>
      </c>
      <c r="N754" s="40">
        <v>206</v>
      </c>
    </row>
    <row r="755" spans="1:14">
      <c r="A755" s="39" t="s">
        <v>185</v>
      </c>
      <c r="B755" s="39" t="str">
        <f t="shared" si="22"/>
        <v>UPS-OL3000R +1BP300W0</v>
      </c>
      <c r="C755" s="39" t="s">
        <v>186</v>
      </c>
      <c r="D755" s="39" t="s">
        <v>211</v>
      </c>
      <c r="E755" s="36" t="s">
        <v>96</v>
      </c>
      <c r="F755" s="36">
        <v>1</v>
      </c>
      <c r="G755" s="36" t="s">
        <v>6</v>
      </c>
      <c r="H755" s="36" t="s">
        <v>10</v>
      </c>
      <c r="I755" s="36" t="s">
        <v>13</v>
      </c>
      <c r="J755" s="36">
        <f>IF('UPS CALCULATOR'!$D$9=0,0,IF(G755='UPS CALCULATOR'!$D$9,0,1))+IF('UPS CALCULATOR'!$D$11=0,0,IF(H755='UPS CALCULATOR'!$D$11,0,1))+IF('UPS CALCULATOR'!$D$13=0,0,IF(I755='UPS CALCULATOR'!$D$13,0,1))</f>
        <v>0</v>
      </c>
      <c r="K755" s="39" t="s">
        <v>9</v>
      </c>
      <c r="L755" s="37">
        <f>IF(N755&lt;='UPS CALCULATOR'!$D$6,1,0)</f>
        <v>0</v>
      </c>
      <c r="M755" s="37" t="str">
        <f t="shared" si="23"/>
        <v>300W0</v>
      </c>
      <c r="N755" s="40">
        <v>206</v>
      </c>
    </row>
    <row r="756" spans="1:14">
      <c r="A756" s="39" t="s">
        <v>125</v>
      </c>
      <c r="B756" s="39" t="str">
        <f t="shared" si="22"/>
        <v>UPS-OL3000R +6BP1500W0</v>
      </c>
      <c r="C756" s="39" t="s">
        <v>186</v>
      </c>
      <c r="D756" s="39" t="s">
        <v>211</v>
      </c>
      <c r="E756" s="36" t="s">
        <v>96</v>
      </c>
      <c r="F756" s="36">
        <v>6</v>
      </c>
      <c r="G756" s="36" t="s">
        <v>6</v>
      </c>
      <c r="H756" s="36" t="s">
        <v>10</v>
      </c>
      <c r="I756" s="36" t="s">
        <v>13</v>
      </c>
      <c r="J756" s="36">
        <f>IF('UPS CALCULATOR'!$D$9=0,0,IF(G756='UPS CALCULATOR'!$D$9,0,1))+IF('UPS CALCULATOR'!$D$11=0,0,IF(H756='UPS CALCULATOR'!$D$11,0,1))+IF('UPS CALCULATOR'!$D$13=0,0,IF(I756='UPS CALCULATOR'!$D$13,0,1))</f>
        <v>0</v>
      </c>
      <c r="K756" s="39" t="s">
        <v>24</v>
      </c>
      <c r="L756" s="37">
        <f>IF(N756&lt;='UPS CALCULATOR'!$D$6,1,0)</f>
        <v>0</v>
      </c>
      <c r="M756" s="37" t="str">
        <f t="shared" si="23"/>
        <v>1500W0</v>
      </c>
      <c r="N756" s="40">
        <v>207</v>
      </c>
    </row>
    <row r="757" spans="1:14">
      <c r="A757" s="39" t="s">
        <v>142</v>
      </c>
      <c r="B757" s="39" t="str">
        <f t="shared" si="22"/>
        <v>UPX-1500R-2 +3 EBC400W0</v>
      </c>
      <c r="C757" s="39" t="s">
        <v>139</v>
      </c>
      <c r="D757" s="39" t="s">
        <v>207</v>
      </c>
      <c r="E757" s="36" t="s">
        <v>188</v>
      </c>
      <c r="F757" s="36">
        <v>3</v>
      </c>
      <c r="G757" s="36" t="s">
        <v>6</v>
      </c>
      <c r="H757" s="36" t="s">
        <v>7</v>
      </c>
      <c r="I757" s="36" t="s">
        <v>8</v>
      </c>
      <c r="J757" s="36">
        <f>IF('UPS CALCULATOR'!$D$9=0,0,IF(G757='UPS CALCULATOR'!$D$9,0,1))+IF('UPS CALCULATOR'!$D$11=0,0,IF(H757='UPS CALCULATOR'!$D$11,0,1))+IF('UPS CALCULATOR'!$D$13=0,0,IF(I757='UPS CALCULATOR'!$D$13,0,1))</f>
        <v>0</v>
      </c>
      <c r="K757" s="39" t="s">
        <v>12</v>
      </c>
      <c r="L757" s="37">
        <f>IF(N757&lt;='UPS CALCULATOR'!$D$6,1,0)</f>
        <v>0</v>
      </c>
      <c r="M757" s="37" t="str">
        <f t="shared" si="23"/>
        <v>400W0</v>
      </c>
      <c r="N757" s="40">
        <v>207</v>
      </c>
    </row>
    <row r="758" spans="1:14">
      <c r="A758" s="39" t="s">
        <v>149</v>
      </c>
      <c r="B758" s="39" t="str">
        <f t="shared" si="22"/>
        <v>UPX-2000R-2 +4 EBC800W0</v>
      </c>
      <c r="C758" s="39" t="s">
        <v>145</v>
      </c>
      <c r="D758" s="39" t="s">
        <v>210</v>
      </c>
      <c r="E758" s="36" t="s">
        <v>184</v>
      </c>
      <c r="F758" s="36">
        <v>4</v>
      </c>
      <c r="G758" s="36" t="s">
        <v>6</v>
      </c>
      <c r="H758" s="36" t="s">
        <v>7</v>
      </c>
      <c r="I758" s="36" t="s">
        <v>11</v>
      </c>
      <c r="J758" s="36">
        <f>IF('UPS CALCULATOR'!$D$9=0,0,IF(G758='UPS CALCULATOR'!$D$9,0,1))+IF('UPS CALCULATOR'!$D$11=0,0,IF(H758='UPS CALCULATOR'!$D$11,0,1))+IF('UPS CALCULATOR'!$D$13=0,0,IF(I758='UPS CALCULATOR'!$D$13,0,1))</f>
        <v>0</v>
      </c>
      <c r="K758" s="39" t="s">
        <v>17</v>
      </c>
      <c r="L758" s="37">
        <f>IF(N758&lt;='UPS CALCULATOR'!$D$6,1,0)</f>
        <v>0</v>
      </c>
      <c r="M758" s="37" t="str">
        <f t="shared" si="23"/>
        <v>800W0</v>
      </c>
      <c r="N758" s="40">
        <v>207</v>
      </c>
    </row>
    <row r="759" spans="1:14">
      <c r="A759" s="39" t="s">
        <v>103</v>
      </c>
      <c r="B759" s="39" t="str">
        <f t="shared" si="22"/>
        <v>UPS-OL2200R +3BP800W0</v>
      </c>
      <c r="C759" s="39" t="s">
        <v>183</v>
      </c>
      <c r="D759" s="39" t="s">
        <v>208</v>
      </c>
      <c r="E759" s="36" t="s">
        <v>96</v>
      </c>
      <c r="F759" s="36">
        <v>3</v>
      </c>
      <c r="G759" s="36" t="s">
        <v>6</v>
      </c>
      <c r="H759" s="36" t="s">
        <v>10</v>
      </c>
      <c r="I759" s="36" t="s">
        <v>11</v>
      </c>
      <c r="J759" s="36">
        <f>IF('UPS CALCULATOR'!$D$9=0,0,IF(G759='UPS CALCULATOR'!$D$9,0,1))+IF('UPS CALCULATOR'!$D$11=0,0,IF(H759='UPS CALCULATOR'!$D$11,0,1))+IF('UPS CALCULATOR'!$D$13=0,0,IF(I759='UPS CALCULATOR'!$D$13,0,1))</f>
        <v>0</v>
      </c>
      <c r="K759" s="39" t="s">
        <v>17</v>
      </c>
      <c r="L759" s="37">
        <f>IF(N759&lt;='UPS CALCULATOR'!$D$6,1,0)</f>
        <v>0</v>
      </c>
      <c r="M759" s="37" t="str">
        <f t="shared" si="23"/>
        <v>800W0</v>
      </c>
      <c r="N759" s="40">
        <v>209</v>
      </c>
    </row>
    <row r="760" spans="1:14">
      <c r="A760" s="39" t="s">
        <v>109</v>
      </c>
      <c r="B760" s="39" t="str">
        <f t="shared" si="22"/>
        <v>UPS-OL2200R +6BP1500W0</v>
      </c>
      <c r="C760" s="39" t="s">
        <v>183</v>
      </c>
      <c r="D760" s="39" t="s">
        <v>208</v>
      </c>
      <c r="E760" s="36" t="s">
        <v>96</v>
      </c>
      <c r="F760" s="36">
        <v>6</v>
      </c>
      <c r="G760" s="36" t="s">
        <v>6</v>
      </c>
      <c r="H760" s="36" t="s">
        <v>10</v>
      </c>
      <c r="I760" s="36" t="s">
        <v>11</v>
      </c>
      <c r="J760" s="36">
        <f>IF('UPS CALCULATOR'!$D$9=0,0,IF(G760='UPS CALCULATOR'!$D$9,0,1))+IF('UPS CALCULATOR'!$D$11=0,0,IF(H760='UPS CALCULATOR'!$D$11,0,1))+IF('UPS CALCULATOR'!$D$13=0,0,IF(I760='UPS CALCULATOR'!$D$13,0,1))</f>
        <v>0</v>
      </c>
      <c r="K760" s="39" t="s">
        <v>24</v>
      </c>
      <c r="L760" s="37">
        <f>IF(N760&lt;='UPS CALCULATOR'!$D$6,1,0)</f>
        <v>0</v>
      </c>
      <c r="M760" s="37" t="str">
        <f t="shared" si="23"/>
        <v>1500W0</v>
      </c>
      <c r="N760" s="40">
        <v>210</v>
      </c>
    </row>
    <row r="761" spans="1:14">
      <c r="A761" s="39" t="s">
        <v>94</v>
      </c>
      <c r="B761" s="39" t="str">
        <f t="shared" si="22"/>
        <v>UPS-OL1500R +10BP1100W0</v>
      </c>
      <c r="C761" s="39" t="s">
        <v>190</v>
      </c>
      <c r="D761" s="39" t="s">
        <v>204</v>
      </c>
      <c r="E761" s="36" t="s">
        <v>42</v>
      </c>
      <c r="F761" s="36">
        <v>10</v>
      </c>
      <c r="G761" s="36" t="s">
        <v>6</v>
      </c>
      <c r="H761" s="36" t="s">
        <v>10</v>
      </c>
      <c r="I761" s="36" t="s">
        <v>8</v>
      </c>
      <c r="J761" s="36">
        <f>IF('UPS CALCULATOR'!$D$9=0,0,IF(G761='UPS CALCULATOR'!$D$9,0,1))+IF('UPS CALCULATOR'!$D$11=0,0,IF(H761='UPS CALCULATOR'!$D$11,0,1))+IF('UPS CALCULATOR'!$D$13=0,0,IF(I761='UPS CALCULATOR'!$D$13,0,1))</f>
        <v>0</v>
      </c>
      <c r="K761" s="39" t="s">
        <v>20</v>
      </c>
      <c r="L761" s="37">
        <f>IF(N761&lt;='UPS CALCULATOR'!$D$6,1,0)</f>
        <v>0</v>
      </c>
      <c r="M761" s="37" t="str">
        <f t="shared" si="23"/>
        <v>1100W0</v>
      </c>
      <c r="N761" s="40">
        <v>211</v>
      </c>
    </row>
    <row r="762" spans="1:14">
      <c r="A762" s="39" t="s">
        <v>129</v>
      </c>
      <c r="B762" s="39" t="str">
        <f t="shared" si="22"/>
        <v>UPS-OL3000R +10BP2300W0</v>
      </c>
      <c r="C762" s="39" t="s">
        <v>186</v>
      </c>
      <c r="D762" s="39" t="s">
        <v>211</v>
      </c>
      <c r="E762" s="36" t="s">
        <v>96</v>
      </c>
      <c r="F762" s="36">
        <v>10</v>
      </c>
      <c r="G762" s="36" t="s">
        <v>6</v>
      </c>
      <c r="H762" s="36" t="s">
        <v>10</v>
      </c>
      <c r="I762" s="36" t="s">
        <v>13</v>
      </c>
      <c r="J762" s="36">
        <f>IF('UPS CALCULATOR'!$D$9=0,0,IF(G762='UPS CALCULATOR'!$D$9,0,1))+IF('UPS CALCULATOR'!$D$11=0,0,IF(H762='UPS CALCULATOR'!$D$11,0,1))+IF('UPS CALCULATOR'!$D$13=0,0,IF(I762='UPS CALCULATOR'!$D$13,0,1))</f>
        <v>0</v>
      </c>
      <c r="K762" s="39" t="s">
        <v>32</v>
      </c>
      <c r="L762" s="37">
        <f>IF(N762&lt;='UPS CALCULATOR'!$D$6,1,0)</f>
        <v>0</v>
      </c>
      <c r="M762" s="37" t="str">
        <f t="shared" si="23"/>
        <v>2300W0</v>
      </c>
      <c r="N762" s="40">
        <v>212</v>
      </c>
    </row>
    <row r="763" spans="1:14">
      <c r="A763" s="39" t="s">
        <v>143</v>
      </c>
      <c r="B763" s="39" t="str">
        <f t="shared" si="22"/>
        <v>UPX-1500R-2 +4 EBC500W0</v>
      </c>
      <c r="C763" s="39" t="s">
        <v>139</v>
      </c>
      <c r="D763" s="39" t="s">
        <v>207</v>
      </c>
      <c r="E763" s="36" t="s">
        <v>188</v>
      </c>
      <c r="F763" s="36">
        <v>4</v>
      </c>
      <c r="G763" s="36" t="s">
        <v>6</v>
      </c>
      <c r="H763" s="36" t="s">
        <v>7</v>
      </c>
      <c r="I763" s="36" t="s">
        <v>8</v>
      </c>
      <c r="J763" s="36">
        <f>IF('UPS CALCULATOR'!$D$9=0,0,IF(G763='UPS CALCULATOR'!$D$9,0,1))+IF('UPS CALCULATOR'!$D$11=0,0,IF(H763='UPS CALCULATOR'!$D$11,0,1))+IF('UPS CALCULATOR'!$D$13=0,0,IF(I763='UPS CALCULATOR'!$D$13,0,1))</f>
        <v>0</v>
      </c>
      <c r="K763" s="39" t="s">
        <v>14</v>
      </c>
      <c r="L763" s="37">
        <f>IF(N763&lt;='UPS CALCULATOR'!$D$6,1,0)</f>
        <v>0</v>
      </c>
      <c r="M763" s="37" t="str">
        <f t="shared" si="23"/>
        <v>500W0</v>
      </c>
      <c r="N763" s="40">
        <v>217</v>
      </c>
    </row>
    <row r="764" spans="1:14">
      <c r="A764" s="39" t="s">
        <v>80</v>
      </c>
      <c r="B764" s="39" t="str">
        <f t="shared" si="22"/>
        <v>UPS-OL1500R +3BP400W0</v>
      </c>
      <c r="C764" s="39" t="s">
        <v>190</v>
      </c>
      <c r="D764" s="39" t="s">
        <v>204</v>
      </c>
      <c r="E764" s="36" t="s">
        <v>42</v>
      </c>
      <c r="F764" s="36">
        <v>3</v>
      </c>
      <c r="G764" s="36" t="s">
        <v>6</v>
      </c>
      <c r="H764" s="36" t="s">
        <v>10</v>
      </c>
      <c r="I764" s="36" t="s">
        <v>8</v>
      </c>
      <c r="J764" s="36">
        <f>IF('UPS CALCULATOR'!$D$9=0,0,IF(G764='UPS CALCULATOR'!$D$9,0,1))+IF('UPS CALCULATOR'!$D$11=0,0,IF(H764='UPS CALCULATOR'!$D$11,0,1))+IF('UPS CALCULATOR'!$D$13=0,0,IF(I764='UPS CALCULATOR'!$D$13,0,1))</f>
        <v>0</v>
      </c>
      <c r="K764" s="39" t="s">
        <v>12</v>
      </c>
      <c r="L764" s="37">
        <f>IF(N764&lt;='UPS CALCULATOR'!$D$6,1,0)</f>
        <v>0</v>
      </c>
      <c r="M764" s="37" t="str">
        <f t="shared" si="23"/>
        <v>400W0</v>
      </c>
      <c r="N764" s="40">
        <v>218</v>
      </c>
    </row>
    <row r="765" spans="1:14">
      <c r="A765" s="39" t="s">
        <v>126</v>
      </c>
      <c r="B765" s="39" t="str">
        <f t="shared" si="22"/>
        <v>UPS-OL3000R +7BP1700W0</v>
      </c>
      <c r="C765" s="39" t="s">
        <v>186</v>
      </c>
      <c r="D765" s="39" t="s">
        <v>211</v>
      </c>
      <c r="E765" s="36" t="s">
        <v>96</v>
      </c>
      <c r="F765" s="36">
        <v>7</v>
      </c>
      <c r="G765" s="36" t="s">
        <v>6</v>
      </c>
      <c r="H765" s="36" t="s">
        <v>10</v>
      </c>
      <c r="I765" s="36" t="s">
        <v>13</v>
      </c>
      <c r="J765" s="36">
        <f>IF('UPS CALCULATOR'!$D$9=0,0,IF(G765='UPS CALCULATOR'!$D$9,0,1))+IF('UPS CALCULATOR'!$D$11=0,0,IF(H765='UPS CALCULATOR'!$D$11,0,1))+IF('UPS CALCULATOR'!$D$13=0,0,IF(I765='UPS CALCULATOR'!$D$13,0,1))</f>
        <v>0</v>
      </c>
      <c r="K765" s="39" t="s">
        <v>26</v>
      </c>
      <c r="L765" s="37">
        <f>IF(N765&lt;='UPS CALCULATOR'!$D$6,1,0)</f>
        <v>0</v>
      </c>
      <c r="M765" s="37" t="str">
        <f t="shared" si="23"/>
        <v>1700W0</v>
      </c>
      <c r="N765" s="40">
        <v>218</v>
      </c>
    </row>
    <row r="766" spans="1:14">
      <c r="A766" s="39" t="s">
        <v>148</v>
      </c>
      <c r="B766" s="39" t="str">
        <f t="shared" si="22"/>
        <v>UPX-2000R-2 +3 EBC600W0</v>
      </c>
      <c r="C766" s="39" t="s">
        <v>145</v>
      </c>
      <c r="D766" s="39" t="s">
        <v>210</v>
      </c>
      <c r="E766" s="36" t="s">
        <v>184</v>
      </c>
      <c r="F766" s="36">
        <v>3</v>
      </c>
      <c r="G766" s="36" t="s">
        <v>6</v>
      </c>
      <c r="H766" s="36" t="s">
        <v>7</v>
      </c>
      <c r="I766" s="36" t="s">
        <v>11</v>
      </c>
      <c r="J766" s="36">
        <f>IF('UPS CALCULATOR'!$D$9=0,0,IF(G766='UPS CALCULATOR'!$D$9,0,1))+IF('UPS CALCULATOR'!$D$11=0,0,IF(H766='UPS CALCULATOR'!$D$11,0,1))+IF('UPS CALCULATOR'!$D$13=0,0,IF(I766='UPS CALCULATOR'!$D$13,0,1))</f>
        <v>0</v>
      </c>
      <c r="K766" s="39" t="s">
        <v>15</v>
      </c>
      <c r="L766" s="37">
        <f>IF(N766&lt;='UPS CALCULATOR'!$D$6,1,0)</f>
        <v>0</v>
      </c>
      <c r="M766" s="37" t="str">
        <f t="shared" si="23"/>
        <v>600W0</v>
      </c>
      <c r="N766" s="40">
        <v>218</v>
      </c>
    </row>
    <row r="767" spans="1:14">
      <c r="A767" s="39" t="s">
        <v>127</v>
      </c>
      <c r="B767" s="39" t="str">
        <f t="shared" si="22"/>
        <v>UPS-OL3000R +8BP1900W0</v>
      </c>
      <c r="C767" s="39" t="s">
        <v>186</v>
      </c>
      <c r="D767" s="39" t="s">
        <v>211</v>
      </c>
      <c r="E767" s="36" t="s">
        <v>96</v>
      </c>
      <c r="F767" s="36">
        <v>8</v>
      </c>
      <c r="G767" s="36" t="s">
        <v>6</v>
      </c>
      <c r="H767" s="36" t="s">
        <v>10</v>
      </c>
      <c r="I767" s="36" t="s">
        <v>13</v>
      </c>
      <c r="J767" s="36">
        <f>IF('UPS CALCULATOR'!$D$9=0,0,IF(G767='UPS CALCULATOR'!$D$9,0,1))+IF('UPS CALCULATOR'!$D$11=0,0,IF(H767='UPS CALCULATOR'!$D$11,0,1))+IF('UPS CALCULATOR'!$D$13=0,0,IF(I767='UPS CALCULATOR'!$D$13,0,1))</f>
        <v>0</v>
      </c>
      <c r="K767" s="39" t="s">
        <v>28</v>
      </c>
      <c r="L767" s="37">
        <f>IF(N767&lt;='UPS CALCULATOR'!$D$6,1,0)</f>
        <v>0</v>
      </c>
      <c r="M767" s="37" t="str">
        <f t="shared" si="23"/>
        <v>1900W0</v>
      </c>
      <c r="N767" s="40">
        <v>219</v>
      </c>
    </row>
    <row r="768" spans="1:14">
      <c r="A768" s="39" t="s">
        <v>90</v>
      </c>
      <c r="B768" s="39" t="str">
        <f t="shared" si="22"/>
        <v>UPS-OL1500R +8BP900W0</v>
      </c>
      <c r="C768" s="39" t="s">
        <v>190</v>
      </c>
      <c r="D768" s="39" t="s">
        <v>204</v>
      </c>
      <c r="E768" s="36" t="s">
        <v>42</v>
      </c>
      <c r="F768" s="36">
        <v>8</v>
      </c>
      <c r="G768" s="36" t="s">
        <v>6</v>
      </c>
      <c r="H768" s="36" t="s">
        <v>10</v>
      </c>
      <c r="I768" s="36" t="s">
        <v>8</v>
      </c>
      <c r="J768" s="36">
        <f>IF('UPS CALCULATOR'!$D$9=0,0,IF(G768='UPS CALCULATOR'!$D$9,0,1))+IF('UPS CALCULATOR'!$D$11=0,0,IF(H768='UPS CALCULATOR'!$D$11,0,1))+IF('UPS CALCULATOR'!$D$13=0,0,IF(I768='UPS CALCULATOR'!$D$13,0,1))</f>
        <v>0</v>
      </c>
      <c r="K768" s="39" t="s">
        <v>18</v>
      </c>
      <c r="L768" s="37">
        <f>IF(N768&lt;='UPS CALCULATOR'!$D$6,1,0)</f>
        <v>0</v>
      </c>
      <c r="M768" s="37" t="str">
        <f t="shared" si="23"/>
        <v>900W0</v>
      </c>
      <c r="N768" s="40">
        <v>222</v>
      </c>
    </row>
    <row r="769" spans="1:14">
      <c r="A769" s="39" t="s">
        <v>128</v>
      </c>
      <c r="B769" s="39" t="str">
        <f t="shared" si="22"/>
        <v>UPS-OL3000R +9BP2100W0</v>
      </c>
      <c r="C769" s="39" t="s">
        <v>186</v>
      </c>
      <c r="D769" s="39" t="s">
        <v>211</v>
      </c>
      <c r="E769" s="36" t="s">
        <v>96</v>
      </c>
      <c r="F769" s="36">
        <v>9</v>
      </c>
      <c r="G769" s="36" t="s">
        <v>6</v>
      </c>
      <c r="H769" s="36" t="s">
        <v>10</v>
      </c>
      <c r="I769" s="36" t="s">
        <v>13</v>
      </c>
      <c r="J769" s="36">
        <f>IF('UPS CALCULATOR'!$D$9=0,0,IF(G769='UPS CALCULATOR'!$D$9,0,1))+IF('UPS CALCULATOR'!$D$11=0,0,IF(H769='UPS CALCULATOR'!$D$11,0,1))+IF('UPS CALCULATOR'!$D$13=0,0,IF(I769='UPS CALCULATOR'!$D$13,0,1))</f>
        <v>0</v>
      </c>
      <c r="K769" s="39" t="s">
        <v>30</v>
      </c>
      <c r="L769" s="37">
        <f>IF(N769&lt;='UPS CALCULATOR'!$D$6,1,0)</f>
        <v>0</v>
      </c>
      <c r="M769" s="37" t="str">
        <f t="shared" si="23"/>
        <v>2100W0</v>
      </c>
      <c r="N769" s="40">
        <v>222</v>
      </c>
    </row>
    <row r="770" spans="1:14">
      <c r="A770" s="39" t="s">
        <v>86</v>
      </c>
      <c r="B770" s="39" t="str">
        <f t="shared" si="22"/>
        <v>UPS-OL1500R +6BP700W0</v>
      </c>
      <c r="C770" s="39" t="s">
        <v>190</v>
      </c>
      <c r="D770" s="39" t="s">
        <v>204</v>
      </c>
      <c r="E770" s="36" t="s">
        <v>42</v>
      </c>
      <c r="F770" s="36">
        <v>6</v>
      </c>
      <c r="G770" s="36" t="s">
        <v>6</v>
      </c>
      <c r="H770" s="36" t="s">
        <v>10</v>
      </c>
      <c r="I770" s="36" t="s">
        <v>8</v>
      </c>
      <c r="J770" s="36">
        <f>IF('UPS CALCULATOR'!$D$9=0,0,IF(G770='UPS CALCULATOR'!$D$9,0,1))+IF('UPS CALCULATOR'!$D$11=0,0,IF(H770='UPS CALCULATOR'!$D$11,0,1))+IF('UPS CALCULATOR'!$D$13=0,0,IF(I770='UPS CALCULATOR'!$D$13,0,1))</f>
        <v>0</v>
      </c>
      <c r="K770" s="39" t="s">
        <v>16</v>
      </c>
      <c r="L770" s="37">
        <f>IF(N770&lt;='UPS CALCULATOR'!$D$6,1,0)</f>
        <v>0</v>
      </c>
      <c r="M770" s="37" t="str">
        <f t="shared" si="23"/>
        <v>700W0</v>
      </c>
      <c r="N770" s="40">
        <v>223</v>
      </c>
    </row>
    <row r="771" spans="1:14">
      <c r="A771" s="39" t="s">
        <v>111</v>
      </c>
      <c r="B771" s="39" t="str">
        <f t="shared" ref="B771:B834" si="24">A771&amp;M771</f>
        <v>UPS-OL2200R +7BP1600W0</v>
      </c>
      <c r="C771" s="39" t="s">
        <v>183</v>
      </c>
      <c r="D771" s="39" t="s">
        <v>208</v>
      </c>
      <c r="E771" s="36" t="s">
        <v>96</v>
      </c>
      <c r="F771" s="36">
        <v>7</v>
      </c>
      <c r="G771" s="36" t="s">
        <v>6</v>
      </c>
      <c r="H771" s="36" t="s">
        <v>10</v>
      </c>
      <c r="I771" s="36" t="s">
        <v>11</v>
      </c>
      <c r="J771" s="36">
        <f>IF('UPS CALCULATOR'!$D$9=0,0,IF(G771='UPS CALCULATOR'!$D$9,0,1))+IF('UPS CALCULATOR'!$D$11=0,0,IF(H771='UPS CALCULATOR'!$D$11,0,1))+IF('UPS CALCULATOR'!$D$13=0,0,IF(I771='UPS CALCULATOR'!$D$13,0,1))</f>
        <v>0</v>
      </c>
      <c r="K771" s="39" t="s">
        <v>25</v>
      </c>
      <c r="L771" s="37">
        <f>IF(N771&lt;='UPS CALCULATOR'!$D$6,1,0)</f>
        <v>0</v>
      </c>
      <c r="M771" s="37" t="str">
        <f t="shared" ref="M771:M834" si="25">K771&amp;J771+L771</f>
        <v>1600W0</v>
      </c>
      <c r="N771" s="40">
        <v>223</v>
      </c>
    </row>
    <row r="772" spans="1:14">
      <c r="A772" s="39" t="s">
        <v>82</v>
      </c>
      <c r="B772" s="39" t="str">
        <f t="shared" si="24"/>
        <v>UPS-OL1500R +4BP500W0</v>
      </c>
      <c r="C772" s="39" t="s">
        <v>190</v>
      </c>
      <c r="D772" s="39" t="s">
        <v>204</v>
      </c>
      <c r="E772" s="36" t="s">
        <v>42</v>
      </c>
      <c r="F772" s="36">
        <v>4</v>
      </c>
      <c r="G772" s="36" t="s">
        <v>6</v>
      </c>
      <c r="H772" s="36" t="s">
        <v>10</v>
      </c>
      <c r="I772" s="36" t="s">
        <v>8</v>
      </c>
      <c r="J772" s="36">
        <f>IF('UPS CALCULATOR'!$D$9=0,0,IF(G772='UPS CALCULATOR'!$D$9,0,1))+IF('UPS CALCULATOR'!$D$11=0,0,IF(H772='UPS CALCULATOR'!$D$11,0,1))+IF('UPS CALCULATOR'!$D$13=0,0,IF(I772='UPS CALCULATOR'!$D$13,0,1))</f>
        <v>0</v>
      </c>
      <c r="K772" s="39" t="s">
        <v>14</v>
      </c>
      <c r="L772" s="37">
        <f>IF(N772&lt;='UPS CALCULATOR'!$D$6,1,0)</f>
        <v>0</v>
      </c>
      <c r="M772" s="37" t="str">
        <f t="shared" si="25"/>
        <v>500W0</v>
      </c>
      <c r="N772" s="40">
        <v>224</v>
      </c>
    </row>
    <row r="773" spans="1:14">
      <c r="A773" s="39" t="s">
        <v>105</v>
      </c>
      <c r="B773" s="39" t="str">
        <f t="shared" si="24"/>
        <v>UPS-OL2200R +4BP1000W0</v>
      </c>
      <c r="C773" s="39" t="s">
        <v>183</v>
      </c>
      <c r="D773" s="39" t="s">
        <v>208</v>
      </c>
      <c r="E773" s="36" t="s">
        <v>96</v>
      </c>
      <c r="F773" s="36">
        <v>4</v>
      </c>
      <c r="G773" s="36" t="s">
        <v>6</v>
      </c>
      <c r="H773" s="36" t="s">
        <v>10</v>
      </c>
      <c r="I773" s="36" t="s">
        <v>11</v>
      </c>
      <c r="J773" s="36">
        <f>IF('UPS CALCULATOR'!$D$9=0,0,IF(G773='UPS CALCULATOR'!$D$9,0,1))+IF('UPS CALCULATOR'!$D$11=0,0,IF(H773='UPS CALCULATOR'!$D$11,0,1))+IF('UPS CALCULATOR'!$D$13=0,0,IF(I773='UPS CALCULATOR'!$D$13,0,1))</f>
        <v>0</v>
      </c>
      <c r="K773" s="39" t="s">
        <v>19</v>
      </c>
      <c r="L773" s="37">
        <f>IF(N773&lt;='UPS CALCULATOR'!$D$6,1,0)</f>
        <v>0</v>
      </c>
      <c r="M773" s="37" t="str">
        <f t="shared" si="25"/>
        <v>1000W0</v>
      </c>
      <c r="N773" s="40">
        <v>224</v>
      </c>
    </row>
    <row r="774" spans="1:14">
      <c r="A774" s="39" t="s">
        <v>123</v>
      </c>
      <c r="B774" s="39" t="str">
        <f t="shared" si="24"/>
        <v>UPS-OL3000R +4BP1000W0</v>
      </c>
      <c r="C774" s="39" t="s">
        <v>186</v>
      </c>
      <c r="D774" s="39" t="s">
        <v>211</v>
      </c>
      <c r="E774" s="36" t="s">
        <v>96</v>
      </c>
      <c r="F774" s="36">
        <v>4</v>
      </c>
      <c r="G774" s="36" t="s">
        <v>6</v>
      </c>
      <c r="H774" s="36" t="s">
        <v>10</v>
      </c>
      <c r="I774" s="36" t="s">
        <v>13</v>
      </c>
      <c r="J774" s="36">
        <f>IF('UPS CALCULATOR'!$D$9=0,0,IF(G774='UPS CALCULATOR'!$D$9,0,1))+IF('UPS CALCULATOR'!$D$11=0,0,IF(H774='UPS CALCULATOR'!$D$11,0,1))+IF('UPS CALCULATOR'!$D$13=0,0,IF(I774='UPS CALCULATOR'!$D$13,0,1))</f>
        <v>0</v>
      </c>
      <c r="K774" s="39" t="s">
        <v>19</v>
      </c>
      <c r="L774" s="37">
        <f>IF(N774&lt;='UPS CALCULATOR'!$D$6,1,0)</f>
        <v>0</v>
      </c>
      <c r="M774" s="37" t="str">
        <f t="shared" si="25"/>
        <v>1000W0</v>
      </c>
      <c r="N774" s="40">
        <v>224</v>
      </c>
    </row>
    <row r="775" spans="1:14">
      <c r="A775" s="39" t="s">
        <v>126</v>
      </c>
      <c r="B775" s="39" t="str">
        <f t="shared" si="24"/>
        <v>UPS-OL3000R +7BP1600W0</v>
      </c>
      <c r="C775" s="39" t="s">
        <v>186</v>
      </c>
      <c r="D775" s="39" t="s">
        <v>211</v>
      </c>
      <c r="E775" s="36" t="s">
        <v>96</v>
      </c>
      <c r="F775" s="36">
        <v>7</v>
      </c>
      <c r="G775" s="36" t="s">
        <v>6</v>
      </c>
      <c r="H775" s="36" t="s">
        <v>10</v>
      </c>
      <c r="I775" s="36" t="s">
        <v>13</v>
      </c>
      <c r="J775" s="36">
        <f>IF('UPS CALCULATOR'!$D$9=0,0,IF(G775='UPS CALCULATOR'!$D$9,0,1))+IF('UPS CALCULATOR'!$D$11=0,0,IF(H775='UPS CALCULATOR'!$D$11,0,1))+IF('UPS CALCULATOR'!$D$13=0,0,IF(I775='UPS CALCULATOR'!$D$13,0,1))</f>
        <v>0</v>
      </c>
      <c r="K775" s="39" t="s">
        <v>25</v>
      </c>
      <c r="L775" s="37">
        <f>IF(N775&lt;='UPS CALCULATOR'!$D$6,1,0)</f>
        <v>0</v>
      </c>
      <c r="M775" s="37" t="str">
        <f t="shared" si="25"/>
        <v>1600W0</v>
      </c>
      <c r="N775" s="40">
        <v>226</v>
      </c>
    </row>
    <row r="776" spans="1:14">
      <c r="A776" s="39" t="s">
        <v>121</v>
      </c>
      <c r="B776" s="39" t="str">
        <f t="shared" si="24"/>
        <v>UPS-OL3000R +2BP500W0</v>
      </c>
      <c r="C776" s="39" t="s">
        <v>186</v>
      </c>
      <c r="D776" s="39" t="s">
        <v>211</v>
      </c>
      <c r="E776" s="36" t="s">
        <v>96</v>
      </c>
      <c r="F776" s="36">
        <v>2</v>
      </c>
      <c r="G776" s="36" t="s">
        <v>6</v>
      </c>
      <c r="H776" s="36" t="s">
        <v>10</v>
      </c>
      <c r="I776" s="36" t="s">
        <v>13</v>
      </c>
      <c r="J776" s="36">
        <f>IF('UPS CALCULATOR'!$D$9=0,0,IF(G776='UPS CALCULATOR'!$D$9,0,1))+IF('UPS CALCULATOR'!$D$11=0,0,IF(H776='UPS CALCULATOR'!$D$11,0,1))+IF('UPS CALCULATOR'!$D$13=0,0,IF(I776='UPS CALCULATOR'!$D$13,0,1))</f>
        <v>0</v>
      </c>
      <c r="K776" s="39" t="s">
        <v>14</v>
      </c>
      <c r="L776" s="37">
        <f>IF(N776&lt;='UPS CALCULATOR'!$D$6,1,0)</f>
        <v>0</v>
      </c>
      <c r="M776" s="37" t="str">
        <f t="shared" si="25"/>
        <v>500W0</v>
      </c>
      <c r="N776" s="40">
        <v>228</v>
      </c>
    </row>
    <row r="777" spans="1:14">
      <c r="A777" s="39" t="s">
        <v>165</v>
      </c>
      <c r="B777" s="39" t="str">
        <f t="shared" si="24"/>
        <v>UPS-LO-1500RT +1 EB100W0</v>
      </c>
      <c r="C777" s="39" t="s">
        <v>164</v>
      </c>
      <c r="D777" s="39" t="s">
        <v>197</v>
      </c>
      <c r="E777" s="36" t="s">
        <v>166</v>
      </c>
      <c r="F777" s="36">
        <v>1</v>
      </c>
      <c r="G777" s="36" t="s">
        <v>212</v>
      </c>
      <c r="H777" s="36" t="s">
        <v>10</v>
      </c>
      <c r="I777" s="36" t="s">
        <v>8</v>
      </c>
      <c r="J777" s="36">
        <f>IF('UPS CALCULATOR'!$D$9=0,0,IF(G777='UPS CALCULATOR'!$D$9,0,1))+IF('UPS CALCULATOR'!$D$11=0,0,IF(H777='UPS CALCULATOR'!$D$11,0,1))+IF('UPS CALCULATOR'!$D$13=0,0,IF(I777='UPS CALCULATOR'!$D$13,0,1))</f>
        <v>0</v>
      </c>
      <c r="K777" s="39" t="s">
        <v>4</v>
      </c>
      <c r="L777" s="37">
        <f>IF(N777&lt;='UPS CALCULATOR'!$D$6,1,0)</f>
        <v>0</v>
      </c>
      <c r="M777" s="37" t="str">
        <f t="shared" si="25"/>
        <v>100W0</v>
      </c>
      <c r="N777" s="40">
        <v>228.43462435545595</v>
      </c>
    </row>
    <row r="778" spans="1:14">
      <c r="A778" s="39" t="s">
        <v>165</v>
      </c>
      <c r="B778" s="39" t="str">
        <f t="shared" si="24"/>
        <v>UPS-LO-1500RT +1 EB200W0</v>
      </c>
      <c r="C778" s="39" t="s">
        <v>164</v>
      </c>
      <c r="D778" s="39" t="s">
        <v>197</v>
      </c>
      <c r="E778" s="36" t="s">
        <v>166</v>
      </c>
      <c r="F778" s="36">
        <v>1</v>
      </c>
      <c r="G778" s="36" t="s">
        <v>212</v>
      </c>
      <c r="H778" s="36" t="s">
        <v>10</v>
      </c>
      <c r="I778" s="36" t="s">
        <v>8</v>
      </c>
      <c r="J778" s="36">
        <f>IF('UPS CALCULATOR'!$D$9=0,0,IF(G778='UPS CALCULATOR'!$D$9,0,1))+IF('UPS CALCULATOR'!$D$11=0,0,IF(H778='UPS CALCULATOR'!$D$11,0,1))+IF('UPS CALCULATOR'!$D$13=0,0,IF(I778='UPS CALCULATOR'!$D$13,0,1))</f>
        <v>0</v>
      </c>
      <c r="K778" s="39" t="s">
        <v>5</v>
      </c>
      <c r="L778" s="37">
        <f>IF(N778&lt;='UPS CALCULATOR'!$D$6,1,0)</f>
        <v>0</v>
      </c>
      <c r="M778" s="37" t="str">
        <f t="shared" si="25"/>
        <v>200W0</v>
      </c>
      <c r="N778" s="40">
        <v>228.43462435545595</v>
      </c>
    </row>
    <row r="779" spans="1:14">
      <c r="A779" s="39" t="s">
        <v>88</v>
      </c>
      <c r="B779" s="39" t="str">
        <f t="shared" si="24"/>
        <v>UPS-OL1500R +7BP800W0</v>
      </c>
      <c r="C779" s="39" t="s">
        <v>190</v>
      </c>
      <c r="D779" s="39" t="s">
        <v>204</v>
      </c>
      <c r="E779" s="36" t="s">
        <v>42</v>
      </c>
      <c r="F779" s="36">
        <v>7</v>
      </c>
      <c r="G779" s="36" t="s">
        <v>6</v>
      </c>
      <c r="H779" s="36" t="s">
        <v>10</v>
      </c>
      <c r="I779" s="36" t="s">
        <v>8</v>
      </c>
      <c r="J779" s="36">
        <f>IF('UPS CALCULATOR'!$D$9=0,0,IF(G779='UPS CALCULATOR'!$D$9,0,1))+IF('UPS CALCULATOR'!$D$11=0,0,IF(H779='UPS CALCULATOR'!$D$11,0,1))+IF('UPS CALCULATOR'!$D$13=0,0,IF(I779='UPS CALCULATOR'!$D$13,0,1))</f>
        <v>0</v>
      </c>
      <c r="K779" s="39" t="s">
        <v>17</v>
      </c>
      <c r="L779" s="37">
        <f>IF(N779&lt;='UPS CALCULATOR'!$D$6,1,0)</f>
        <v>0</v>
      </c>
      <c r="M779" s="37" t="str">
        <f t="shared" si="25"/>
        <v>800W0</v>
      </c>
      <c r="N779" s="40">
        <v>230</v>
      </c>
    </row>
    <row r="780" spans="1:14">
      <c r="A780" s="39" t="s">
        <v>92</v>
      </c>
      <c r="B780" s="39" t="str">
        <f t="shared" si="24"/>
        <v>UPS-OL1500R +9BP1000W0</v>
      </c>
      <c r="C780" s="39" t="s">
        <v>190</v>
      </c>
      <c r="D780" s="39" t="s">
        <v>204</v>
      </c>
      <c r="E780" s="36" t="s">
        <v>42</v>
      </c>
      <c r="F780" s="36">
        <v>9</v>
      </c>
      <c r="G780" s="36" t="s">
        <v>6</v>
      </c>
      <c r="H780" s="36" t="s">
        <v>10</v>
      </c>
      <c r="I780" s="36" t="s">
        <v>8</v>
      </c>
      <c r="J780" s="36">
        <f>IF('UPS CALCULATOR'!$D$9=0,0,IF(G780='UPS CALCULATOR'!$D$9,0,1))+IF('UPS CALCULATOR'!$D$11=0,0,IF(H780='UPS CALCULATOR'!$D$11,0,1))+IF('UPS CALCULATOR'!$D$13=0,0,IF(I780='UPS CALCULATOR'!$D$13,0,1))</f>
        <v>0</v>
      </c>
      <c r="K780" s="39" t="s">
        <v>19</v>
      </c>
      <c r="L780" s="37">
        <f>IF(N780&lt;='UPS CALCULATOR'!$D$6,1,0)</f>
        <v>0</v>
      </c>
      <c r="M780" s="37" t="str">
        <f t="shared" si="25"/>
        <v>1000W0</v>
      </c>
      <c r="N780" s="40">
        <v>230</v>
      </c>
    </row>
    <row r="781" spans="1:14">
      <c r="A781" s="39" t="s">
        <v>147</v>
      </c>
      <c r="B781" s="39" t="str">
        <f t="shared" si="24"/>
        <v>UPX-2000R-2 +2 EBC400W0</v>
      </c>
      <c r="C781" s="39" t="s">
        <v>145</v>
      </c>
      <c r="D781" s="39" t="s">
        <v>210</v>
      </c>
      <c r="E781" s="36" t="s">
        <v>184</v>
      </c>
      <c r="F781" s="36">
        <v>2</v>
      </c>
      <c r="G781" s="36" t="s">
        <v>6</v>
      </c>
      <c r="H781" s="36" t="s">
        <v>7</v>
      </c>
      <c r="I781" s="36" t="s">
        <v>11</v>
      </c>
      <c r="J781" s="36">
        <f>IF('UPS CALCULATOR'!$D$9=0,0,IF(G781='UPS CALCULATOR'!$D$9,0,1))+IF('UPS CALCULATOR'!$D$11=0,0,IF(H781='UPS CALCULATOR'!$D$11,0,1))+IF('UPS CALCULATOR'!$D$13=0,0,IF(I781='UPS CALCULATOR'!$D$13,0,1))</f>
        <v>0</v>
      </c>
      <c r="K781" s="39" t="s">
        <v>12</v>
      </c>
      <c r="L781" s="37">
        <f>IF(N781&lt;='UPS CALCULATOR'!$D$6,1,0)</f>
        <v>0</v>
      </c>
      <c r="M781" s="37" t="str">
        <f t="shared" si="25"/>
        <v>400W0</v>
      </c>
      <c r="N781" s="40">
        <v>231</v>
      </c>
    </row>
    <row r="782" spans="1:14">
      <c r="A782" s="39" t="s">
        <v>113</v>
      </c>
      <c r="B782" s="39" t="str">
        <f t="shared" si="24"/>
        <v>UPS-OL2200R +8BP1700W0</v>
      </c>
      <c r="C782" s="39" t="s">
        <v>183</v>
      </c>
      <c r="D782" s="39" t="s">
        <v>208</v>
      </c>
      <c r="E782" s="36" t="s">
        <v>96</v>
      </c>
      <c r="F782" s="36">
        <v>8</v>
      </c>
      <c r="G782" s="36" t="s">
        <v>6</v>
      </c>
      <c r="H782" s="36" t="s">
        <v>10</v>
      </c>
      <c r="I782" s="36" t="s">
        <v>11</v>
      </c>
      <c r="J782" s="36">
        <f>IF('UPS CALCULATOR'!$D$9=0,0,IF(G782='UPS CALCULATOR'!$D$9,0,1))+IF('UPS CALCULATOR'!$D$11=0,0,IF(H782='UPS CALCULATOR'!$D$11,0,1))+IF('UPS CALCULATOR'!$D$13=0,0,IF(I782='UPS CALCULATOR'!$D$13,0,1))</f>
        <v>0</v>
      </c>
      <c r="K782" s="39" t="s">
        <v>26</v>
      </c>
      <c r="L782" s="37">
        <f>IF(N782&lt;='UPS CALCULATOR'!$D$6,1,0)</f>
        <v>0</v>
      </c>
      <c r="M782" s="37" t="str">
        <f t="shared" si="25"/>
        <v>1700W0</v>
      </c>
      <c r="N782" s="40">
        <v>232</v>
      </c>
    </row>
    <row r="783" spans="1:14">
      <c r="A783" s="39" t="s">
        <v>129</v>
      </c>
      <c r="B783" s="39" t="str">
        <f t="shared" si="24"/>
        <v>UPS-OL3000R +10BP2200W0</v>
      </c>
      <c r="C783" s="39" t="s">
        <v>186</v>
      </c>
      <c r="D783" s="39" t="s">
        <v>211</v>
      </c>
      <c r="E783" s="36" t="s">
        <v>96</v>
      </c>
      <c r="F783" s="36">
        <v>10</v>
      </c>
      <c r="G783" s="36" t="s">
        <v>6</v>
      </c>
      <c r="H783" s="36" t="s">
        <v>10</v>
      </c>
      <c r="I783" s="36" t="s">
        <v>13</v>
      </c>
      <c r="J783" s="36">
        <f>IF('UPS CALCULATOR'!$D$9=0,0,IF(G783='UPS CALCULATOR'!$D$9,0,1))+IF('UPS CALCULATOR'!$D$11=0,0,IF(H783='UPS CALCULATOR'!$D$11,0,1))+IF('UPS CALCULATOR'!$D$13=0,0,IF(I783='UPS CALCULATOR'!$D$13,0,1))</f>
        <v>0</v>
      </c>
      <c r="K783" s="39" t="s">
        <v>31</v>
      </c>
      <c r="L783" s="37">
        <f>IF(N783&lt;='UPS CALCULATOR'!$D$6,1,0)</f>
        <v>0</v>
      </c>
      <c r="M783" s="37" t="str">
        <f t="shared" si="25"/>
        <v>2200W0</v>
      </c>
      <c r="N783" s="40">
        <v>232</v>
      </c>
    </row>
    <row r="784" spans="1:14">
      <c r="A784" s="39" t="s">
        <v>152</v>
      </c>
      <c r="B784" s="39" t="str">
        <f t="shared" si="24"/>
        <v>UPS-LL-1100RT +1 EB100W0</v>
      </c>
      <c r="C784" s="39" t="s">
        <v>151</v>
      </c>
      <c r="D784" s="39" t="s">
        <v>196</v>
      </c>
      <c r="E784" s="36" t="s">
        <v>153</v>
      </c>
      <c r="F784" s="36">
        <v>1</v>
      </c>
      <c r="G784" s="36" t="s">
        <v>212</v>
      </c>
      <c r="H784" s="36" t="s">
        <v>7</v>
      </c>
      <c r="I784" s="36" t="s">
        <v>8</v>
      </c>
      <c r="J784" s="36">
        <f>IF('UPS CALCULATOR'!$D$9=0,0,IF(G784='UPS CALCULATOR'!$D$9,0,1))+IF('UPS CALCULATOR'!$D$11=0,0,IF(H784='UPS CALCULATOR'!$D$11,0,1))+IF('UPS CALCULATOR'!$D$13=0,0,IF(I784='UPS CALCULATOR'!$D$13,0,1))</f>
        <v>0</v>
      </c>
      <c r="K784" s="39" t="s">
        <v>4</v>
      </c>
      <c r="L784" s="37">
        <f>IF(N784&lt;='UPS CALCULATOR'!$D$6,1,0)</f>
        <v>0</v>
      </c>
      <c r="M784" s="37" t="str">
        <f t="shared" si="25"/>
        <v>100W0</v>
      </c>
      <c r="N784" s="40">
        <v>232.04318253795472</v>
      </c>
    </row>
    <row r="785" spans="1:14">
      <c r="A785" s="39" t="s">
        <v>124</v>
      </c>
      <c r="B785" s="39" t="str">
        <f t="shared" si="24"/>
        <v>UPS-OL3000R +5BP1200W0</v>
      </c>
      <c r="C785" s="39" t="s">
        <v>186</v>
      </c>
      <c r="D785" s="39" t="s">
        <v>211</v>
      </c>
      <c r="E785" s="36" t="s">
        <v>96</v>
      </c>
      <c r="F785" s="36">
        <v>5</v>
      </c>
      <c r="G785" s="36" t="s">
        <v>6</v>
      </c>
      <c r="H785" s="36" t="s">
        <v>10</v>
      </c>
      <c r="I785" s="36" t="s">
        <v>13</v>
      </c>
      <c r="J785" s="36">
        <f>IF('UPS CALCULATOR'!$D$9=0,0,IF(G785='UPS CALCULATOR'!$D$9,0,1))+IF('UPS CALCULATOR'!$D$11=0,0,IF(H785='UPS CALCULATOR'!$D$11,0,1))+IF('UPS CALCULATOR'!$D$13=0,0,IF(I785='UPS CALCULATOR'!$D$13,0,1))</f>
        <v>0</v>
      </c>
      <c r="K785" s="39" t="s">
        <v>21</v>
      </c>
      <c r="L785" s="37">
        <f>IF(N785&lt;='UPS CALCULATOR'!$D$6,1,0)</f>
        <v>0</v>
      </c>
      <c r="M785" s="37" t="str">
        <f t="shared" si="25"/>
        <v>1200W0</v>
      </c>
      <c r="N785" s="40">
        <v>233</v>
      </c>
    </row>
    <row r="786" spans="1:14">
      <c r="A786" s="39" t="s">
        <v>107</v>
      </c>
      <c r="B786" s="39" t="str">
        <f t="shared" si="24"/>
        <v>UPS-OL2200R +5BP1300W0</v>
      </c>
      <c r="C786" s="39" t="s">
        <v>183</v>
      </c>
      <c r="D786" s="39" t="s">
        <v>208</v>
      </c>
      <c r="E786" s="36" t="s">
        <v>96</v>
      </c>
      <c r="F786" s="36">
        <v>5</v>
      </c>
      <c r="G786" s="36" t="s">
        <v>6</v>
      </c>
      <c r="H786" s="36" t="s">
        <v>10</v>
      </c>
      <c r="I786" s="36" t="s">
        <v>11</v>
      </c>
      <c r="J786" s="36">
        <f>IF('UPS CALCULATOR'!$D$9=0,0,IF(G786='UPS CALCULATOR'!$D$9,0,1))+IF('UPS CALCULATOR'!$D$11=0,0,IF(H786='UPS CALCULATOR'!$D$11,0,1))+IF('UPS CALCULATOR'!$D$13=0,0,IF(I786='UPS CALCULATOR'!$D$13,0,1))</f>
        <v>0</v>
      </c>
      <c r="K786" s="39" t="s">
        <v>22</v>
      </c>
      <c r="L786" s="37">
        <f>IF(N786&lt;='UPS CALCULATOR'!$D$6,1,0)</f>
        <v>0</v>
      </c>
      <c r="M786" s="37" t="str">
        <f t="shared" si="25"/>
        <v>1300W0</v>
      </c>
      <c r="N786" s="40">
        <v>234</v>
      </c>
    </row>
    <row r="787" spans="1:14">
      <c r="A787" s="39" t="s">
        <v>122</v>
      </c>
      <c r="B787" s="39" t="str">
        <f t="shared" si="24"/>
        <v>UPS-OL3000R +3BP700W0</v>
      </c>
      <c r="C787" s="39" t="s">
        <v>186</v>
      </c>
      <c r="D787" s="39" t="s">
        <v>211</v>
      </c>
      <c r="E787" s="36" t="s">
        <v>96</v>
      </c>
      <c r="F787" s="36">
        <v>3</v>
      </c>
      <c r="G787" s="36" t="s">
        <v>6</v>
      </c>
      <c r="H787" s="36" t="s">
        <v>10</v>
      </c>
      <c r="I787" s="36" t="s">
        <v>13</v>
      </c>
      <c r="J787" s="36">
        <f>IF('UPS CALCULATOR'!$D$9=0,0,IF(G787='UPS CALCULATOR'!$D$9,0,1))+IF('UPS CALCULATOR'!$D$11=0,0,IF(H787='UPS CALCULATOR'!$D$11,0,1))+IF('UPS CALCULATOR'!$D$13=0,0,IF(I787='UPS CALCULATOR'!$D$13,0,1))</f>
        <v>0</v>
      </c>
      <c r="K787" s="39" t="s">
        <v>16</v>
      </c>
      <c r="L787" s="37">
        <f>IF(N787&lt;='UPS CALCULATOR'!$D$6,1,0)</f>
        <v>0</v>
      </c>
      <c r="M787" s="37" t="str">
        <f t="shared" si="25"/>
        <v>700W0</v>
      </c>
      <c r="N787" s="40">
        <v>235</v>
      </c>
    </row>
    <row r="788" spans="1:14">
      <c r="A788" s="39" t="s">
        <v>163</v>
      </c>
      <c r="B788" s="39" t="str">
        <f t="shared" si="24"/>
        <v>UPS-LO-1000RT +1 EB100W0</v>
      </c>
      <c r="C788" s="39" t="s">
        <v>162</v>
      </c>
      <c r="D788" s="39" t="s">
        <v>195</v>
      </c>
      <c r="E788" s="36" t="s">
        <v>153</v>
      </c>
      <c r="F788" s="36">
        <v>1</v>
      </c>
      <c r="G788" s="36" t="s">
        <v>212</v>
      </c>
      <c r="H788" s="36" t="s">
        <v>10</v>
      </c>
      <c r="I788" s="36" t="s">
        <v>8</v>
      </c>
      <c r="J788" s="36">
        <f>IF('UPS CALCULATOR'!$D$9=0,0,IF(G788='UPS CALCULATOR'!$D$9,0,1))+IF('UPS CALCULATOR'!$D$11=0,0,IF(H788='UPS CALCULATOR'!$D$11,0,1))+IF('UPS CALCULATOR'!$D$13=0,0,IF(I788='UPS CALCULATOR'!$D$13,0,1))</f>
        <v>0</v>
      </c>
      <c r="K788" s="39" t="s">
        <v>4</v>
      </c>
      <c r="L788" s="37">
        <f>IF(N788&lt;='UPS CALCULATOR'!$D$6,1,0)</f>
        <v>0</v>
      </c>
      <c r="M788" s="37" t="str">
        <f t="shared" si="25"/>
        <v>100W0</v>
      </c>
      <c r="N788" s="40">
        <v>236.82916339552528</v>
      </c>
    </row>
    <row r="789" spans="1:14">
      <c r="A789" s="39" t="s">
        <v>115</v>
      </c>
      <c r="B789" s="39" t="str">
        <f t="shared" si="24"/>
        <v>UPS-OL2200R +9BP1800W0</v>
      </c>
      <c r="C789" s="39" t="s">
        <v>183</v>
      </c>
      <c r="D789" s="39" t="s">
        <v>208</v>
      </c>
      <c r="E789" s="36" t="s">
        <v>96</v>
      </c>
      <c r="F789" s="36">
        <v>9</v>
      </c>
      <c r="G789" s="36" t="s">
        <v>6</v>
      </c>
      <c r="H789" s="36" t="s">
        <v>10</v>
      </c>
      <c r="I789" s="36" t="s">
        <v>11</v>
      </c>
      <c r="J789" s="36">
        <f>IF('UPS CALCULATOR'!$D$9=0,0,IF(G789='UPS CALCULATOR'!$D$9,0,1))+IF('UPS CALCULATOR'!$D$11=0,0,IF(H789='UPS CALCULATOR'!$D$11,0,1))+IF('UPS CALCULATOR'!$D$13=0,0,IF(I789='UPS CALCULATOR'!$D$13,0,1))</f>
        <v>0</v>
      </c>
      <c r="K789" s="39" t="s">
        <v>27</v>
      </c>
      <c r="L789" s="37">
        <f>IF(N789&lt;='UPS CALCULATOR'!$D$6,1,0)</f>
        <v>0</v>
      </c>
      <c r="M789" s="37" t="str">
        <f t="shared" si="25"/>
        <v>1800W0</v>
      </c>
      <c r="N789" s="40">
        <v>238</v>
      </c>
    </row>
    <row r="790" spans="1:14">
      <c r="A790" s="39" t="s">
        <v>128</v>
      </c>
      <c r="B790" s="39" t="str">
        <f t="shared" si="24"/>
        <v>UPS-OL3000R +9BP2000W0</v>
      </c>
      <c r="C790" s="39" t="s">
        <v>186</v>
      </c>
      <c r="D790" s="39" t="s">
        <v>211</v>
      </c>
      <c r="E790" s="36" t="s">
        <v>96</v>
      </c>
      <c r="F790" s="36">
        <v>9</v>
      </c>
      <c r="G790" s="36" t="s">
        <v>6</v>
      </c>
      <c r="H790" s="36" t="s">
        <v>10</v>
      </c>
      <c r="I790" s="36" t="s">
        <v>13</v>
      </c>
      <c r="J790" s="36">
        <f>IF('UPS CALCULATOR'!$D$9=0,0,IF(G790='UPS CALCULATOR'!$D$9,0,1))+IF('UPS CALCULATOR'!$D$11=0,0,IF(H790='UPS CALCULATOR'!$D$11,0,1))+IF('UPS CALCULATOR'!$D$13=0,0,IF(I790='UPS CALCULATOR'!$D$13,0,1))</f>
        <v>0</v>
      </c>
      <c r="K790" s="39" t="s">
        <v>29</v>
      </c>
      <c r="L790" s="37">
        <f>IF(N790&lt;='UPS CALCULATOR'!$D$6,1,0)</f>
        <v>0</v>
      </c>
      <c r="M790" s="37" t="str">
        <f t="shared" si="25"/>
        <v>2000W0</v>
      </c>
      <c r="N790" s="40">
        <v>238</v>
      </c>
    </row>
    <row r="791" spans="1:14">
      <c r="A791" s="39" t="s">
        <v>127</v>
      </c>
      <c r="B791" s="39" t="str">
        <f t="shared" si="24"/>
        <v>UPS-OL3000R +8BP1800W0</v>
      </c>
      <c r="C791" s="39" t="s">
        <v>186</v>
      </c>
      <c r="D791" s="39" t="s">
        <v>211</v>
      </c>
      <c r="E791" s="36" t="s">
        <v>96</v>
      </c>
      <c r="F791" s="36">
        <v>8</v>
      </c>
      <c r="G791" s="36" t="s">
        <v>6</v>
      </c>
      <c r="H791" s="36" t="s">
        <v>10</v>
      </c>
      <c r="I791" s="36" t="s">
        <v>13</v>
      </c>
      <c r="J791" s="36">
        <f>IF('UPS CALCULATOR'!$D$9=0,0,IF(G791='UPS CALCULATOR'!$D$9,0,1))+IF('UPS CALCULATOR'!$D$11=0,0,IF(H791='UPS CALCULATOR'!$D$11,0,1))+IF('UPS CALCULATOR'!$D$13=0,0,IF(I791='UPS CALCULATOR'!$D$13,0,1))</f>
        <v>0</v>
      </c>
      <c r="K791" s="39" t="s">
        <v>27</v>
      </c>
      <c r="L791" s="37">
        <f>IF(N791&lt;='UPS CALCULATOR'!$D$6,1,0)</f>
        <v>0</v>
      </c>
      <c r="M791" s="37" t="str">
        <f t="shared" si="25"/>
        <v>1800W0</v>
      </c>
      <c r="N791" s="40">
        <v>239</v>
      </c>
    </row>
    <row r="792" spans="1:14">
      <c r="A792" s="39" t="s">
        <v>109</v>
      </c>
      <c r="B792" s="39" t="str">
        <f t="shared" si="24"/>
        <v>UPS-OL2200R +6BP1400W0</v>
      </c>
      <c r="C792" s="39" t="s">
        <v>183</v>
      </c>
      <c r="D792" s="39" t="s">
        <v>208</v>
      </c>
      <c r="E792" s="36" t="s">
        <v>96</v>
      </c>
      <c r="F792" s="36">
        <v>6</v>
      </c>
      <c r="G792" s="36" t="s">
        <v>6</v>
      </c>
      <c r="H792" s="36" t="s">
        <v>10</v>
      </c>
      <c r="I792" s="36" t="s">
        <v>11</v>
      </c>
      <c r="J792" s="36">
        <f>IF('UPS CALCULATOR'!$D$9=0,0,IF(G792='UPS CALCULATOR'!$D$9,0,1))+IF('UPS CALCULATOR'!$D$11=0,0,IF(H792='UPS CALCULATOR'!$D$11,0,1))+IF('UPS CALCULATOR'!$D$13=0,0,IF(I792='UPS CALCULATOR'!$D$13,0,1))</f>
        <v>0</v>
      </c>
      <c r="K792" s="39" t="s">
        <v>23</v>
      </c>
      <c r="L792" s="37">
        <f>IF(N792&lt;='UPS CALCULATOR'!$D$6,1,0)</f>
        <v>0</v>
      </c>
      <c r="M792" s="37" t="str">
        <f t="shared" si="25"/>
        <v>1400W0</v>
      </c>
      <c r="N792" s="40">
        <v>241</v>
      </c>
    </row>
    <row r="793" spans="1:14">
      <c r="A793" s="39" t="s">
        <v>125</v>
      </c>
      <c r="B793" s="39" t="str">
        <f t="shared" si="24"/>
        <v>UPS-OL3000R +6BP1400W0</v>
      </c>
      <c r="C793" s="39" t="s">
        <v>186</v>
      </c>
      <c r="D793" s="39" t="s">
        <v>211</v>
      </c>
      <c r="E793" s="36" t="s">
        <v>96</v>
      </c>
      <c r="F793" s="36">
        <v>6</v>
      </c>
      <c r="G793" s="36" t="s">
        <v>6</v>
      </c>
      <c r="H793" s="36" t="s">
        <v>10</v>
      </c>
      <c r="I793" s="36" t="s">
        <v>13</v>
      </c>
      <c r="J793" s="36">
        <f>IF('UPS CALCULATOR'!$D$9=0,0,IF(G793='UPS CALCULATOR'!$D$9,0,1))+IF('UPS CALCULATOR'!$D$11=0,0,IF(H793='UPS CALCULATOR'!$D$11,0,1))+IF('UPS CALCULATOR'!$D$13=0,0,IF(I793='UPS CALCULATOR'!$D$13,0,1))</f>
        <v>0</v>
      </c>
      <c r="K793" s="39" t="s">
        <v>23</v>
      </c>
      <c r="L793" s="37">
        <f>IF(N793&lt;='UPS CALCULATOR'!$D$6,1,0)</f>
        <v>0</v>
      </c>
      <c r="M793" s="37" t="str">
        <f t="shared" si="25"/>
        <v>1400W0</v>
      </c>
      <c r="N793" s="40">
        <v>241</v>
      </c>
    </row>
    <row r="794" spans="1:14">
      <c r="A794" s="39" t="s">
        <v>149</v>
      </c>
      <c r="B794" s="39" t="str">
        <f t="shared" si="24"/>
        <v>UPX-2000R-2 +4 EBC700W0</v>
      </c>
      <c r="C794" s="39" t="s">
        <v>145</v>
      </c>
      <c r="D794" s="39" t="s">
        <v>210</v>
      </c>
      <c r="E794" s="36" t="s">
        <v>184</v>
      </c>
      <c r="F794" s="36">
        <v>4</v>
      </c>
      <c r="G794" s="36" t="s">
        <v>6</v>
      </c>
      <c r="H794" s="36" t="s">
        <v>7</v>
      </c>
      <c r="I794" s="36" t="s">
        <v>11</v>
      </c>
      <c r="J794" s="36">
        <f>IF('UPS CALCULATOR'!$D$9=0,0,IF(G794='UPS CALCULATOR'!$D$9,0,1))+IF('UPS CALCULATOR'!$D$11=0,0,IF(H794='UPS CALCULATOR'!$D$11,0,1))+IF('UPS CALCULATOR'!$D$13=0,0,IF(I794='UPS CALCULATOR'!$D$13,0,1))</f>
        <v>0</v>
      </c>
      <c r="K794" s="39" t="s">
        <v>16</v>
      </c>
      <c r="L794" s="37">
        <f>IF(N794&lt;='UPS CALCULATOR'!$D$6,1,0)</f>
        <v>0</v>
      </c>
      <c r="M794" s="37" t="str">
        <f t="shared" si="25"/>
        <v>700W0</v>
      </c>
      <c r="N794" s="40">
        <v>241</v>
      </c>
    </row>
    <row r="795" spans="1:14">
      <c r="A795" s="39" t="s">
        <v>84</v>
      </c>
      <c r="B795" s="39" t="str">
        <f t="shared" si="24"/>
        <v>UPS-OL1500R +5BP600W0</v>
      </c>
      <c r="C795" s="39" t="s">
        <v>190</v>
      </c>
      <c r="D795" s="39" t="s">
        <v>204</v>
      </c>
      <c r="E795" s="36" t="s">
        <v>42</v>
      </c>
      <c r="F795" s="36">
        <v>5</v>
      </c>
      <c r="G795" s="36" t="s">
        <v>6</v>
      </c>
      <c r="H795" s="36" t="s">
        <v>10</v>
      </c>
      <c r="I795" s="36" t="s">
        <v>8</v>
      </c>
      <c r="J795" s="36">
        <f>IF('UPS CALCULATOR'!$D$9=0,0,IF(G795='UPS CALCULATOR'!$D$9,0,1))+IF('UPS CALCULATOR'!$D$11=0,0,IF(H795='UPS CALCULATOR'!$D$11,0,1))+IF('UPS CALCULATOR'!$D$13=0,0,IF(I795='UPS CALCULATOR'!$D$13,0,1))</f>
        <v>0</v>
      </c>
      <c r="K795" s="39" t="s">
        <v>15</v>
      </c>
      <c r="L795" s="37">
        <f>IF(N795&lt;='UPS CALCULATOR'!$D$6,1,0)</f>
        <v>0</v>
      </c>
      <c r="M795" s="37" t="str">
        <f t="shared" si="25"/>
        <v>600W0</v>
      </c>
      <c r="N795" s="40">
        <v>243</v>
      </c>
    </row>
    <row r="796" spans="1:14">
      <c r="A796" s="39" t="s">
        <v>124</v>
      </c>
      <c r="B796" s="39" t="str">
        <f t="shared" si="24"/>
        <v>UPS-OL3000R +5BP1100W0</v>
      </c>
      <c r="C796" s="39" t="s">
        <v>186</v>
      </c>
      <c r="D796" s="39" t="s">
        <v>211</v>
      </c>
      <c r="E796" s="36" t="s">
        <v>96</v>
      </c>
      <c r="F796" s="36">
        <v>5</v>
      </c>
      <c r="G796" s="36" t="s">
        <v>6</v>
      </c>
      <c r="H796" s="36" t="s">
        <v>10</v>
      </c>
      <c r="I796" s="36" t="s">
        <v>13</v>
      </c>
      <c r="J796" s="36">
        <f>IF('UPS CALCULATOR'!$D$9=0,0,IF(G796='UPS CALCULATOR'!$D$9,0,1))+IF('UPS CALCULATOR'!$D$11=0,0,IF(H796='UPS CALCULATOR'!$D$11,0,1))+IF('UPS CALCULATOR'!$D$13=0,0,IF(I796='UPS CALCULATOR'!$D$13,0,1))</f>
        <v>0</v>
      </c>
      <c r="K796" s="39" t="s">
        <v>20</v>
      </c>
      <c r="L796" s="37">
        <f>IF(N796&lt;='UPS CALCULATOR'!$D$6,1,0)</f>
        <v>0</v>
      </c>
      <c r="M796" s="37" t="str">
        <f t="shared" si="25"/>
        <v>1100W0</v>
      </c>
      <c r="N796" s="40">
        <v>247</v>
      </c>
    </row>
    <row r="797" spans="1:14">
      <c r="A797" s="39" t="s">
        <v>125</v>
      </c>
      <c r="B797" s="39" t="str">
        <f t="shared" si="24"/>
        <v>UPS-OL3000R +6BP1300W0</v>
      </c>
      <c r="C797" s="39" t="s">
        <v>186</v>
      </c>
      <c r="D797" s="39" t="s">
        <v>211</v>
      </c>
      <c r="E797" s="36" t="s">
        <v>96</v>
      </c>
      <c r="F797" s="36">
        <v>6</v>
      </c>
      <c r="G797" s="36" t="s">
        <v>6</v>
      </c>
      <c r="H797" s="36" t="s">
        <v>10</v>
      </c>
      <c r="I797" s="36" t="s">
        <v>13</v>
      </c>
      <c r="J797" s="36">
        <f>IF('UPS CALCULATOR'!$D$9=0,0,IF(G797='UPS CALCULATOR'!$D$9,0,1))+IF('UPS CALCULATOR'!$D$11=0,0,IF(H797='UPS CALCULATOR'!$D$11,0,1))+IF('UPS CALCULATOR'!$D$13=0,0,IF(I797='UPS CALCULATOR'!$D$13,0,1))</f>
        <v>0</v>
      </c>
      <c r="K797" s="39" t="s">
        <v>22</v>
      </c>
      <c r="L797" s="37">
        <f>IF(N797&lt;='UPS CALCULATOR'!$D$6,1,0)</f>
        <v>0</v>
      </c>
      <c r="M797" s="37" t="str">
        <f t="shared" si="25"/>
        <v>1300W0</v>
      </c>
      <c r="N797" s="40">
        <v>247</v>
      </c>
    </row>
    <row r="798" spans="1:14">
      <c r="A798" s="39" t="s">
        <v>107</v>
      </c>
      <c r="B798" s="39" t="str">
        <f t="shared" si="24"/>
        <v>UPS-OL2200R +5BP1200W0</v>
      </c>
      <c r="C798" s="39" t="s">
        <v>183</v>
      </c>
      <c r="D798" s="39" t="s">
        <v>208</v>
      </c>
      <c r="E798" s="36" t="s">
        <v>96</v>
      </c>
      <c r="F798" s="36">
        <v>5</v>
      </c>
      <c r="G798" s="36" t="s">
        <v>6</v>
      </c>
      <c r="H798" s="36" t="s">
        <v>10</v>
      </c>
      <c r="I798" s="36" t="s">
        <v>11</v>
      </c>
      <c r="J798" s="36">
        <f>IF('UPS CALCULATOR'!$D$9=0,0,IF(G798='UPS CALCULATOR'!$D$9,0,1))+IF('UPS CALCULATOR'!$D$11=0,0,IF(H798='UPS CALCULATOR'!$D$11,0,1))+IF('UPS CALCULATOR'!$D$13=0,0,IF(I798='UPS CALCULATOR'!$D$13,0,1))</f>
        <v>0</v>
      </c>
      <c r="K798" s="39" t="s">
        <v>21</v>
      </c>
      <c r="L798" s="37">
        <f>IF(N798&lt;='UPS CALCULATOR'!$D$6,1,0)</f>
        <v>0</v>
      </c>
      <c r="M798" s="37" t="str">
        <f t="shared" si="25"/>
        <v>1200W0</v>
      </c>
      <c r="N798" s="40">
        <v>250</v>
      </c>
    </row>
    <row r="799" spans="1:14">
      <c r="A799" s="39" t="s">
        <v>126</v>
      </c>
      <c r="B799" s="39" t="str">
        <f t="shared" si="24"/>
        <v>UPS-OL3000R +7BP1500W0</v>
      </c>
      <c r="C799" s="39" t="s">
        <v>186</v>
      </c>
      <c r="D799" s="39" t="s">
        <v>211</v>
      </c>
      <c r="E799" s="36" t="s">
        <v>96</v>
      </c>
      <c r="F799" s="36">
        <v>7</v>
      </c>
      <c r="G799" s="36" t="s">
        <v>6</v>
      </c>
      <c r="H799" s="36" t="s">
        <v>10</v>
      </c>
      <c r="I799" s="36" t="s">
        <v>13</v>
      </c>
      <c r="J799" s="36">
        <f>IF('UPS CALCULATOR'!$D$9=0,0,IF(G799='UPS CALCULATOR'!$D$9,0,1))+IF('UPS CALCULATOR'!$D$11=0,0,IF(H799='UPS CALCULATOR'!$D$11,0,1))+IF('UPS CALCULATOR'!$D$13=0,0,IF(I799='UPS CALCULATOR'!$D$13,0,1))</f>
        <v>0</v>
      </c>
      <c r="K799" s="39" t="s">
        <v>24</v>
      </c>
      <c r="L799" s="37">
        <f>IF(N799&lt;='UPS CALCULATOR'!$D$6,1,0)</f>
        <v>0</v>
      </c>
      <c r="M799" s="37" t="str">
        <f t="shared" si="25"/>
        <v>1500W0</v>
      </c>
      <c r="N799" s="40">
        <v>251</v>
      </c>
    </row>
    <row r="800" spans="1:14">
      <c r="A800" s="39" t="s">
        <v>168</v>
      </c>
      <c r="B800" s="39" t="str">
        <f t="shared" si="24"/>
        <v>UPS-LO-2000RT +1 EB100W0</v>
      </c>
      <c r="C800" s="39" t="s">
        <v>167</v>
      </c>
      <c r="D800" s="39" t="s">
        <v>194</v>
      </c>
      <c r="E800" s="36" t="s">
        <v>156</v>
      </c>
      <c r="F800" s="36">
        <v>1</v>
      </c>
      <c r="G800" s="36" t="s">
        <v>212</v>
      </c>
      <c r="H800" s="36" t="s">
        <v>10</v>
      </c>
      <c r="I800" s="36" t="s">
        <v>11</v>
      </c>
      <c r="J800" s="36">
        <f>IF('UPS CALCULATOR'!$D$9=0,0,IF(G800='UPS CALCULATOR'!$D$9,0,1))+IF('UPS CALCULATOR'!$D$11=0,0,IF(H800='UPS CALCULATOR'!$D$11,0,1))+IF('UPS CALCULATOR'!$D$13=0,0,IF(I800='UPS CALCULATOR'!$D$13,0,1))</f>
        <v>0</v>
      </c>
      <c r="K800" s="39" t="s">
        <v>4</v>
      </c>
      <c r="L800" s="37">
        <f>IF(N800&lt;='UPS CALCULATOR'!$D$6,1,0)</f>
        <v>0</v>
      </c>
      <c r="M800" s="37" t="str">
        <f t="shared" si="25"/>
        <v>100W0</v>
      </c>
      <c r="N800" s="40">
        <v>252.48484526918747</v>
      </c>
    </row>
    <row r="801" spans="1:14">
      <c r="A801" s="39" t="s">
        <v>168</v>
      </c>
      <c r="B801" s="39" t="str">
        <f t="shared" si="24"/>
        <v>UPS-LO-2000RT +1 EB200W0</v>
      </c>
      <c r="C801" s="39" t="s">
        <v>167</v>
      </c>
      <c r="D801" s="39" t="s">
        <v>194</v>
      </c>
      <c r="E801" s="36" t="s">
        <v>156</v>
      </c>
      <c r="F801" s="36">
        <v>1</v>
      </c>
      <c r="G801" s="36" t="s">
        <v>212</v>
      </c>
      <c r="H801" s="36" t="s">
        <v>10</v>
      </c>
      <c r="I801" s="36" t="s">
        <v>11</v>
      </c>
      <c r="J801" s="36">
        <f>IF('UPS CALCULATOR'!$D$9=0,0,IF(G801='UPS CALCULATOR'!$D$9,0,1))+IF('UPS CALCULATOR'!$D$11=0,0,IF(H801='UPS CALCULATOR'!$D$11,0,1))+IF('UPS CALCULATOR'!$D$13=0,0,IF(I801='UPS CALCULATOR'!$D$13,0,1))</f>
        <v>0</v>
      </c>
      <c r="K801" s="39" t="s">
        <v>5</v>
      </c>
      <c r="L801" s="37">
        <f>IF(N801&lt;='UPS CALCULATOR'!$D$6,1,0)</f>
        <v>0</v>
      </c>
      <c r="M801" s="37" t="str">
        <f t="shared" si="25"/>
        <v>200W0</v>
      </c>
      <c r="N801" s="40">
        <v>252.48484526918747</v>
      </c>
    </row>
    <row r="802" spans="1:14">
      <c r="A802" s="39" t="s">
        <v>111</v>
      </c>
      <c r="B802" s="39" t="str">
        <f t="shared" si="24"/>
        <v>UPS-OL2200R +7BP1500W0</v>
      </c>
      <c r="C802" s="39" t="s">
        <v>183</v>
      </c>
      <c r="D802" s="39" t="s">
        <v>208</v>
      </c>
      <c r="E802" s="36" t="s">
        <v>96</v>
      </c>
      <c r="F802" s="36">
        <v>7</v>
      </c>
      <c r="G802" s="36" t="s">
        <v>6</v>
      </c>
      <c r="H802" s="36" t="s">
        <v>10</v>
      </c>
      <c r="I802" s="36" t="s">
        <v>11</v>
      </c>
      <c r="J802" s="36">
        <f>IF('UPS CALCULATOR'!$D$9=0,0,IF(G802='UPS CALCULATOR'!$D$9,0,1))+IF('UPS CALCULATOR'!$D$11=0,0,IF(H802='UPS CALCULATOR'!$D$11,0,1))+IF('UPS CALCULATOR'!$D$13=0,0,IF(I802='UPS CALCULATOR'!$D$13,0,1))</f>
        <v>0</v>
      </c>
      <c r="K802" s="39" t="s">
        <v>24</v>
      </c>
      <c r="L802" s="37">
        <f>IF(N802&lt;='UPS CALCULATOR'!$D$6,1,0)</f>
        <v>0</v>
      </c>
      <c r="M802" s="37" t="str">
        <f t="shared" si="25"/>
        <v>1500W0</v>
      </c>
      <c r="N802" s="40">
        <v>255</v>
      </c>
    </row>
    <row r="803" spans="1:14">
      <c r="A803" s="39" t="s">
        <v>128</v>
      </c>
      <c r="B803" s="39" t="str">
        <f t="shared" si="24"/>
        <v>UPS-OL3000R +9BP1900W0</v>
      </c>
      <c r="C803" s="39" t="s">
        <v>186</v>
      </c>
      <c r="D803" s="39" t="s">
        <v>211</v>
      </c>
      <c r="E803" s="36" t="s">
        <v>96</v>
      </c>
      <c r="F803" s="36">
        <v>9</v>
      </c>
      <c r="G803" s="36" t="s">
        <v>6</v>
      </c>
      <c r="H803" s="36" t="s">
        <v>10</v>
      </c>
      <c r="I803" s="36" t="s">
        <v>13</v>
      </c>
      <c r="J803" s="36">
        <f>IF('UPS CALCULATOR'!$D$9=0,0,IF(G803='UPS CALCULATOR'!$D$9,0,1))+IF('UPS CALCULATOR'!$D$11=0,0,IF(H803='UPS CALCULATOR'!$D$11,0,1))+IF('UPS CALCULATOR'!$D$13=0,0,IF(I803='UPS CALCULATOR'!$D$13,0,1))</f>
        <v>0</v>
      </c>
      <c r="K803" s="39" t="s">
        <v>28</v>
      </c>
      <c r="L803" s="37">
        <f>IF(N803&lt;='UPS CALCULATOR'!$D$6,1,0)</f>
        <v>0</v>
      </c>
      <c r="M803" s="37" t="str">
        <f t="shared" si="25"/>
        <v>1900W0</v>
      </c>
      <c r="N803" s="40">
        <v>255</v>
      </c>
    </row>
    <row r="804" spans="1:14">
      <c r="A804" s="39" t="s">
        <v>129</v>
      </c>
      <c r="B804" s="39" t="str">
        <f t="shared" si="24"/>
        <v>UPS-OL3000R +10BP2100W0</v>
      </c>
      <c r="C804" s="39" t="s">
        <v>186</v>
      </c>
      <c r="D804" s="39" t="s">
        <v>211</v>
      </c>
      <c r="E804" s="36" t="s">
        <v>96</v>
      </c>
      <c r="F804" s="36">
        <v>10</v>
      </c>
      <c r="G804" s="36" t="s">
        <v>6</v>
      </c>
      <c r="H804" s="36" t="s">
        <v>10</v>
      </c>
      <c r="I804" s="36" t="s">
        <v>13</v>
      </c>
      <c r="J804" s="36">
        <f>IF('UPS CALCULATOR'!$D$9=0,0,IF(G804='UPS CALCULATOR'!$D$9,0,1))+IF('UPS CALCULATOR'!$D$11=0,0,IF(H804='UPS CALCULATOR'!$D$11,0,1))+IF('UPS CALCULATOR'!$D$13=0,0,IF(I804='UPS CALCULATOR'!$D$13,0,1))</f>
        <v>0</v>
      </c>
      <c r="K804" s="39" t="s">
        <v>30</v>
      </c>
      <c r="L804" s="37">
        <f>IF(N804&lt;='UPS CALCULATOR'!$D$6,1,0)</f>
        <v>0</v>
      </c>
      <c r="M804" s="37" t="str">
        <f t="shared" si="25"/>
        <v>2100W0</v>
      </c>
      <c r="N804" s="40">
        <v>255</v>
      </c>
    </row>
    <row r="805" spans="1:14">
      <c r="A805" s="39" t="s">
        <v>92</v>
      </c>
      <c r="B805" s="39" t="str">
        <f t="shared" si="24"/>
        <v>UPS-OL1500R +9BP900W0</v>
      </c>
      <c r="C805" s="39" t="s">
        <v>190</v>
      </c>
      <c r="D805" s="39" t="s">
        <v>204</v>
      </c>
      <c r="E805" s="36" t="s">
        <v>42</v>
      </c>
      <c r="F805" s="36">
        <v>9</v>
      </c>
      <c r="G805" s="36" t="s">
        <v>6</v>
      </c>
      <c r="H805" s="36" t="s">
        <v>10</v>
      </c>
      <c r="I805" s="36" t="s">
        <v>8</v>
      </c>
      <c r="J805" s="36">
        <f>IF('UPS CALCULATOR'!$D$9=0,0,IF(G805='UPS CALCULATOR'!$D$9,0,1))+IF('UPS CALCULATOR'!$D$11=0,0,IF(H805='UPS CALCULATOR'!$D$11,0,1))+IF('UPS CALCULATOR'!$D$13=0,0,IF(I805='UPS CALCULATOR'!$D$13,0,1))</f>
        <v>0</v>
      </c>
      <c r="K805" s="39" t="s">
        <v>18</v>
      </c>
      <c r="L805" s="37">
        <f>IF(N805&lt;='UPS CALCULATOR'!$D$6,1,0)</f>
        <v>0</v>
      </c>
      <c r="M805" s="37" t="str">
        <f t="shared" si="25"/>
        <v>900W0</v>
      </c>
      <c r="N805" s="40">
        <v>257</v>
      </c>
    </row>
    <row r="806" spans="1:14">
      <c r="A806" s="39" t="s">
        <v>127</v>
      </c>
      <c r="B806" s="39" t="str">
        <f t="shared" si="24"/>
        <v>UPS-OL3000R +8BP1700W0</v>
      </c>
      <c r="C806" s="39" t="s">
        <v>186</v>
      </c>
      <c r="D806" s="39" t="s">
        <v>211</v>
      </c>
      <c r="E806" s="36" t="s">
        <v>96</v>
      </c>
      <c r="F806" s="36">
        <v>8</v>
      </c>
      <c r="G806" s="36" t="s">
        <v>6</v>
      </c>
      <c r="H806" s="36" t="s">
        <v>10</v>
      </c>
      <c r="I806" s="36" t="s">
        <v>13</v>
      </c>
      <c r="J806" s="36">
        <f>IF('UPS CALCULATOR'!$D$9=0,0,IF(G806='UPS CALCULATOR'!$D$9,0,1))+IF('UPS CALCULATOR'!$D$11=0,0,IF(H806='UPS CALCULATOR'!$D$11,0,1))+IF('UPS CALCULATOR'!$D$13=0,0,IF(I806='UPS CALCULATOR'!$D$13,0,1))</f>
        <v>0</v>
      </c>
      <c r="K806" s="39" t="s">
        <v>26</v>
      </c>
      <c r="L806" s="37">
        <f>IF(N806&lt;='UPS CALCULATOR'!$D$6,1,0)</f>
        <v>0</v>
      </c>
      <c r="M806" s="37" t="str">
        <f t="shared" si="25"/>
        <v>1700W0</v>
      </c>
      <c r="N806" s="40">
        <v>258</v>
      </c>
    </row>
    <row r="807" spans="1:14">
      <c r="A807" s="39" t="s">
        <v>138</v>
      </c>
      <c r="B807" s="39" t="str">
        <f t="shared" si="24"/>
        <v>UPX-1000R-2 +4 EBC400W0</v>
      </c>
      <c r="C807" s="39" t="s">
        <v>134</v>
      </c>
      <c r="D807" s="39" t="s">
        <v>206</v>
      </c>
      <c r="E807" s="36" t="s">
        <v>188</v>
      </c>
      <c r="F807" s="36">
        <v>4</v>
      </c>
      <c r="G807" s="36" t="s">
        <v>6</v>
      </c>
      <c r="H807" s="36" t="s">
        <v>7</v>
      </c>
      <c r="I807" s="36" t="s">
        <v>8</v>
      </c>
      <c r="J807" s="36">
        <f>IF('UPS CALCULATOR'!$D$9=0,0,IF(G807='UPS CALCULATOR'!$D$9,0,1))+IF('UPS CALCULATOR'!$D$11=0,0,IF(H807='UPS CALCULATOR'!$D$11,0,1))+IF('UPS CALCULATOR'!$D$13=0,0,IF(I807='UPS CALCULATOR'!$D$13,0,1))</f>
        <v>0</v>
      </c>
      <c r="K807" s="39" t="s">
        <v>12</v>
      </c>
      <c r="L807" s="37">
        <f>IF(N807&lt;='UPS CALCULATOR'!$D$6,1,0)</f>
        <v>0</v>
      </c>
      <c r="M807" s="37" t="str">
        <f t="shared" si="25"/>
        <v>400W0</v>
      </c>
      <c r="N807" s="40">
        <v>259</v>
      </c>
    </row>
    <row r="808" spans="1:14">
      <c r="A808" s="39" t="s">
        <v>209</v>
      </c>
      <c r="B808" s="39" t="str">
        <f t="shared" si="24"/>
        <v>UPS-OL2200R +2BP500W0</v>
      </c>
      <c r="C808" s="39" t="s">
        <v>183</v>
      </c>
      <c r="D808" s="39" t="s">
        <v>208</v>
      </c>
      <c r="E808" s="36" t="s">
        <v>96</v>
      </c>
      <c r="F808" s="36">
        <v>2</v>
      </c>
      <c r="G808" s="36" t="s">
        <v>6</v>
      </c>
      <c r="H808" s="36" t="s">
        <v>10</v>
      </c>
      <c r="I808" s="36" t="s">
        <v>11</v>
      </c>
      <c r="J808" s="36">
        <f>IF('UPS CALCULATOR'!$D$9=0,0,IF(G808='UPS CALCULATOR'!$D$9,0,1))+IF('UPS CALCULATOR'!$D$11=0,0,IF(H808='UPS CALCULATOR'!$D$11,0,1))+IF('UPS CALCULATOR'!$D$13=0,0,IF(I808='UPS CALCULATOR'!$D$13,0,1))</f>
        <v>0</v>
      </c>
      <c r="K808" s="39" t="s">
        <v>14</v>
      </c>
      <c r="L808" s="37">
        <f>IF(N808&lt;='UPS CALCULATOR'!$D$6,1,0)</f>
        <v>0</v>
      </c>
      <c r="M808" s="37" t="str">
        <f t="shared" si="25"/>
        <v>500W0</v>
      </c>
      <c r="N808" s="40">
        <v>262</v>
      </c>
    </row>
    <row r="809" spans="1:14">
      <c r="A809" s="39" t="s">
        <v>103</v>
      </c>
      <c r="B809" s="39" t="str">
        <f t="shared" si="24"/>
        <v>UPS-OL2200R +3BP700W0</v>
      </c>
      <c r="C809" s="39" t="s">
        <v>183</v>
      </c>
      <c r="D809" s="39" t="s">
        <v>208</v>
      </c>
      <c r="E809" s="36" t="s">
        <v>96</v>
      </c>
      <c r="F809" s="36">
        <v>3</v>
      </c>
      <c r="G809" s="36" t="s">
        <v>6</v>
      </c>
      <c r="H809" s="36" t="s">
        <v>10</v>
      </c>
      <c r="I809" s="36" t="s">
        <v>11</v>
      </c>
      <c r="J809" s="36">
        <f>IF('UPS CALCULATOR'!$D$9=0,0,IF(G809='UPS CALCULATOR'!$D$9,0,1))+IF('UPS CALCULATOR'!$D$11=0,0,IF(H809='UPS CALCULATOR'!$D$11,0,1))+IF('UPS CALCULATOR'!$D$13=0,0,IF(I809='UPS CALCULATOR'!$D$13,0,1))</f>
        <v>0</v>
      </c>
      <c r="K809" s="39" t="s">
        <v>16</v>
      </c>
      <c r="L809" s="37">
        <f>IF(N809&lt;='UPS CALCULATOR'!$D$6,1,0)</f>
        <v>0</v>
      </c>
      <c r="M809" s="37" t="str">
        <f t="shared" si="25"/>
        <v>700W0</v>
      </c>
      <c r="N809" s="40">
        <v>262</v>
      </c>
    </row>
    <row r="810" spans="1:14">
      <c r="A810" s="39" t="s">
        <v>105</v>
      </c>
      <c r="B810" s="39" t="str">
        <f t="shared" si="24"/>
        <v>UPS-OL2200R +4BP900W0</v>
      </c>
      <c r="C810" s="39" t="s">
        <v>183</v>
      </c>
      <c r="D810" s="39" t="s">
        <v>208</v>
      </c>
      <c r="E810" s="36" t="s">
        <v>96</v>
      </c>
      <c r="F810" s="36">
        <v>4</v>
      </c>
      <c r="G810" s="36" t="s">
        <v>6</v>
      </c>
      <c r="H810" s="36" t="s">
        <v>10</v>
      </c>
      <c r="I810" s="36" t="s">
        <v>11</v>
      </c>
      <c r="J810" s="36">
        <f>IF('UPS CALCULATOR'!$D$9=0,0,IF(G810='UPS CALCULATOR'!$D$9,0,1))+IF('UPS CALCULATOR'!$D$11=0,0,IF(H810='UPS CALCULATOR'!$D$11,0,1))+IF('UPS CALCULATOR'!$D$13=0,0,IF(I810='UPS CALCULATOR'!$D$13,0,1))</f>
        <v>0</v>
      </c>
      <c r="K810" s="39" t="s">
        <v>18</v>
      </c>
      <c r="L810" s="37">
        <f>IF(N810&lt;='UPS CALCULATOR'!$D$6,1,0)</f>
        <v>0</v>
      </c>
      <c r="M810" s="37" t="str">
        <f t="shared" si="25"/>
        <v>900W0</v>
      </c>
      <c r="N810" s="40">
        <v>262</v>
      </c>
    </row>
    <row r="811" spans="1:14">
      <c r="A811" s="39" t="s">
        <v>123</v>
      </c>
      <c r="B811" s="39" t="str">
        <f t="shared" si="24"/>
        <v>UPS-OL3000R +4BP900W0</v>
      </c>
      <c r="C811" s="39" t="s">
        <v>186</v>
      </c>
      <c r="D811" s="39" t="s">
        <v>211</v>
      </c>
      <c r="E811" s="36" t="s">
        <v>96</v>
      </c>
      <c r="F811" s="36">
        <v>4</v>
      </c>
      <c r="G811" s="36" t="s">
        <v>6</v>
      </c>
      <c r="H811" s="36" t="s">
        <v>10</v>
      </c>
      <c r="I811" s="36" t="s">
        <v>13</v>
      </c>
      <c r="J811" s="36">
        <f>IF('UPS CALCULATOR'!$D$9=0,0,IF(G811='UPS CALCULATOR'!$D$9,0,1))+IF('UPS CALCULATOR'!$D$11=0,0,IF(H811='UPS CALCULATOR'!$D$11,0,1))+IF('UPS CALCULATOR'!$D$13=0,0,IF(I811='UPS CALCULATOR'!$D$13,0,1))</f>
        <v>0</v>
      </c>
      <c r="K811" s="39" t="s">
        <v>18</v>
      </c>
      <c r="L811" s="37">
        <f>IF(N811&lt;='UPS CALCULATOR'!$D$6,1,0)</f>
        <v>0</v>
      </c>
      <c r="M811" s="37" t="str">
        <f t="shared" si="25"/>
        <v>900W0</v>
      </c>
      <c r="N811" s="40">
        <v>262</v>
      </c>
    </row>
    <row r="812" spans="1:14">
      <c r="A812" s="39" t="s">
        <v>80</v>
      </c>
      <c r="B812" s="39" t="str">
        <f t="shared" si="24"/>
        <v>UPS-OL1500R +3BP300W0</v>
      </c>
      <c r="C812" s="39" t="s">
        <v>190</v>
      </c>
      <c r="D812" s="39" t="s">
        <v>204</v>
      </c>
      <c r="E812" s="36" t="s">
        <v>42</v>
      </c>
      <c r="F812" s="36">
        <v>3</v>
      </c>
      <c r="G812" s="36" t="s">
        <v>6</v>
      </c>
      <c r="H812" s="36" t="s">
        <v>10</v>
      </c>
      <c r="I812" s="36" t="s">
        <v>8</v>
      </c>
      <c r="J812" s="36">
        <f>IF('UPS CALCULATOR'!$D$9=0,0,IF(G812='UPS CALCULATOR'!$D$9,0,1))+IF('UPS CALCULATOR'!$D$11=0,0,IF(H812='UPS CALCULATOR'!$D$11,0,1))+IF('UPS CALCULATOR'!$D$13=0,0,IF(I812='UPS CALCULATOR'!$D$13,0,1))</f>
        <v>0</v>
      </c>
      <c r="K812" s="39" t="s">
        <v>9</v>
      </c>
      <c r="L812" s="37">
        <f>IF(N812&lt;='UPS CALCULATOR'!$D$6,1,0)</f>
        <v>0</v>
      </c>
      <c r="M812" s="37" t="str">
        <f t="shared" si="25"/>
        <v>300W0</v>
      </c>
      <c r="N812" s="40">
        <v>264</v>
      </c>
    </row>
    <row r="813" spans="1:14">
      <c r="A813" s="39" t="s">
        <v>94</v>
      </c>
      <c r="B813" s="39" t="str">
        <f t="shared" si="24"/>
        <v>UPS-OL1500R +10BP1000W0</v>
      </c>
      <c r="C813" s="39" t="s">
        <v>190</v>
      </c>
      <c r="D813" s="39" t="s">
        <v>204</v>
      </c>
      <c r="E813" s="36" t="s">
        <v>42</v>
      </c>
      <c r="F813" s="36">
        <v>10</v>
      </c>
      <c r="G813" s="36" t="s">
        <v>6</v>
      </c>
      <c r="H813" s="36" t="s">
        <v>10</v>
      </c>
      <c r="I813" s="36" t="s">
        <v>8</v>
      </c>
      <c r="J813" s="36">
        <f>IF('UPS CALCULATOR'!$D$9=0,0,IF(G813='UPS CALCULATOR'!$D$9,0,1))+IF('UPS CALCULATOR'!$D$11=0,0,IF(H813='UPS CALCULATOR'!$D$11,0,1))+IF('UPS CALCULATOR'!$D$13=0,0,IF(I813='UPS CALCULATOR'!$D$13,0,1))</f>
        <v>0</v>
      </c>
      <c r="K813" s="39" t="s">
        <v>19</v>
      </c>
      <c r="L813" s="37">
        <f>IF(N813&lt;='UPS CALCULATOR'!$D$6,1,0)</f>
        <v>0</v>
      </c>
      <c r="M813" s="37" t="str">
        <f t="shared" si="25"/>
        <v>1000W0</v>
      </c>
      <c r="N813" s="40">
        <v>264</v>
      </c>
    </row>
    <row r="814" spans="1:14">
      <c r="A814" s="39" t="s">
        <v>113</v>
      </c>
      <c r="B814" s="39" t="str">
        <f t="shared" si="24"/>
        <v>UPS-OL2200R +8BP1600W0</v>
      </c>
      <c r="C814" s="39" t="s">
        <v>183</v>
      </c>
      <c r="D814" s="39" t="s">
        <v>208</v>
      </c>
      <c r="E814" s="36" t="s">
        <v>96</v>
      </c>
      <c r="F814" s="36">
        <v>8</v>
      </c>
      <c r="G814" s="36" t="s">
        <v>6</v>
      </c>
      <c r="H814" s="36" t="s">
        <v>10</v>
      </c>
      <c r="I814" s="36" t="s">
        <v>11</v>
      </c>
      <c r="J814" s="36">
        <f>IF('UPS CALCULATOR'!$D$9=0,0,IF(G814='UPS CALCULATOR'!$D$9,0,1))+IF('UPS CALCULATOR'!$D$11=0,0,IF(H814='UPS CALCULATOR'!$D$11,0,1))+IF('UPS CALCULATOR'!$D$13=0,0,IF(I814='UPS CALCULATOR'!$D$13,0,1))</f>
        <v>0</v>
      </c>
      <c r="K814" s="39" t="s">
        <v>25</v>
      </c>
      <c r="L814" s="37">
        <f>IF(N814&lt;='UPS CALCULATOR'!$D$6,1,0)</f>
        <v>0</v>
      </c>
      <c r="M814" s="37" t="str">
        <f t="shared" si="25"/>
        <v>1600W0</v>
      </c>
      <c r="N814" s="40">
        <v>264</v>
      </c>
    </row>
    <row r="815" spans="1:14">
      <c r="A815" s="39" t="s">
        <v>107</v>
      </c>
      <c r="B815" s="39" t="str">
        <f t="shared" si="24"/>
        <v>UPS-OL2200R +5BP1100W0</v>
      </c>
      <c r="C815" s="39" t="s">
        <v>183</v>
      </c>
      <c r="D815" s="39" t="s">
        <v>208</v>
      </c>
      <c r="E815" s="36" t="s">
        <v>96</v>
      </c>
      <c r="F815" s="36">
        <v>5</v>
      </c>
      <c r="G815" s="36" t="s">
        <v>6</v>
      </c>
      <c r="H815" s="36" t="s">
        <v>10</v>
      </c>
      <c r="I815" s="36" t="s">
        <v>11</v>
      </c>
      <c r="J815" s="36">
        <f>IF('UPS CALCULATOR'!$D$9=0,0,IF(G815='UPS CALCULATOR'!$D$9,0,1))+IF('UPS CALCULATOR'!$D$11=0,0,IF(H815='UPS CALCULATOR'!$D$11,0,1))+IF('UPS CALCULATOR'!$D$13=0,0,IF(I815='UPS CALCULATOR'!$D$13,0,1))</f>
        <v>0</v>
      </c>
      <c r="K815" s="39" t="s">
        <v>20</v>
      </c>
      <c r="L815" s="37">
        <f>IF(N815&lt;='UPS CALCULATOR'!$D$6,1,0)</f>
        <v>0</v>
      </c>
      <c r="M815" s="37" t="str">
        <f t="shared" si="25"/>
        <v>1100W0</v>
      </c>
      <c r="N815" s="40">
        <v>266</v>
      </c>
    </row>
    <row r="816" spans="1:14">
      <c r="A816" s="39" t="s">
        <v>137</v>
      </c>
      <c r="B816" s="39" t="str">
        <f t="shared" si="24"/>
        <v>UPX-1000R-2 +3 EBC300W0</v>
      </c>
      <c r="C816" s="39" t="s">
        <v>134</v>
      </c>
      <c r="D816" s="39" t="s">
        <v>206</v>
      </c>
      <c r="E816" s="36" t="s">
        <v>188</v>
      </c>
      <c r="F816" s="36">
        <v>3</v>
      </c>
      <c r="G816" s="36" t="s">
        <v>6</v>
      </c>
      <c r="H816" s="36" t="s">
        <v>7</v>
      </c>
      <c r="I816" s="36" t="s">
        <v>8</v>
      </c>
      <c r="J816" s="36">
        <f>IF('UPS CALCULATOR'!$D$9=0,0,IF(G816='UPS CALCULATOR'!$D$9,0,1))+IF('UPS CALCULATOR'!$D$11=0,0,IF(H816='UPS CALCULATOR'!$D$11,0,1))+IF('UPS CALCULATOR'!$D$13=0,0,IF(I816='UPS CALCULATOR'!$D$13,0,1))</f>
        <v>0</v>
      </c>
      <c r="K816" s="39" t="s">
        <v>9</v>
      </c>
      <c r="L816" s="37">
        <f>IF(N816&lt;='UPS CALCULATOR'!$D$6,1,0)</f>
        <v>0</v>
      </c>
      <c r="M816" s="37" t="str">
        <f t="shared" si="25"/>
        <v>300W0</v>
      </c>
      <c r="N816" s="40">
        <v>266</v>
      </c>
    </row>
    <row r="817" spans="1:14">
      <c r="A817" s="39" t="s">
        <v>170</v>
      </c>
      <c r="B817" s="39" t="str">
        <f t="shared" si="24"/>
        <v>UPS-LO-3000RT +1 EB100W0</v>
      </c>
      <c r="C817" s="39" t="s">
        <v>169</v>
      </c>
      <c r="D817" s="39" t="s">
        <v>193</v>
      </c>
      <c r="E817" s="36" t="s">
        <v>161</v>
      </c>
      <c r="F817" s="36">
        <v>1</v>
      </c>
      <c r="G817" s="36" t="s">
        <v>212</v>
      </c>
      <c r="H817" s="36" t="s">
        <v>10</v>
      </c>
      <c r="I817" s="36" t="s">
        <v>13</v>
      </c>
      <c r="J817" s="36">
        <f>IF('UPS CALCULATOR'!$D$9=0,0,IF(G817='UPS CALCULATOR'!$D$9,0,1))+IF('UPS CALCULATOR'!$D$11=0,0,IF(H817='UPS CALCULATOR'!$D$11,0,1))+IF('UPS CALCULATOR'!$D$13=0,0,IF(I817='UPS CALCULATOR'!$D$13,0,1))</f>
        <v>0</v>
      </c>
      <c r="K817" s="39" t="s">
        <v>4</v>
      </c>
      <c r="L817" s="37">
        <f>IF(N817&lt;='UPS CALCULATOR'!$D$6,1,0)</f>
        <v>0</v>
      </c>
      <c r="M817" s="37" t="str">
        <f t="shared" si="25"/>
        <v>100W0</v>
      </c>
      <c r="N817" s="40">
        <v>266.20217126262241</v>
      </c>
    </row>
    <row r="818" spans="1:14">
      <c r="A818" s="39" t="s">
        <v>170</v>
      </c>
      <c r="B818" s="39" t="str">
        <f t="shared" si="24"/>
        <v>UPS-LO-3000RT +1 EB200W0</v>
      </c>
      <c r="C818" s="39" t="s">
        <v>169</v>
      </c>
      <c r="D818" s="39" t="s">
        <v>193</v>
      </c>
      <c r="E818" s="36" t="s">
        <v>161</v>
      </c>
      <c r="F818" s="36">
        <v>1</v>
      </c>
      <c r="G818" s="36" t="s">
        <v>212</v>
      </c>
      <c r="H818" s="36" t="s">
        <v>10</v>
      </c>
      <c r="I818" s="36" t="s">
        <v>13</v>
      </c>
      <c r="J818" s="36">
        <f>IF('UPS CALCULATOR'!$D$9=0,0,IF(G818='UPS CALCULATOR'!$D$9,0,1))+IF('UPS CALCULATOR'!$D$11=0,0,IF(H818='UPS CALCULATOR'!$D$11,0,1))+IF('UPS CALCULATOR'!$D$13=0,0,IF(I818='UPS CALCULATOR'!$D$13,0,1))</f>
        <v>0</v>
      </c>
      <c r="K818" s="39" t="s">
        <v>5</v>
      </c>
      <c r="L818" s="37">
        <f>IF(N818&lt;='UPS CALCULATOR'!$D$6,1,0)</f>
        <v>0</v>
      </c>
      <c r="M818" s="37" t="str">
        <f t="shared" si="25"/>
        <v>200W0</v>
      </c>
      <c r="N818" s="40">
        <v>266.20217126262241</v>
      </c>
    </row>
    <row r="819" spans="1:14">
      <c r="A819" s="39" t="s">
        <v>170</v>
      </c>
      <c r="B819" s="39" t="str">
        <f t="shared" si="24"/>
        <v>UPS-LO-3000RT +1 EB300W0</v>
      </c>
      <c r="C819" s="39" t="s">
        <v>169</v>
      </c>
      <c r="D819" s="39" t="s">
        <v>193</v>
      </c>
      <c r="E819" s="36" t="s">
        <v>161</v>
      </c>
      <c r="F819" s="36">
        <v>1</v>
      </c>
      <c r="G819" s="36" t="s">
        <v>212</v>
      </c>
      <c r="H819" s="36" t="s">
        <v>10</v>
      </c>
      <c r="I819" s="36" t="s">
        <v>13</v>
      </c>
      <c r="J819" s="36">
        <f>IF('UPS CALCULATOR'!$D$9=0,0,IF(G819='UPS CALCULATOR'!$D$9,0,1))+IF('UPS CALCULATOR'!$D$11=0,0,IF(H819='UPS CALCULATOR'!$D$11,0,1))+IF('UPS CALCULATOR'!$D$13=0,0,IF(I819='UPS CALCULATOR'!$D$13,0,1))</f>
        <v>0</v>
      </c>
      <c r="K819" s="39" t="s">
        <v>9</v>
      </c>
      <c r="L819" s="37">
        <f>IF(N819&lt;='UPS CALCULATOR'!$D$6,1,0)</f>
        <v>0</v>
      </c>
      <c r="M819" s="37" t="str">
        <f t="shared" si="25"/>
        <v>300W0</v>
      </c>
      <c r="N819" s="40">
        <v>266.20217126262241</v>
      </c>
    </row>
    <row r="820" spans="1:14">
      <c r="A820" s="39" t="s">
        <v>127</v>
      </c>
      <c r="B820" s="39" t="str">
        <f t="shared" si="24"/>
        <v>UPS-OL3000R +8BP1600W0</v>
      </c>
      <c r="C820" s="39" t="s">
        <v>186</v>
      </c>
      <c r="D820" s="39" t="s">
        <v>211</v>
      </c>
      <c r="E820" s="36" t="s">
        <v>96</v>
      </c>
      <c r="F820" s="36">
        <v>8</v>
      </c>
      <c r="G820" s="36" t="s">
        <v>6</v>
      </c>
      <c r="H820" s="36" t="s">
        <v>10</v>
      </c>
      <c r="I820" s="36" t="s">
        <v>13</v>
      </c>
      <c r="J820" s="36">
        <f>IF('UPS CALCULATOR'!$D$9=0,0,IF(G820='UPS CALCULATOR'!$D$9,0,1))+IF('UPS CALCULATOR'!$D$11=0,0,IF(H820='UPS CALCULATOR'!$D$11,0,1))+IF('UPS CALCULATOR'!$D$13=0,0,IF(I820='UPS CALCULATOR'!$D$13,0,1))</f>
        <v>0</v>
      </c>
      <c r="K820" s="39" t="s">
        <v>25</v>
      </c>
      <c r="L820" s="37">
        <f>IF(N820&lt;='UPS CALCULATOR'!$D$6,1,0)</f>
        <v>0</v>
      </c>
      <c r="M820" s="37" t="str">
        <f t="shared" si="25"/>
        <v>1600W0</v>
      </c>
      <c r="N820" s="40">
        <v>268</v>
      </c>
    </row>
    <row r="821" spans="1:14">
      <c r="A821" s="39" t="s">
        <v>115</v>
      </c>
      <c r="B821" s="39" t="str">
        <f t="shared" si="24"/>
        <v>UPS-OL2200R +9BP1700W0</v>
      </c>
      <c r="C821" s="39" t="s">
        <v>183</v>
      </c>
      <c r="D821" s="39" t="s">
        <v>208</v>
      </c>
      <c r="E821" s="36" t="s">
        <v>96</v>
      </c>
      <c r="F821" s="36">
        <v>9</v>
      </c>
      <c r="G821" s="36" t="s">
        <v>6</v>
      </c>
      <c r="H821" s="36" t="s">
        <v>10</v>
      </c>
      <c r="I821" s="36" t="s">
        <v>11</v>
      </c>
      <c r="J821" s="36">
        <f>IF('UPS CALCULATOR'!$D$9=0,0,IF(G821='UPS CALCULATOR'!$D$9,0,1))+IF('UPS CALCULATOR'!$D$11=0,0,IF(H821='UPS CALCULATOR'!$D$11,0,1))+IF('UPS CALCULATOR'!$D$13=0,0,IF(I821='UPS CALCULATOR'!$D$13,0,1))</f>
        <v>0</v>
      </c>
      <c r="K821" s="39" t="s">
        <v>26</v>
      </c>
      <c r="L821" s="37">
        <f>IF(N821&lt;='UPS CALCULATOR'!$D$6,1,0)</f>
        <v>0</v>
      </c>
      <c r="M821" s="37" t="str">
        <f t="shared" si="25"/>
        <v>1700W0</v>
      </c>
      <c r="N821" s="40">
        <v>269</v>
      </c>
    </row>
    <row r="822" spans="1:14">
      <c r="A822" s="39" t="s">
        <v>148</v>
      </c>
      <c r="B822" s="39" t="str">
        <f t="shared" si="24"/>
        <v>UPX-2000R-2 +3 EBC500W0</v>
      </c>
      <c r="C822" s="39" t="s">
        <v>145</v>
      </c>
      <c r="D822" s="39" t="s">
        <v>210</v>
      </c>
      <c r="E822" s="36" t="s">
        <v>184</v>
      </c>
      <c r="F822" s="36">
        <v>3</v>
      </c>
      <c r="G822" s="36" t="s">
        <v>6</v>
      </c>
      <c r="H822" s="36" t="s">
        <v>7</v>
      </c>
      <c r="I822" s="36" t="s">
        <v>11</v>
      </c>
      <c r="J822" s="36">
        <f>IF('UPS CALCULATOR'!$D$9=0,0,IF(G822='UPS CALCULATOR'!$D$9,0,1))+IF('UPS CALCULATOR'!$D$11=0,0,IF(H822='UPS CALCULATOR'!$D$11,0,1))+IF('UPS CALCULATOR'!$D$13=0,0,IF(I822='UPS CALCULATOR'!$D$13,0,1))</f>
        <v>0</v>
      </c>
      <c r="K822" s="39" t="s">
        <v>14</v>
      </c>
      <c r="L822" s="37">
        <f>IF(N822&lt;='UPS CALCULATOR'!$D$6,1,0)</f>
        <v>0</v>
      </c>
      <c r="M822" s="37" t="str">
        <f t="shared" si="25"/>
        <v>500W0</v>
      </c>
      <c r="N822" s="40">
        <v>269</v>
      </c>
    </row>
    <row r="823" spans="1:14">
      <c r="A823" s="39" t="s">
        <v>88</v>
      </c>
      <c r="B823" s="39" t="str">
        <f t="shared" si="24"/>
        <v>UPS-OL1500R +7BP700W0</v>
      </c>
      <c r="C823" s="39" t="s">
        <v>190</v>
      </c>
      <c r="D823" s="39" t="s">
        <v>204</v>
      </c>
      <c r="E823" s="36" t="s">
        <v>42</v>
      </c>
      <c r="F823" s="36">
        <v>7</v>
      </c>
      <c r="G823" s="36" t="s">
        <v>6</v>
      </c>
      <c r="H823" s="36" t="s">
        <v>10</v>
      </c>
      <c r="I823" s="36" t="s">
        <v>8</v>
      </c>
      <c r="J823" s="36">
        <f>IF('UPS CALCULATOR'!$D$9=0,0,IF(G823='UPS CALCULATOR'!$D$9,0,1))+IF('UPS CALCULATOR'!$D$11=0,0,IF(H823='UPS CALCULATOR'!$D$11,0,1))+IF('UPS CALCULATOR'!$D$13=0,0,IF(I823='UPS CALCULATOR'!$D$13,0,1))</f>
        <v>0</v>
      </c>
      <c r="K823" s="39" t="s">
        <v>16</v>
      </c>
      <c r="L823" s="37">
        <f>IF(N823&lt;='UPS CALCULATOR'!$D$6,1,0)</f>
        <v>0</v>
      </c>
      <c r="M823" s="37" t="str">
        <f t="shared" si="25"/>
        <v>700W0</v>
      </c>
      <c r="N823" s="40">
        <v>271</v>
      </c>
    </row>
    <row r="824" spans="1:14">
      <c r="A824" s="39" t="s">
        <v>90</v>
      </c>
      <c r="B824" s="39" t="str">
        <f t="shared" si="24"/>
        <v>UPS-OL1500R +8BP800W0</v>
      </c>
      <c r="C824" s="39" t="s">
        <v>190</v>
      </c>
      <c r="D824" s="39" t="s">
        <v>204</v>
      </c>
      <c r="E824" s="36" t="s">
        <v>42</v>
      </c>
      <c r="F824" s="36">
        <v>8</v>
      </c>
      <c r="G824" s="36" t="s">
        <v>6</v>
      </c>
      <c r="H824" s="36" t="s">
        <v>10</v>
      </c>
      <c r="I824" s="36" t="s">
        <v>8</v>
      </c>
      <c r="J824" s="36">
        <f>IF('UPS CALCULATOR'!$D$9=0,0,IF(G824='UPS CALCULATOR'!$D$9,0,1))+IF('UPS CALCULATOR'!$D$11=0,0,IF(H824='UPS CALCULATOR'!$D$11,0,1))+IF('UPS CALCULATOR'!$D$13=0,0,IF(I824='UPS CALCULATOR'!$D$13,0,1))</f>
        <v>0</v>
      </c>
      <c r="K824" s="39" t="s">
        <v>17</v>
      </c>
      <c r="L824" s="37">
        <f>IF(N824&lt;='UPS CALCULATOR'!$D$6,1,0)</f>
        <v>0</v>
      </c>
      <c r="M824" s="37" t="str">
        <f t="shared" si="25"/>
        <v>800W0</v>
      </c>
      <c r="N824" s="40">
        <v>272</v>
      </c>
    </row>
    <row r="825" spans="1:14">
      <c r="A825" s="39" t="s">
        <v>117</v>
      </c>
      <c r="B825" s="39" t="str">
        <f t="shared" si="24"/>
        <v>UPS-OL2200R +10BP1800W0</v>
      </c>
      <c r="C825" s="39" t="s">
        <v>183</v>
      </c>
      <c r="D825" s="39" t="s">
        <v>208</v>
      </c>
      <c r="E825" s="36" t="s">
        <v>96</v>
      </c>
      <c r="F825" s="36">
        <v>10</v>
      </c>
      <c r="G825" s="36" t="s">
        <v>6</v>
      </c>
      <c r="H825" s="36" t="s">
        <v>10</v>
      </c>
      <c r="I825" s="36" t="s">
        <v>11</v>
      </c>
      <c r="J825" s="36">
        <f>IF('UPS CALCULATOR'!$D$9=0,0,IF(G825='UPS CALCULATOR'!$D$9,0,1))+IF('UPS CALCULATOR'!$D$11=0,0,IF(H825='UPS CALCULATOR'!$D$11,0,1))+IF('UPS CALCULATOR'!$D$13=0,0,IF(I825='UPS CALCULATOR'!$D$13,0,1))</f>
        <v>0</v>
      </c>
      <c r="K825" s="39" t="s">
        <v>27</v>
      </c>
      <c r="L825" s="37">
        <f>IF(N825&lt;='UPS CALCULATOR'!$D$6,1,0)</f>
        <v>0</v>
      </c>
      <c r="M825" s="37" t="str">
        <f t="shared" si="25"/>
        <v>1800W0</v>
      </c>
      <c r="N825" s="40">
        <v>272</v>
      </c>
    </row>
    <row r="826" spans="1:14">
      <c r="A826" s="39" t="s">
        <v>129</v>
      </c>
      <c r="B826" s="39" t="str">
        <f t="shared" si="24"/>
        <v>UPS-OL3000R +10BP2000W0</v>
      </c>
      <c r="C826" s="39" t="s">
        <v>186</v>
      </c>
      <c r="D826" s="39" t="s">
        <v>211</v>
      </c>
      <c r="E826" s="36" t="s">
        <v>96</v>
      </c>
      <c r="F826" s="36">
        <v>10</v>
      </c>
      <c r="G826" s="36" t="s">
        <v>6</v>
      </c>
      <c r="H826" s="36" t="s">
        <v>10</v>
      </c>
      <c r="I826" s="36" t="s">
        <v>13</v>
      </c>
      <c r="J826" s="36">
        <f>IF('UPS CALCULATOR'!$D$9=0,0,IF(G826='UPS CALCULATOR'!$D$9,0,1))+IF('UPS CALCULATOR'!$D$11=0,0,IF(H826='UPS CALCULATOR'!$D$11,0,1))+IF('UPS CALCULATOR'!$D$13=0,0,IF(I826='UPS CALCULATOR'!$D$13,0,1))</f>
        <v>0</v>
      </c>
      <c r="K826" s="39" t="s">
        <v>29</v>
      </c>
      <c r="L826" s="37">
        <f>IF(N826&lt;='UPS CALCULATOR'!$D$6,1,0)</f>
        <v>0</v>
      </c>
      <c r="M826" s="37" t="str">
        <f t="shared" si="25"/>
        <v>2000W0</v>
      </c>
      <c r="N826" s="40">
        <v>272</v>
      </c>
    </row>
    <row r="827" spans="1:14">
      <c r="A827" s="39" t="s">
        <v>122</v>
      </c>
      <c r="B827" s="39" t="str">
        <f t="shared" si="24"/>
        <v>UPS-OL3000R +3BP600W0</v>
      </c>
      <c r="C827" s="39" t="s">
        <v>186</v>
      </c>
      <c r="D827" s="39" t="s">
        <v>211</v>
      </c>
      <c r="E827" s="36" t="s">
        <v>96</v>
      </c>
      <c r="F827" s="36">
        <v>3</v>
      </c>
      <c r="G827" s="36" t="s">
        <v>6</v>
      </c>
      <c r="H827" s="36" t="s">
        <v>10</v>
      </c>
      <c r="I827" s="36" t="s">
        <v>13</v>
      </c>
      <c r="J827" s="36">
        <f>IF('UPS CALCULATOR'!$D$9=0,0,IF(G827='UPS CALCULATOR'!$D$9,0,1))+IF('UPS CALCULATOR'!$D$11=0,0,IF(H827='UPS CALCULATOR'!$D$11,0,1))+IF('UPS CALCULATOR'!$D$13=0,0,IF(I827='UPS CALCULATOR'!$D$13,0,1))</f>
        <v>0</v>
      </c>
      <c r="K827" s="39" t="s">
        <v>15</v>
      </c>
      <c r="L827" s="37">
        <f>IF(N827&lt;='UPS CALCULATOR'!$D$6,1,0)</f>
        <v>0</v>
      </c>
      <c r="M827" s="37" t="str">
        <f t="shared" si="25"/>
        <v>600W0</v>
      </c>
      <c r="N827" s="40">
        <v>273</v>
      </c>
    </row>
    <row r="828" spans="1:14">
      <c r="A828" s="39" t="s">
        <v>158</v>
      </c>
      <c r="B828" s="39" t="str">
        <f t="shared" si="24"/>
        <v>UPS-LL-2000RT +1 EB100W0</v>
      </c>
      <c r="C828" s="39" t="s">
        <v>157</v>
      </c>
      <c r="D828" s="39" t="s">
        <v>192</v>
      </c>
      <c r="E828" s="36" t="s">
        <v>156</v>
      </c>
      <c r="F828" s="36">
        <v>1</v>
      </c>
      <c r="G828" s="36" t="s">
        <v>212</v>
      </c>
      <c r="H828" s="36" t="s">
        <v>7</v>
      </c>
      <c r="I828" s="36" t="s">
        <v>11</v>
      </c>
      <c r="J828" s="36">
        <f>IF('UPS CALCULATOR'!$D$9=0,0,IF(G828='UPS CALCULATOR'!$D$9,0,1))+IF('UPS CALCULATOR'!$D$11=0,0,IF(H828='UPS CALCULATOR'!$D$11,0,1))+IF('UPS CALCULATOR'!$D$13=0,0,IF(I828='UPS CALCULATOR'!$D$13,0,1))</f>
        <v>0</v>
      </c>
      <c r="K828" s="39" t="s">
        <v>4</v>
      </c>
      <c r="L828" s="37">
        <f>IF(N828&lt;='UPS CALCULATOR'!$D$6,1,0)</f>
        <v>0</v>
      </c>
      <c r="M828" s="37" t="str">
        <f t="shared" si="25"/>
        <v>100W0</v>
      </c>
      <c r="N828" s="40">
        <v>274.70450110000002</v>
      </c>
    </row>
    <row r="829" spans="1:14">
      <c r="A829" s="39" t="s">
        <v>158</v>
      </c>
      <c r="B829" s="39" t="str">
        <f t="shared" si="24"/>
        <v>UPS-LL-2000RT +1 EB200W0</v>
      </c>
      <c r="C829" s="39" t="s">
        <v>157</v>
      </c>
      <c r="D829" s="39" t="s">
        <v>192</v>
      </c>
      <c r="E829" s="36" t="s">
        <v>156</v>
      </c>
      <c r="F829" s="36">
        <v>1</v>
      </c>
      <c r="G829" s="36" t="s">
        <v>212</v>
      </c>
      <c r="H829" s="36" t="s">
        <v>7</v>
      </c>
      <c r="I829" s="36" t="s">
        <v>11</v>
      </c>
      <c r="J829" s="36">
        <f>IF('UPS CALCULATOR'!$D$9=0,0,IF(G829='UPS CALCULATOR'!$D$9,0,1))+IF('UPS CALCULATOR'!$D$11=0,0,IF(H829='UPS CALCULATOR'!$D$11,0,1))+IF('UPS CALCULATOR'!$D$13=0,0,IF(I829='UPS CALCULATOR'!$D$13,0,1))</f>
        <v>0</v>
      </c>
      <c r="K829" s="39" t="s">
        <v>5</v>
      </c>
      <c r="L829" s="37">
        <f>IF(N829&lt;='UPS CALCULATOR'!$D$6,1,0)</f>
        <v>0</v>
      </c>
      <c r="M829" s="37" t="str">
        <f t="shared" si="25"/>
        <v>200W0</v>
      </c>
      <c r="N829" s="40">
        <v>274.70450110000002</v>
      </c>
    </row>
    <row r="830" spans="1:14">
      <c r="A830" s="39" t="s">
        <v>205</v>
      </c>
      <c r="B830" s="39" t="str">
        <f t="shared" si="24"/>
        <v>UPS-OL1500R +2BP200W0</v>
      </c>
      <c r="C830" s="39" t="s">
        <v>190</v>
      </c>
      <c r="D830" s="39" t="s">
        <v>204</v>
      </c>
      <c r="E830" s="36" t="s">
        <v>42</v>
      </c>
      <c r="F830" s="36">
        <v>2</v>
      </c>
      <c r="G830" s="36" t="s">
        <v>6</v>
      </c>
      <c r="H830" s="36" t="s">
        <v>10</v>
      </c>
      <c r="I830" s="36" t="s">
        <v>8</v>
      </c>
      <c r="J830" s="36">
        <f>IF('UPS CALCULATOR'!$D$9=0,0,IF(G830='UPS CALCULATOR'!$D$9,0,1))+IF('UPS CALCULATOR'!$D$11=0,0,IF(H830='UPS CALCULATOR'!$D$11,0,1))+IF('UPS CALCULATOR'!$D$13=0,0,IF(I830='UPS CALCULATOR'!$D$13,0,1))</f>
        <v>0</v>
      </c>
      <c r="K830" s="39" t="s">
        <v>5</v>
      </c>
      <c r="L830" s="37">
        <f>IF(N830&lt;='UPS CALCULATOR'!$D$6,1,0)</f>
        <v>0</v>
      </c>
      <c r="M830" s="37" t="str">
        <f t="shared" si="25"/>
        <v>200W0</v>
      </c>
      <c r="N830" s="40">
        <v>275</v>
      </c>
    </row>
    <row r="831" spans="1:14">
      <c r="A831" s="39" t="s">
        <v>143</v>
      </c>
      <c r="B831" s="39" t="str">
        <f t="shared" si="24"/>
        <v>UPX-1500R-2 +4 EBC400W0</v>
      </c>
      <c r="C831" s="39" t="s">
        <v>139</v>
      </c>
      <c r="D831" s="39" t="s">
        <v>207</v>
      </c>
      <c r="E831" s="36" t="s">
        <v>188</v>
      </c>
      <c r="F831" s="36">
        <v>4</v>
      </c>
      <c r="G831" s="36" t="s">
        <v>6</v>
      </c>
      <c r="H831" s="36" t="s">
        <v>7</v>
      </c>
      <c r="I831" s="36" t="s">
        <v>8</v>
      </c>
      <c r="J831" s="36">
        <f>IF('UPS CALCULATOR'!$D$9=0,0,IF(G831='UPS CALCULATOR'!$D$9,0,1))+IF('UPS CALCULATOR'!$D$11=0,0,IF(H831='UPS CALCULATOR'!$D$11,0,1))+IF('UPS CALCULATOR'!$D$13=0,0,IF(I831='UPS CALCULATOR'!$D$13,0,1))</f>
        <v>0</v>
      </c>
      <c r="K831" s="39" t="s">
        <v>12</v>
      </c>
      <c r="L831" s="37">
        <f>IF(N831&lt;='UPS CALCULATOR'!$D$6,1,0)</f>
        <v>0</v>
      </c>
      <c r="M831" s="37" t="str">
        <f t="shared" si="25"/>
        <v>400W0</v>
      </c>
      <c r="N831" s="40">
        <v>276</v>
      </c>
    </row>
    <row r="832" spans="1:14">
      <c r="A832" s="39" t="s">
        <v>128</v>
      </c>
      <c r="B832" s="39" t="str">
        <f t="shared" si="24"/>
        <v>UPS-OL3000R +9BP1800W0</v>
      </c>
      <c r="C832" s="39" t="s">
        <v>186</v>
      </c>
      <c r="D832" s="39" t="s">
        <v>211</v>
      </c>
      <c r="E832" s="36" t="s">
        <v>96</v>
      </c>
      <c r="F832" s="36">
        <v>9</v>
      </c>
      <c r="G832" s="36" t="s">
        <v>6</v>
      </c>
      <c r="H832" s="36" t="s">
        <v>10</v>
      </c>
      <c r="I832" s="36" t="s">
        <v>13</v>
      </c>
      <c r="J832" s="36">
        <f>IF('UPS CALCULATOR'!$D$9=0,0,IF(G832='UPS CALCULATOR'!$D$9,0,1))+IF('UPS CALCULATOR'!$D$11=0,0,IF(H832='UPS CALCULATOR'!$D$11,0,1))+IF('UPS CALCULATOR'!$D$13=0,0,IF(I832='UPS CALCULATOR'!$D$13,0,1))</f>
        <v>0</v>
      </c>
      <c r="K832" s="39" t="s">
        <v>27</v>
      </c>
      <c r="L832" s="37">
        <f>IF(N832&lt;='UPS CALCULATOR'!$D$6,1,0)</f>
        <v>0</v>
      </c>
      <c r="M832" s="37" t="str">
        <f t="shared" si="25"/>
        <v>1800W0</v>
      </c>
      <c r="N832" s="40">
        <v>278</v>
      </c>
    </row>
    <row r="833" spans="1:14">
      <c r="A833" s="39" t="s">
        <v>146</v>
      </c>
      <c r="B833" s="39" t="str">
        <f t="shared" si="24"/>
        <v>UPX-2000R-2 +1 EBC200W0</v>
      </c>
      <c r="C833" s="39" t="s">
        <v>145</v>
      </c>
      <c r="D833" s="39" t="s">
        <v>210</v>
      </c>
      <c r="E833" s="36" t="s">
        <v>184</v>
      </c>
      <c r="F833" s="36">
        <v>1</v>
      </c>
      <c r="G833" s="36" t="s">
        <v>6</v>
      </c>
      <c r="H833" s="36" t="s">
        <v>7</v>
      </c>
      <c r="I833" s="36" t="s">
        <v>11</v>
      </c>
      <c r="J833" s="36">
        <f>IF('UPS CALCULATOR'!$D$9=0,0,IF(G833='UPS CALCULATOR'!$D$9,0,1))+IF('UPS CALCULATOR'!$D$11=0,0,IF(H833='UPS CALCULATOR'!$D$11,0,1))+IF('UPS CALCULATOR'!$D$13=0,0,IF(I833='UPS CALCULATOR'!$D$13,0,1))</f>
        <v>0</v>
      </c>
      <c r="K833" s="39" t="s">
        <v>5</v>
      </c>
      <c r="L833" s="37">
        <f>IF(N833&lt;='UPS CALCULATOR'!$D$6,1,0)</f>
        <v>0</v>
      </c>
      <c r="M833" s="37" t="str">
        <f t="shared" si="25"/>
        <v>200W0</v>
      </c>
      <c r="N833" s="40">
        <v>278</v>
      </c>
    </row>
    <row r="834" spans="1:14">
      <c r="A834" s="39" t="s">
        <v>136</v>
      </c>
      <c r="B834" s="39" t="str">
        <f t="shared" si="24"/>
        <v>UPX-1000R-2 +2 EBC200W0</v>
      </c>
      <c r="C834" s="39" t="s">
        <v>134</v>
      </c>
      <c r="D834" s="39" t="s">
        <v>206</v>
      </c>
      <c r="E834" s="36" t="s">
        <v>188</v>
      </c>
      <c r="F834" s="36">
        <v>2</v>
      </c>
      <c r="G834" s="36" t="s">
        <v>6</v>
      </c>
      <c r="H834" s="36" t="s">
        <v>7</v>
      </c>
      <c r="I834" s="36" t="s">
        <v>8</v>
      </c>
      <c r="J834" s="36">
        <f>IF('UPS CALCULATOR'!$D$9=0,0,IF(G834='UPS CALCULATOR'!$D$9,0,1))+IF('UPS CALCULATOR'!$D$11=0,0,IF(H834='UPS CALCULATOR'!$D$11,0,1))+IF('UPS CALCULATOR'!$D$13=0,0,IF(I834='UPS CALCULATOR'!$D$13,0,1))</f>
        <v>0</v>
      </c>
      <c r="K834" s="39" t="s">
        <v>5</v>
      </c>
      <c r="L834" s="37">
        <f>IF(N834&lt;='UPS CALCULATOR'!$D$6,1,0)</f>
        <v>0</v>
      </c>
      <c r="M834" s="37" t="str">
        <f t="shared" si="25"/>
        <v>200W0</v>
      </c>
      <c r="N834" s="40">
        <v>279</v>
      </c>
    </row>
    <row r="835" spans="1:14">
      <c r="A835" s="39" t="s">
        <v>123</v>
      </c>
      <c r="B835" s="39" t="str">
        <f t="shared" ref="B835:B898" si="26">A835&amp;M835</f>
        <v>UPS-OL3000R +4BP800W0</v>
      </c>
      <c r="C835" s="39" t="s">
        <v>186</v>
      </c>
      <c r="D835" s="39" t="s">
        <v>211</v>
      </c>
      <c r="E835" s="36" t="s">
        <v>96</v>
      </c>
      <c r="F835" s="36">
        <v>4</v>
      </c>
      <c r="G835" s="36" t="s">
        <v>6</v>
      </c>
      <c r="H835" s="36" t="s">
        <v>10</v>
      </c>
      <c r="I835" s="36" t="s">
        <v>13</v>
      </c>
      <c r="J835" s="36">
        <f>IF('UPS CALCULATOR'!$D$9=0,0,IF(G835='UPS CALCULATOR'!$D$9,0,1))+IF('UPS CALCULATOR'!$D$11=0,0,IF(H835='UPS CALCULATOR'!$D$11,0,1))+IF('UPS CALCULATOR'!$D$13=0,0,IF(I835='UPS CALCULATOR'!$D$13,0,1))</f>
        <v>0</v>
      </c>
      <c r="K835" s="39" t="s">
        <v>17</v>
      </c>
      <c r="L835" s="37">
        <f>IF(N835&lt;='UPS CALCULATOR'!$D$6,1,0)</f>
        <v>0</v>
      </c>
      <c r="M835" s="37" t="str">
        <f t="shared" ref="M835:M898" si="27">K835&amp;J835+L835</f>
        <v>800W0</v>
      </c>
      <c r="N835" s="40">
        <v>281</v>
      </c>
    </row>
    <row r="836" spans="1:14">
      <c r="A836" s="39" t="s">
        <v>142</v>
      </c>
      <c r="B836" s="39" t="str">
        <f t="shared" si="26"/>
        <v>UPX-1500R-2 +3 EBC300W0</v>
      </c>
      <c r="C836" s="39" t="s">
        <v>139</v>
      </c>
      <c r="D836" s="39" t="s">
        <v>207</v>
      </c>
      <c r="E836" s="36" t="s">
        <v>188</v>
      </c>
      <c r="F836" s="36">
        <v>3</v>
      </c>
      <c r="G836" s="36" t="s">
        <v>6</v>
      </c>
      <c r="H836" s="36" t="s">
        <v>7</v>
      </c>
      <c r="I836" s="36" t="s">
        <v>8</v>
      </c>
      <c r="J836" s="36">
        <f>IF('UPS CALCULATOR'!$D$9=0,0,IF(G836='UPS CALCULATOR'!$D$9,0,1))+IF('UPS CALCULATOR'!$D$11=0,0,IF(H836='UPS CALCULATOR'!$D$11,0,1))+IF('UPS CALCULATOR'!$D$13=0,0,IF(I836='UPS CALCULATOR'!$D$13,0,1))</f>
        <v>0</v>
      </c>
      <c r="K836" s="39" t="s">
        <v>9</v>
      </c>
      <c r="L836" s="37">
        <f>IF(N836&lt;='UPS CALCULATOR'!$D$6,1,0)</f>
        <v>0</v>
      </c>
      <c r="M836" s="37" t="str">
        <f t="shared" si="27"/>
        <v>300W0</v>
      </c>
      <c r="N836" s="40">
        <v>282</v>
      </c>
    </row>
    <row r="837" spans="1:14">
      <c r="A837" s="39" t="s">
        <v>160</v>
      </c>
      <c r="B837" s="39" t="str">
        <f t="shared" si="26"/>
        <v>UPS-LL-3000RT +1 EB100W0</v>
      </c>
      <c r="C837" s="39" t="s">
        <v>159</v>
      </c>
      <c r="D837" s="39" t="s">
        <v>191</v>
      </c>
      <c r="E837" s="36" t="s">
        <v>161</v>
      </c>
      <c r="F837" s="36">
        <v>1</v>
      </c>
      <c r="G837" s="36" t="s">
        <v>212</v>
      </c>
      <c r="H837" s="36" t="s">
        <v>7</v>
      </c>
      <c r="I837" s="36" t="s">
        <v>13</v>
      </c>
      <c r="J837" s="36">
        <f>IF('UPS CALCULATOR'!$D$9=0,0,IF(G837='UPS CALCULATOR'!$D$9,0,1))+IF('UPS CALCULATOR'!$D$11=0,0,IF(H837='UPS CALCULATOR'!$D$11,0,1))+IF('UPS CALCULATOR'!$D$13=0,0,IF(I837='UPS CALCULATOR'!$D$13,0,1))</f>
        <v>0</v>
      </c>
      <c r="K837" s="39" t="s">
        <v>4</v>
      </c>
      <c r="L837" s="37">
        <f>IF(N837&lt;='UPS CALCULATOR'!$D$6,1,0)</f>
        <v>0</v>
      </c>
      <c r="M837" s="37" t="str">
        <f t="shared" si="27"/>
        <v>100W0</v>
      </c>
      <c r="N837" s="40">
        <v>282.98630839999998</v>
      </c>
    </row>
    <row r="838" spans="1:14">
      <c r="A838" s="39" t="s">
        <v>160</v>
      </c>
      <c r="B838" s="39" t="str">
        <f t="shared" si="26"/>
        <v>UPS-LL-3000RT +1 EB200W0</v>
      </c>
      <c r="C838" s="39" t="s">
        <v>159</v>
      </c>
      <c r="D838" s="39" t="s">
        <v>191</v>
      </c>
      <c r="E838" s="36" t="s">
        <v>161</v>
      </c>
      <c r="F838" s="36">
        <v>1</v>
      </c>
      <c r="G838" s="36" t="s">
        <v>212</v>
      </c>
      <c r="H838" s="36" t="s">
        <v>7</v>
      </c>
      <c r="I838" s="36" t="s">
        <v>13</v>
      </c>
      <c r="J838" s="36">
        <f>IF('UPS CALCULATOR'!$D$9=0,0,IF(G838='UPS CALCULATOR'!$D$9,0,1))+IF('UPS CALCULATOR'!$D$11=0,0,IF(H838='UPS CALCULATOR'!$D$11,0,1))+IF('UPS CALCULATOR'!$D$13=0,0,IF(I838='UPS CALCULATOR'!$D$13,0,1))</f>
        <v>0</v>
      </c>
      <c r="K838" s="39" t="s">
        <v>5</v>
      </c>
      <c r="L838" s="37">
        <f>IF(N838&lt;='UPS CALCULATOR'!$D$6,1,0)</f>
        <v>0</v>
      </c>
      <c r="M838" s="37" t="str">
        <f t="shared" si="27"/>
        <v>200W0</v>
      </c>
      <c r="N838" s="40">
        <v>282.98630839999998</v>
      </c>
    </row>
    <row r="839" spans="1:14">
      <c r="A839" s="39" t="s">
        <v>160</v>
      </c>
      <c r="B839" s="39" t="str">
        <f t="shared" si="26"/>
        <v>UPS-LL-3000RT +1 EB300W0</v>
      </c>
      <c r="C839" s="39" t="s">
        <v>159</v>
      </c>
      <c r="D839" s="39" t="s">
        <v>191</v>
      </c>
      <c r="E839" s="36" t="s">
        <v>161</v>
      </c>
      <c r="F839" s="36">
        <v>1</v>
      </c>
      <c r="G839" s="36" t="s">
        <v>212</v>
      </c>
      <c r="H839" s="36" t="s">
        <v>7</v>
      </c>
      <c r="I839" s="36" t="s">
        <v>13</v>
      </c>
      <c r="J839" s="36">
        <f>IF('UPS CALCULATOR'!$D$9=0,0,IF(G839='UPS CALCULATOR'!$D$9,0,1))+IF('UPS CALCULATOR'!$D$11=0,0,IF(H839='UPS CALCULATOR'!$D$11,0,1))+IF('UPS CALCULATOR'!$D$13=0,0,IF(I839='UPS CALCULATOR'!$D$13,0,1))</f>
        <v>0</v>
      </c>
      <c r="K839" s="39" t="s">
        <v>9</v>
      </c>
      <c r="L839" s="37">
        <f>IF(N839&lt;='UPS CALCULATOR'!$D$6,1,0)</f>
        <v>0</v>
      </c>
      <c r="M839" s="37" t="str">
        <f t="shared" si="27"/>
        <v>300W0</v>
      </c>
      <c r="N839" s="40">
        <v>282.98630839999998</v>
      </c>
    </row>
    <row r="840" spans="1:14">
      <c r="A840" s="39" t="s">
        <v>141</v>
      </c>
      <c r="B840" s="39" t="str">
        <f t="shared" si="26"/>
        <v>UPX-1500R-2 +2 EBC200W0</v>
      </c>
      <c r="C840" s="39" t="s">
        <v>139</v>
      </c>
      <c r="D840" s="39" t="s">
        <v>207</v>
      </c>
      <c r="E840" s="36" t="s">
        <v>188</v>
      </c>
      <c r="F840" s="36">
        <v>2</v>
      </c>
      <c r="G840" s="36" t="s">
        <v>6</v>
      </c>
      <c r="H840" s="36" t="s">
        <v>7</v>
      </c>
      <c r="I840" s="36" t="s">
        <v>8</v>
      </c>
      <c r="J840" s="36">
        <f>IF('UPS CALCULATOR'!$D$9=0,0,IF(G840='UPS CALCULATOR'!$D$9,0,1))+IF('UPS CALCULATOR'!$D$11=0,0,IF(H840='UPS CALCULATOR'!$D$11,0,1))+IF('UPS CALCULATOR'!$D$13=0,0,IF(I840='UPS CALCULATOR'!$D$13,0,1))</f>
        <v>0</v>
      </c>
      <c r="K840" s="39" t="s">
        <v>5</v>
      </c>
      <c r="L840" s="37">
        <f>IF(N840&lt;='UPS CALCULATOR'!$D$6,1,0)</f>
        <v>0</v>
      </c>
      <c r="M840" s="37" t="str">
        <f t="shared" si="27"/>
        <v>200W0</v>
      </c>
      <c r="N840" s="40">
        <v>289</v>
      </c>
    </row>
    <row r="841" spans="1:14">
      <c r="A841" s="39" t="s">
        <v>149</v>
      </c>
      <c r="B841" s="39" t="str">
        <f t="shared" si="26"/>
        <v>UPX-2000R-2 +4 EBC600W0</v>
      </c>
      <c r="C841" s="39" t="s">
        <v>145</v>
      </c>
      <c r="D841" s="39" t="s">
        <v>210</v>
      </c>
      <c r="E841" s="36" t="s">
        <v>184</v>
      </c>
      <c r="F841" s="36">
        <v>4</v>
      </c>
      <c r="G841" s="36" t="s">
        <v>6</v>
      </c>
      <c r="H841" s="36" t="s">
        <v>7</v>
      </c>
      <c r="I841" s="36" t="s">
        <v>11</v>
      </c>
      <c r="J841" s="36">
        <f>IF('UPS CALCULATOR'!$D$9=0,0,IF(G841='UPS CALCULATOR'!$D$9,0,1))+IF('UPS CALCULATOR'!$D$11=0,0,IF(H841='UPS CALCULATOR'!$D$11,0,1))+IF('UPS CALCULATOR'!$D$13=0,0,IF(I841='UPS CALCULATOR'!$D$13,0,1))</f>
        <v>0</v>
      </c>
      <c r="K841" s="39" t="s">
        <v>15</v>
      </c>
      <c r="L841" s="37">
        <f>IF(N841&lt;='UPS CALCULATOR'!$D$6,1,0)</f>
        <v>0</v>
      </c>
      <c r="M841" s="37" t="str">
        <f t="shared" si="27"/>
        <v>600W0</v>
      </c>
      <c r="N841" s="40">
        <v>290</v>
      </c>
    </row>
    <row r="842" spans="1:14">
      <c r="A842" s="39" t="s">
        <v>129</v>
      </c>
      <c r="B842" s="39" t="str">
        <f t="shared" si="26"/>
        <v>UPS-OL3000R +10BP1900W0</v>
      </c>
      <c r="C842" s="39" t="s">
        <v>186</v>
      </c>
      <c r="D842" s="39" t="s">
        <v>211</v>
      </c>
      <c r="E842" s="36" t="s">
        <v>96</v>
      </c>
      <c r="F842" s="36">
        <v>10</v>
      </c>
      <c r="G842" s="36" t="s">
        <v>6</v>
      </c>
      <c r="H842" s="36" t="s">
        <v>10</v>
      </c>
      <c r="I842" s="36" t="s">
        <v>13</v>
      </c>
      <c r="J842" s="36">
        <f>IF('UPS CALCULATOR'!$D$9=0,0,IF(G842='UPS CALCULATOR'!$D$9,0,1))+IF('UPS CALCULATOR'!$D$11=0,0,IF(H842='UPS CALCULATOR'!$D$11,0,1))+IF('UPS CALCULATOR'!$D$13=0,0,IF(I842='UPS CALCULATOR'!$D$13,0,1))</f>
        <v>0</v>
      </c>
      <c r="K842" s="39" t="s">
        <v>28</v>
      </c>
      <c r="L842" s="37">
        <f>IF(N842&lt;='UPS CALCULATOR'!$D$6,1,0)</f>
        <v>0</v>
      </c>
      <c r="M842" s="37" t="str">
        <f t="shared" si="27"/>
        <v>1900W0</v>
      </c>
      <c r="N842" s="40">
        <v>291</v>
      </c>
    </row>
    <row r="843" spans="1:14">
      <c r="A843" s="39" t="s">
        <v>111</v>
      </c>
      <c r="B843" s="39" t="str">
        <f t="shared" si="26"/>
        <v>UPS-OL2200R +7BP1400W0</v>
      </c>
      <c r="C843" s="39" t="s">
        <v>183</v>
      </c>
      <c r="D843" s="39" t="s">
        <v>208</v>
      </c>
      <c r="E843" s="36" t="s">
        <v>96</v>
      </c>
      <c r="F843" s="36">
        <v>7</v>
      </c>
      <c r="G843" s="36" t="s">
        <v>6</v>
      </c>
      <c r="H843" s="36" t="s">
        <v>10</v>
      </c>
      <c r="I843" s="36" t="s">
        <v>11</v>
      </c>
      <c r="J843" s="36">
        <f>IF('UPS CALCULATOR'!$D$9=0,0,IF(G843='UPS CALCULATOR'!$D$9,0,1))+IF('UPS CALCULATOR'!$D$11=0,0,IF(H843='UPS CALCULATOR'!$D$11,0,1))+IF('UPS CALCULATOR'!$D$13=0,0,IF(I843='UPS CALCULATOR'!$D$13,0,1))</f>
        <v>0</v>
      </c>
      <c r="K843" s="39" t="s">
        <v>23</v>
      </c>
      <c r="L843" s="37">
        <f>IF(N843&lt;='UPS CALCULATOR'!$D$6,1,0)</f>
        <v>0</v>
      </c>
      <c r="M843" s="37" t="str">
        <f t="shared" si="27"/>
        <v>1400W0</v>
      </c>
      <c r="N843" s="40">
        <v>292</v>
      </c>
    </row>
    <row r="844" spans="1:14">
      <c r="A844" s="39" t="s">
        <v>125</v>
      </c>
      <c r="B844" s="39" t="str">
        <f t="shared" si="26"/>
        <v>UPS-OL3000R +6BP1200W0</v>
      </c>
      <c r="C844" s="39" t="s">
        <v>186</v>
      </c>
      <c r="D844" s="39" t="s">
        <v>211</v>
      </c>
      <c r="E844" s="36" t="s">
        <v>96</v>
      </c>
      <c r="F844" s="36">
        <v>6</v>
      </c>
      <c r="G844" s="36" t="s">
        <v>6</v>
      </c>
      <c r="H844" s="36" t="s">
        <v>10</v>
      </c>
      <c r="I844" s="36" t="s">
        <v>13</v>
      </c>
      <c r="J844" s="36">
        <f>IF('UPS CALCULATOR'!$D$9=0,0,IF(G844='UPS CALCULATOR'!$D$9,0,1))+IF('UPS CALCULATOR'!$D$11=0,0,IF(H844='UPS CALCULATOR'!$D$11,0,1))+IF('UPS CALCULATOR'!$D$13=0,0,IF(I844='UPS CALCULATOR'!$D$13,0,1))</f>
        <v>0</v>
      </c>
      <c r="K844" s="39" t="s">
        <v>21</v>
      </c>
      <c r="L844" s="37">
        <f>IF(N844&lt;='UPS CALCULATOR'!$D$6,1,0)</f>
        <v>0</v>
      </c>
      <c r="M844" s="37" t="str">
        <f t="shared" si="27"/>
        <v>1200W0</v>
      </c>
      <c r="N844" s="40">
        <v>292</v>
      </c>
    </row>
    <row r="845" spans="1:14">
      <c r="A845" s="39" t="s">
        <v>126</v>
      </c>
      <c r="B845" s="39" t="str">
        <f t="shared" si="26"/>
        <v>UPS-OL3000R +7BP1400W0</v>
      </c>
      <c r="C845" s="39" t="s">
        <v>186</v>
      </c>
      <c r="D845" s="39" t="s">
        <v>211</v>
      </c>
      <c r="E845" s="36" t="s">
        <v>96</v>
      </c>
      <c r="F845" s="36">
        <v>7</v>
      </c>
      <c r="G845" s="36" t="s">
        <v>6</v>
      </c>
      <c r="H845" s="36" t="s">
        <v>10</v>
      </c>
      <c r="I845" s="36" t="s">
        <v>13</v>
      </c>
      <c r="J845" s="36">
        <f>IF('UPS CALCULATOR'!$D$9=0,0,IF(G845='UPS CALCULATOR'!$D$9,0,1))+IF('UPS CALCULATOR'!$D$11=0,0,IF(H845='UPS CALCULATOR'!$D$11,0,1))+IF('UPS CALCULATOR'!$D$13=0,0,IF(I845='UPS CALCULATOR'!$D$13,0,1))</f>
        <v>0</v>
      </c>
      <c r="K845" s="39" t="s">
        <v>23</v>
      </c>
      <c r="L845" s="37">
        <f>IF(N845&lt;='UPS CALCULATOR'!$D$6,1,0)</f>
        <v>0</v>
      </c>
      <c r="M845" s="37" t="str">
        <f t="shared" si="27"/>
        <v>1400W0</v>
      </c>
      <c r="N845" s="40">
        <v>292</v>
      </c>
    </row>
    <row r="846" spans="1:14">
      <c r="A846" s="39" t="s">
        <v>109</v>
      </c>
      <c r="B846" s="39" t="str">
        <f t="shared" si="26"/>
        <v>UPS-OL2200R +6BP1300W0</v>
      </c>
      <c r="C846" s="39" t="s">
        <v>183</v>
      </c>
      <c r="D846" s="39" t="s">
        <v>208</v>
      </c>
      <c r="E846" s="36" t="s">
        <v>96</v>
      </c>
      <c r="F846" s="36">
        <v>6</v>
      </c>
      <c r="G846" s="36" t="s">
        <v>6</v>
      </c>
      <c r="H846" s="36" t="s">
        <v>10</v>
      </c>
      <c r="I846" s="36" t="s">
        <v>11</v>
      </c>
      <c r="J846" s="36">
        <f>IF('UPS CALCULATOR'!$D$9=0,0,IF(G846='UPS CALCULATOR'!$D$9,0,1))+IF('UPS CALCULATOR'!$D$11=0,0,IF(H846='UPS CALCULATOR'!$D$11,0,1))+IF('UPS CALCULATOR'!$D$13=0,0,IF(I846='UPS CALCULATOR'!$D$13,0,1))</f>
        <v>0</v>
      </c>
      <c r="K846" s="39" t="s">
        <v>22</v>
      </c>
      <c r="L846" s="37">
        <f>IF(N846&lt;='UPS CALCULATOR'!$D$6,1,0)</f>
        <v>0</v>
      </c>
      <c r="M846" s="37" t="str">
        <f t="shared" si="27"/>
        <v>1300W0</v>
      </c>
      <c r="N846" s="40">
        <v>293</v>
      </c>
    </row>
    <row r="847" spans="1:14">
      <c r="A847" s="39" t="s">
        <v>84</v>
      </c>
      <c r="B847" s="39" t="str">
        <f t="shared" si="26"/>
        <v>UPS-OL1500R +5BP500W0</v>
      </c>
      <c r="C847" s="39" t="s">
        <v>190</v>
      </c>
      <c r="D847" s="39" t="s">
        <v>204</v>
      </c>
      <c r="E847" s="36" t="s">
        <v>42</v>
      </c>
      <c r="F847" s="36">
        <v>5</v>
      </c>
      <c r="G847" s="36" t="s">
        <v>6</v>
      </c>
      <c r="H847" s="36" t="s">
        <v>10</v>
      </c>
      <c r="I847" s="36" t="s">
        <v>8</v>
      </c>
      <c r="J847" s="36">
        <f>IF('UPS CALCULATOR'!$D$9=0,0,IF(G847='UPS CALCULATOR'!$D$9,0,1))+IF('UPS CALCULATOR'!$D$11=0,0,IF(H847='UPS CALCULATOR'!$D$11,0,1))+IF('UPS CALCULATOR'!$D$13=0,0,IF(I847='UPS CALCULATOR'!$D$13,0,1))</f>
        <v>0</v>
      </c>
      <c r="K847" s="39" t="s">
        <v>14</v>
      </c>
      <c r="L847" s="37">
        <f>IF(N847&lt;='UPS CALCULATOR'!$D$6,1,0)</f>
        <v>0</v>
      </c>
      <c r="M847" s="37" t="str">
        <f t="shared" si="27"/>
        <v>500W0</v>
      </c>
      <c r="N847" s="40">
        <v>294</v>
      </c>
    </row>
    <row r="848" spans="1:14">
      <c r="A848" s="39" t="s">
        <v>105</v>
      </c>
      <c r="B848" s="39" t="str">
        <f t="shared" si="26"/>
        <v>UPS-OL2200R +4BP800W0</v>
      </c>
      <c r="C848" s="39" t="s">
        <v>183</v>
      </c>
      <c r="D848" s="39" t="s">
        <v>208</v>
      </c>
      <c r="E848" s="36" t="s">
        <v>96</v>
      </c>
      <c r="F848" s="36">
        <v>4</v>
      </c>
      <c r="G848" s="36" t="s">
        <v>6</v>
      </c>
      <c r="H848" s="36" t="s">
        <v>10</v>
      </c>
      <c r="I848" s="36" t="s">
        <v>11</v>
      </c>
      <c r="J848" s="36">
        <f>IF('UPS CALCULATOR'!$D$9=0,0,IF(G848='UPS CALCULATOR'!$D$9,0,1))+IF('UPS CALCULATOR'!$D$11=0,0,IF(H848='UPS CALCULATOR'!$D$11,0,1))+IF('UPS CALCULATOR'!$D$13=0,0,IF(I848='UPS CALCULATOR'!$D$13,0,1))</f>
        <v>0</v>
      </c>
      <c r="K848" s="39" t="s">
        <v>17</v>
      </c>
      <c r="L848" s="37">
        <f>IF(N848&lt;='UPS CALCULATOR'!$D$6,1,0)</f>
        <v>0</v>
      </c>
      <c r="M848" s="37" t="str">
        <f t="shared" si="27"/>
        <v>800W0</v>
      </c>
      <c r="N848" s="40">
        <v>294</v>
      </c>
    </row>
    <row r="849" spans="1:14">
      <c r="A849" s="39" t="s">
        <v>107</v>
      </c>
      <c r="B849" s="39" t="str">
        <f t="shared" si="26"/>
        <v>UPS-OL2200R +5BP1000W0</v>
      </c>
      <c r="C849" s="39" t="s">
        <v>183</v>
      </c>
      <c r="D849" s="39" t="s">
        <v>208</v>
      </c>
      <c r="E849" s="36" t="s">
        <v>96</v>
      </c>
      <c r="F849" s="36">
        <v>5</v>
      </c>
      <c r="G849" s="36" t="s">
        <v>6</v>
      </c>
      <c r="H849" s="36" t="s">
        <v>10</v>
      </c>
      <c r="I849" s="36" t="s">
        <v>11</v>
      </c>
      <c r="J849" s="36">
        <f>IF('UPS CALCULATOR'!$D$9=0,0,IF(G849='UPS CALCULATOR'!$D$9,0,1))+IF('UPS CALCULATOR'!$D$11=0,0,IF(H849='UPS CALCULATOR'!$D$11,0,1))+IF('UPS CALCULATOR'!$D$13=0,0,IF(I849='UPS CALCULATOR'!$D$13,0,1))</f>
        <v>0</v>
      </c>
      <c r="K849" s="39" t="s">
        <v>19</v>
      </c>
      <c r="L849" s="37">
        <f>IF(N849&lt;='UPS CALCULATOR'!$D$6,1,0)</f>
        <v>0</v>
      </c>
      <c r="M849" s="37" t="str">
        <f t="shared" si="27"/>
        <v>1000W0</v>
      </c>
      <c r="N849" s="40">
        <v>294</v>
      </c>
    </row>
    <row r="850" spans="1:14">
      <c r="A850" s="39" t="s">
        <v>124</v>
      </c>
      <c r="B850" s="39" t="str">
        <f t="shared" si="26"/>
        <v>UPS-OL3000R +5BP1000W0</v>
      </c>
      <c r="C850" s="39" t="s">
        <v>186</v>
      </c>
      <c r="D850" s="39" t="s">
        <v>211</v>
      </c>
      <c r="E850" s="36" t="s">
        <v>96</v>
      </c>
      <c r="F850" s="36">
        <v>5</v>
      </c>
      <c r="G850" s="36" t="s">
        <v>6</v>
      </c>
      <c r="H850" s="36" t="s">
        <v>10</v>
      </c>
      <c r="I850" s="36" t="s">
        <v>13</v>
      </c>
      <c r="J850" s="36">
        <f>IF('UPS CALCULATOR'!$D$9=0,0,IF(G850='UPS CALCULATOR'!$D$9,0,1))+IF('UPS CALCULATOR'!$D$11=0,0,IF(H850='UPS CALCULATOR'!$D$11,0,1))+IF('UPS CALCULATOR'!$D$13=0,0,IF(I850='UPS CALCULATOR'!$D$13,0,1))</f>
        <v>0</v>
      </c>
      <c r="K850" s="39" t="s">
        <v>19</v>
      </c>
      <c r="L850" s="37">
        <f>IF(N850&lt;='UPS CALCULATOR'!$D$6,1,0)</f>
        <v>0</v>
      </c>
      <c r="M850" s="37" t="str">
        <f t="shared" si="27"/>
        <v>1000W0</v>
      </c>
      <c r="N850" s="40">
        <v>294</v>
      </c>
    </row>
    <row r="851" spans="1:14">
      <c r="A851" s="39" t="s">
        <v>94</v>
      </c>
      <c r="B851" s="39" t="str">
        <f t="shared" si="26"/>
        <v>UPS-OL1500R +10BP900W0</v>
      </c>
      <c r="C851" s="39" t="s">
        <v>190</v>
      </c>
      <c r="D851" s="39" t="s">
        <v>204</v>
      </c>
      <c r="E851" s="36" t="s">
        <v>42</v>
      </c>
      <c r="F851" s="36">
        <v>10</v>
      </c>
      <c r="G851" s="36" t="s">
        <v>6</v>
      </c>
      <c r="H851" s="36" t="s">
        <v>10</v>
      </c>
      <c r="I851" s="36" t="s">
        <v>8</v>
      </c>
      <c r="J851" s="36">
        <f>IF('UPS CALCULATOR'!$D$9=0,0,IF(G851='UPS CALCULATOR'!$D$9,0,1))+IF('UPS CALCULATOR'!$D$11=0,0,IF(H851='UPS CALCULATOR'!$D$11,0,1))+IF('UPS CALCULATOR'!$D$13=0,0,IF(I851='UPS CALCULATOR'!$D$13,0,1))</f>
        <v>0</v>
      </c>
      <c r="K851" s="39" t="s">
        <v>18</v>
      </c>
      <c r="L851" s="37">
        <f>IF(N851&lt;='UPS CALCULATOR'!$D$6,1,0)</f>
        <v>0</v>
      </c>
      <c r="M851" s="37" t="str">
        <f t="shared" si="27"/>
        <v>900W0</v>
      </c>
      <c r="N851" s="40">
        <v>295</v>
      </c>
    </row>
    <row r="852" spans="1:14">
      <c r="A852" s="39" t="s">
        <v>103</v>
      </c>
      <c r="B852" s="39" t="str">
        <f t="shared" si="26"/>
        <v>UPS-OL2200R +3BP600W0</v>
      </c>
      <c r="C852" s="39" t="s">
        <v>183</v>
      </c>
      <c r="D852" s="39" t="s">
        <v>208</v>
      </c>
      <c r="E852" s="36" t="s">
        <v>96</v>
      </c>
      <c r="F852" s="36">
        <v>3</v>
      </c>
      <c r="G852" s="36" t="s">
        <v>6</v>
      </c>
      <c r="H852" s="36" t="s">
        <v>10</v>
      </c>
      <c r="I852" s="36" t="s">
        <v>11</v>
      </c>
      <c r="J852" s="36">
        <f>IF('UPS CALCULATOR'!$D$9=0,0,IF(G852='UPS CALCULATOR'!$D$9,0,1))+IF('UPS CALCULATOR'!$D$11=0,0,IF(H852='UPS CALCULATOR'!$D$11,0,1))+IF('UPS CALCULATOR'!$D$13=0,0,IF(I852='UPS CALCULATOR'!$D$13,0,1))</f>
        <v>0</v>
      </c>
      <c r="K852" s="39" t="s">
        <v>15</v>
      </c>
      <c r="L852" s="37">
        <f>IF(N852&lt;='UPS CALCULATOR'!$D$6,1,0)</f>
        <v>0</v>
      </c>
      <c r="M852" s="37" t="str">
        <f t="shared" si="27"/>
        <v>600W0</v>
      </c>
      <c r="N852" s="40">
        <v>295</v>
      </c>
    </row>
    <row r="853" spans="1:14">
      <c r="A853" s="39" t="s">
        <v>127</v>
      </c>
      <c r="B853" s="39" t="str">
        <f t="shared" si="26"/>
        <v>UPS-OL3000R +8BP1500W0</v>
      </c>
      <c r="C853" s="39" t="s">
        <v>186</v>
      </c>
      <c r="D853" s="39" t="s">
        <v>211</v>
      </c>
      <c r="E853" s="36" t="s">
        <v>96</v>
      </c>
      <c r="F853" s="36">
        <v>8</v>
      </c>
      <c r="G853" s="36" t="s">
        <v>6</v>
      </c>
      <c r="H853" s="36" t="s">
        <v>10</v>
      </c>
      <c r="I853" s="36" t="s">
        <v>13</v>
      </c>
      <c r="J853" s="36">
        <f>IF('UPS CALCULATOR'!$D$9=0,0,IF(G853='UPS CALCULATOR'!$D$9,0,1))+IF('UPS CALCULATOR'!$D$11=0,0,IF(H853='UPS CALCULATOR'!$D$11,0,1))+IF('UPS CALCULATOR'!$D$13=0,0,IF(I853='UPS CALCULATOR'!$D$13,0,1))</f>
        <v>0</v>
      </c>
      <c r="K853" s="39" t="s">
        <v>24</v>
      </c>
      <c r="L853" s="37">
        <f>IF(N853&lt;='UPS CALCULATOR'!$D$6,1,0)</f>
        <v>0</v>
      </c>
      <c r="M853" s="37" t="str">
        <f t="shared" si="27"/>
        <v>1500W0</v>
      </c>
      <c r="N853" s="40">
        <v>297</v>
      </c>
    </row>
    <row r="854" spans="1:14">
      <c r="A854" s="39" t="s">
        <v>126</v>
      </c>
      <c r="B854" s="39" t="str">
        <f t="shared" si="26"/>
        <v>UPS-OL3000R +7BP1300W0</v>
      </c>
      <c r="C854" s="39" t="s">
        <v>186</v>
      </c>
      <c r="D854" s="39" t="s">
        <v>211</v>
      </c>
      <c r="E854" s="36" t="s">
        <v>96</v>
      </c>
      <c r="F854" s="36">
        <v>7</v>
      </c>
      <c r="G854" s="36" t="s">
        <v>6</v>
      </c>
      <c r="H854" s="36" t="s">
        <v>10</v>
      </c>
      <c r="I854" s="36" t="s">
        <v>13</v>
      </c>
      <c r="J854" s="36">
        <f>IF('UPS CALCULATOR'!$D$9=0,0,IF(G854='UPS CALCULATOR'!$D$9,0,1))+IF('UPS CALCULATOR'!$D$11=0,0,IF(H854='UPS CALCULATOR'!$D$11,0,1))+IF('UPS CALCULATOR'!$D$13=0,0,IF(I854='UPS CALCULATOR'!$D$13,0,1))</f>
        <v>0</v>
      </c>
      <c r="K854" s="39" t="s">
        <v>22</v>
      </c>
      <c r="L854" s="37">
        <f>IF(N854&lt;='UPS CALCULATOR'!$D$6,1,0)</f>
        <v>0</v>
      </c>
      <c r="M854" s="37" t="str">
        <f t="shared" si="27"/>
        <v>1300W0</v>
      </c>
      <c r="N854" s="40">
        <v>299</v>
      </c>
    </row>
    <row r="855" spans="1:14">
      <c r="A855" s="39" t="s">
        <v>128</v>
      </c>
      <c r="B855" s="39" t="str">
        <f t="shared" si="26"/>
        <v>UPS-OL3000R +9BP1700W0</v>
      </c>
      <c r="C855" s="39" t="s">
        <v>186</v>
      </c>
      <c r="D855" s="39" t="s">
        <v>211</v>
      </c>
      <c r="E855" s="36" t="s">
        <v>96</v>
      </c>
      <c r="F855" s="36">
        <v>9</v>
      </c>
      <c r="G855" s="36" t="s">
        <v>6</v>
      </c>
      <c r="H855" s="36" t="s">
        <v>10</v>
      </c>
      <c r="I855" s="36" t="s">
        <v>13</v>
      </c>
      <c r="J855" s="36">
        <f>IF('UPS CALCULATOR'!$D$9=0,0,IF(G855='UPS CALCULATOR'!$D$9,0,1))+IF('UPS CALCULATOR'!$D$11=0,0,IF(H855='UPS CALCULATOR'!$D$11,0,1))+IF('UPS CALCULATOR'!$D$13=0,0,IF(I855='UPS CALCULATOR'!$D$13,0,1))</f>
        <v>0</v>
      </c>
      <c r="K855" s="39" t="s">
        <v>26</v>
      </c>
      <c r="L855" s="37">
        <f>IF(N855&lt;='UPS CALCULATOR'!$D$6,1,0)</f>
        <v>0</v>
      </c>
      <c r="M855" s="37" t="str">
        <f t="shared" si="27"/>
        <v>1700W0</v>
      </c>
      <c r="N855" s="40">
        <v>300</v>
      </c>
    </row>
    <row r="856" spans="1:14">
      <c r="A856" s="39" t="s">
        <v>113</v>
      </c>
      <c r="B856" s="39" t="str">
        <f t="shared" si="26"/>
        <v>UPS-OL2200R +8BP1500W0</v>
      </c>
      <c r="C856" s="39" t="s">
        <v>183</v>
      </c>
      <c r="D856" s="39" t="s">
        <v>208</v>
      </c>
      <c r="E856" s="36" t="s">
        <v>96</v>
      </c>
      <c r="F856" s="36">
        <v>8</v>
      </c>
      <c r="G856" s="36" t="s">
        <v>6</v>
      </c>
      <c r="H856" s="36" t="s">
        <v>10</v>
      </c>
      <c r="I856" s="36" t="s">
        <v>11</v>
      </c>
      <c r="J856" s="36">
        <f>IF('UPS CALCULATOR'!$D$9=0,0,IF(G856='UPS CALCULATOR'!$D$9,0,1))+IF('UPS CALCULATOR'!$D$11=0,0,IF(H856='UPS CALCULATOR'!$D$11,0,1))+IF('UPS CALCULATOR'!$D$13=0,0,IF(I856='UPS CALCULATOR'!$D$13,0,1))</f>
        <v>0</v>
      </c>
      <c r="K856" s="39" t="s">
        <v>24</v>
      </c>
      <c r="L856" s="37">
        <f>IF(N856&lt;='UPS CALCULATOR'!$D$6,1,0)</f>
        <v>0</v>
      </c>
      <c r="M856" s="37" t="str">
        <f t="shared" si="27"/>
        <v>1500W0</v>
      </c>
      <c r="N856" s="40">
        <v>301</v>
      </c>
    </row>
    <row r="857" spans="1:14">
      <c r="A857" s="39" t="s">
        <v>140</v>
      </c>
      <c r="B857" s="39" t="str">
        <f t="shared" si="26"/>
        <v>UPX-1500R-2 +1 EBC100W0</v>
      </c>
      <c r="C857" s="39" t="s">
        <v>139</v>
      </c>
      <c r="D857" s="39" t="s">
        <v>207</v>
      </c>
      <c r="E857" s="36" t="s">
        <v>188</v>
      </c>
      <c r="F857" s="36">
        <v>1</v>
      </c>
      <c r="G857" s="36" t="s">
        <v>6</v>
      </c>
      <c r="H857" s="36" t="s">
        <v>7</v>
      </c>
      <c r="I857" s="36" t="s">
        <v>8</v>
      </c>
      <c r="J857" s="36">
        <f>IF('UPS CALCULATOR'!$D$9=0,0,IF(G857='UPS CALCULATOR'!$D$9,0,1))+IF('UPS CALCULATOR'!$D$11=0,0,IF(H857='UPS CALCULATOR'!$D$11,0,1))+IF('UPS CALCULATOR'!$D$13=0,0,IF(I857='UPS CALCULATOR'!$D$13,0,1))</f>
        <v>0</v>
      </c>
      <c r="K857" s="39" t="s">
        <v>4</v>
      </c>
      <c r="L857" s="37">
        <f>IF(N857&lt;='UPS CALCULATOR'!$D$6,1,0)</f>
        <v>0</v>
      </c>
      <c r="M857" s="37" t="str">
        <f t="shared" si="27"/>
        <v>100W0</v>
      </c>
      <c r="N857" s="40">
        <v>303</v>
      </c>
    </row>
    <row r="858" spans="1:14">
      <c r="A858" s="39" t="s">
        <v>189</v>
      </c>
      <c r="B858" s="39" t="str">
        <f t="shared" si="26"/>
        <v>UPS-OL1500R +1BP100W0</v>
      </c>
      <c r="C858" s="39" t="s">
        <v>190</v>
      </c>
      <c r="D858" s="39" t="s">
        <v>204</v>
      </c>
      <c r="E858" s="36" t="s">
        <v>42</v>
      </c>
      <c r="F858" s="36">
        <v>1</v>
      </c>
      <c r="G858" s="36" t="s">
        <v>6</v>
      </c>
      <c r="H858" s="36" t="s">
        <v>10</v>
      </c>
      <c r="I858" s="36" t="s">
        <v>8</v>
      </c>
      <c r="J858" s="36">
        <f>IF('UPS CALCULATOR'!$D$9=0,0,IF(G858='UPS CALCULATOR'!$D$9,0,1))+IF('UPS CALCULATOR'!$D$11=0,0,IF(H858='UPS CALCULATOR'!$D$11,0,1))+IF('UPS CALCULATOR'!$D$13=0,0,IF(I858='UPS CALCULATOR'!$D$13,0,1))</f>
        <v>0</v>
      </c>
      <c r="K858" s="39" t="s">
        <v>4</v>
      </c>
      <c r="L858" s="37">
        <f>IF(N858&lt;='UPS CALCULATOR'!$D$6,1,0)</f>
        <v>0</v>
      </c>
      <c r="M858" s="37" t="str">
        <f t="shared" si="27"/>
        <v>100W0</v>
      </c>
      <c r="N858" s="40">
        <v>304</v>
      </c>
    </row>
    <row r="859" spans="1:14">
      <c r="A859" s="39" t="s">
        <v>86</v>
      </c>
      <c r="B859" s="39" t="str">
        <f t="shared" si="26"/>
        <v>UPS-OL1500R +6BP600W0</v>
      </c>
      <c r="C859" s="39" t="s">
        <v>190</v>
      </c>
      <c r="D859" s="39" t="s">
        <v>204</v>
      </c>
      <c r="E859" s="36" t="s">
        <v>42</v>
      </c>
      <c r="F859" s="36">
        <v>6</v>
      </c>
      <c r="G859" s="36" t="s">
        <v>6</v>
      </c>
      <c r="H859" s="36" t="s">
        <v>10</v>
      </c>
      <c r="I859" s="36" t="s">
        <v>8</v>
      </c>
      <c r="J859" s="36">
        <f>IF('UPS CALCULATOR'!$D$9=0,0,IF(G859='UPS CALCULATOR'!$D$9,0,1))+IF('UPS CALCULATOR'!$D$11=0,0,IF(H859='UPS CALCULATOR'!$D$11,0,1))+IF('UPS CALCULATOR'!$D$13=0,0,IF(I859='UPS CALCULATOR'!$D$13,0,1))</f>
        <v>0</v>
      </c>
      <c r="K859" s="39" t="s">
        <v>15</v>
      </c>
      <c r="L859" s="37">
        <f>IF(N859&lt;='UPS CALCULATOR'!$D$6,1,0)</f>
        <v>0</v>
      </c>
      <c r="M859" s="37" t="str">
        <f t="shared" si="27"/>
        <v>600W0</v>
      </c>
      <c r="N859" s="40">
        <v>304</v>
      </c>
    </row>
    <row r="860" spans="1:14">
      <c r="A860" s="39" t="s">
        <v>115</v>
      </c>
      <c r="B860" s="39" t="str">
        <f t="shared" si="26"/>
        <v>UPS-OL2200R +9BP1600W0</v>
      </c>
      <c r="C860" s="39" t="s">
        <v>183</v>
      </c>
      <c r="D860" s="39" t="s">
        <v>208</v>
      </c>
      <c r="E860" s="36" t="s">
        <v>96</v>
      </c>
      <c r="F860" s="36">
        <v>9</v>
      </c>
      <c r="G860" s="36" t="s">
        <v>6</v>
      </c>
      <c r="H860" s="36" t="s">
        <v>10</v>
      </c>
      <c r="I860" s="36" t="s">
        <v>11</v>
      </c>
      <c r="J860" s="36">
        <f>IF('UPS CALCULATOR'!$D$9=0,0,IF(G860='UPS CALCULATOR'!$D$9,0,1))+IF('UPS CALCULATOR'!$D$11=0,0,IF(H860='UPS CALCULATOR'!$D$11,0,1))+IF('UPS CALCULATOR'!$D$13=0,0,IF(I860='UPS CALCULATOR'!$D$13,0,1))</f>
        <v>0</v>
      </c>
      <c r="K860" s="39" t="s">
        <v>25</v>
      </c>
      <c r="L860" s="37">
        <f>IF(N860&lt;='UPS CALCULATOR'!$D$6,1,0)</f>
        <v>0</v>
      </c>
      <c r="M860" s="37" t="str">
        <f t="shared" si="27"/>
        <v>1600W0</v>
      </c>
      <c r="N860" s="40">
        <v>306</v>
      </c>
    </row>
    <row r="861" spans="1:14">
      <c r="A861" s="39" t="s">
        <v>82</v>
      </c>
      <c r="B861" s="39" t="str">
        <f t="shared" si="26"/>
        <v>UPS-OL1500R +4BP400W0</v>
      </c>
      <c r="C861" s="39" t="s">
        <v>190</v>
      </c>
      <c r="D861" s="39" t="s">
        <v>204</v>
      </c>
      <c r="E861" s="36" t="s">
        <v>42</v>
      </c>
      <c r="F861" s="36">
        <v>4</v>
      </c>
      <c r="G861" s="36" t="s">
        <v>6</v>
      </c>
      <c r="H861" s="36" t="s">
        <v>10</v>
      </c>
      <c r="I861" s="36" t="s">
        <v>8</v>
      </c>
      <c r="J861" s="36">
        <f>IF('UPS CALCULATOR'!$D$9=0,0,IF(G861='UPS CALCULATOR'!$D$9,0,1))+IF('UPS CALCULATOR'!$D$11=0,0,IF(H861='UPS CALCULATOR'!$D$11,0,1))+IF('UPS CALCULATOR'!$D$13=0,0,IF(I861='UPS CALCULATOR'!$D$13,0,1))</f>
        <v>0</v>
      </c>
      <c r="K861" s="39" t="s">
        <v>12</v>
      </c>
      <c r="L861" s="37">
        <f>IF(N861&lt;='UPS CALCULATOR'!$D$6,1,0)</f>
        <v>0</v>
      </c>
      <c r="M861" s="37" t="str">
        <f t="shared" si="27"/>
        <v>400W0</v>
      </c>
      <c r="N861" s="40">
        <v>307</v>
      </c>
    </row>
    <row r="862" spans="1:14">
      <c r="A862" s="39" t="s">
        <v>117</v>
      </c>
      <c r="B862" s="39" t="str">
        <f t="shared" si="26"/>
        <v>UPS-OL2200R +10BP1700W0</v>
      </c>
      <c r="C862" s="39" t="s">
        <v>183</v>
      </c>
      <c r="D862" s="39" t="s">
        <v>208</v>
      </c>
      <c r="E862" s="36" t="s">
        <v>96</v>
      </c>
      <c r="F862" s="36">
        <v>10</v>
      </c>
      <c r="G862" s="36" t="s">
        <v>6</v>
      </c>
      <c r="H862" s="36" t="s">
        <v>10</v>
      </c>
      <c r="I862" s="36" t="s">
        <v>11</v>
      </c>
      <c r="J862" s="36">
        <f>IF('UPS CALCULATOR'!$D$9=0,0,IF(G862='UPS CALCULATOR'!$D$9,0,1))+IF('UPS CALCULATOR'!$D$11=0,0,IF(H862='UPS CALCULATOR'!$D$11,0,1))+IF('UPS CALCULATOR'!$D$13=0,0,IF(I862='UPS CALCULATOR'!$D$13,0,1))</f>
        <v>0</v>
      </c>
      <c r="K862" s="39" t="s">
        <v>26</v>
      </c>
      <c r="L862" s="37">
        <f>IF(N862&lt;='UPS CALCULATOR'!$D$6,1,0)</f>
        <v>0</v>
      </c>
      <c r="M862" s="37" t="str">
        <f t="shared" si="27"/>
        <v>1700W0</v>
      </c>
      <c r="N862" s="40">
        <v>307</v>
      </c>
    </row>
    <row r="863" spans="1:14">
      <c r="A863" s="39" t="s">
        <v>125</v>
      </c>
      <c r="B863" s="39" t="str">
        <f t="shared" si="26"/>
        <v>UPS-OL3000R +6BP1100W0</v>
      </c>
      <c r="C863" s="39" t="s">
        <v>186</v>
      </c>
      <c r="D863" s="39" t="s">
        <v>211</v>
      </c>
      <c r="E863" s="36" t="s">
        <v>96</v>
      </c>
      <c r="F863" s="36">
        <v>6</v>
      </c>
      <c r="G863" s="36" t="s">
        <v>6</v>
      </c>
      <c r="H863" s="36" t="s">
        <v>10</v>
      </c>
      <c r="I863" s="36" t="s">
        <v>13</v>
      </c>
      <c r="J863" s="36">
        <f>IF('UPS CALCULATOR'!$D$9=0,0,IF(G863='UPS CALCULATOR'!$D$9,0,1))+IF('UPS CALCULATOR'!$D$11=0,0,IF(H863='UPS CALCULATOR'!$D$11,0,1))+IF('UPS CALCULATOR'!$D$13=0,0,IF(I863='UPS CALCULATOR'!$D$13,0,1))</f>
        <v>0</v>
      </c>
      <c r="K863" s="39" t="s">
        <v>20</v>
      </c>
      <c r="L863" s="37">
        <f>IF(N863&lt;='UPS CALCULATOR'!$D$6,1,0)</f>
        <v>0</v>
      </c>
      <c r="M863" s="37" t="str">
        <f t="shared" si="27"/>
        <v>1100W0</v>
      </c>
      <c r="N863" s="40">
        <v>308</v>
      </c>
    </row>
    <row r="864" spans="1:14">
      <c r="A864" s="39" t="s">
        <v>128</v>
      </c>
      <c r="B864" s="39" t="str">
        <f t="shared" si="26"/>
        <v>UPS-OL3000R +9BP1600W0</v>
      </c>
      <c r="C864" s="39" t="s">
        <v>186</v>
      </c>
      <c r="D864" s="39" t="s">
        <v>211</v>
      </c>
      <c r="E864" s="36" t="s">
        <v>96</v>
      </c>
      <c r="F864" s="36">
        <v>9</v>
      </c>
      <c r="G864" s="36" t="s">
        <v>6</v>
      </c>
      <c r="H864" s="36" t="s">
        <v>10</v>
      </c>
      <c r="I864" s="36" t="s">
        <v>13</v>
      </c>
      <c r="J864" s="36">
        <f>IF('UPS CALCULATOR'!$D$9=0,0,IF(G864='UPS CALCULATOR'!$D$9,0,1))+IF('UPS CALCULATOR'!$D$11=0,0,IF(H864='UPS CALCULATOR'!$D$11,0,1))+IF('UPS CALCULATOR'!$D$13=0,0,IF(I864='UPS CALCULATOR'!$D$13,0,1))</f>
        <v>0</v>
      </c>
      <c r="K864" s="39" t="s">
        <v>25</v>
      </c>
      <c r="L864" s="37">
        <f>IF(N864&lt;='UPS CALCULATOR'!$D$6,1,0)</f>
        <v>0</v>
      </c>
      <c r="M864" s="37" t="str">
        <f t="shared" si="27"/>
        <v>1600W0</v>
      </c>
      <c r="N864" s="40">
        <v>310</v>
      </c>
    </row>
    <row r="865" spans="1:14">
      <c r="A865" s="39" t="s">
        <v>109</v>
      </c>
      <c r="B865" s="39" t="str">
        <f t="shared" si="26"/>
        <v>UPS-OL2200R +6BP1200W0</v>
      </c>
      <c r="C865" s="39" t="s">
        <v>183</v>
      </c>
      <c r="D865" s="39" t="s">
        <v>208</v>
      </c>
      <c r="E865" s="36" t="s">
        <v>96</v>
      </c>
      <c r="F865" s="36">
        <v>6</v>
      </c>
      <c r="G865" s="36" t="s">
        <v>6</v>
      </c>
      <c r="H865" s="36" t="s">
        <v>10</v>
      </c>
      <c r="I865" s="36" t="s">
        <v>11</v>
      </c>
      <c r="J865" s="36">
        <f>IF('UPS CALCULATOR'!$D$9=0,0,IF(G865='UPS CALCULATOR'!$D$9,0,1))+IF('UPS CALCULATOR'!$D$11=0,0,IF(H865='UPS CALCULATOR'!$D$11,0,1))+IF('UPS CALCULATOR'!$D$13=0,0,IF(I865='UPS CALCULATOR'!$D$13,0,1))</f>
        <v>0</v>
      </c>
      <c r="K865" s="39" t="s">
        <v>21</v>
      </c>
      <c r="L865" s="37">
        <f>IF(N865&lt;='UPS CALCULATOR'!$D$6,1,0)</f>
        <v>0</v>
      </c>
      <c r="M865" s="37" t="str">
        <f t="shared" si="27"/>
        <v>1200W0</v>
      </c>
      <c r="N865" s="40">
        <v>312</v>
      </c>
    </row>
    <row r="866" spans="1:14">
      <c r="A866" s="39" t="s">
        <v>92</v>
      </c>
      <c r="B866" s="39" t="str">
        <f t="shared" si="26"/>
        <v>UPS-OL1500R +9BP800W0</v>
      </c>
      <c r="C866" s="39" t="s">
        <v>190</v>
      </c>
      <c r="D866" s="39" t="s">
        <v>204</v>
      </c>
      <c r="E866" s="36" t="s">
        <v>42</v>
      </c>
      <c r="F866" s="36">
        <v>9</v>
      </c>
      <c r="G866" s="36" t="s">
        <v>6</v>
      </c>
      <c r="H866" s="36" t="s">
        <v>10</v>
      </c>
      <c r="I866" s="36" t="s">
        <v>8</v>
      </c>
      <c r="J866" s="36">
        <f>IF('UPS CALCULATOR'!$D$9=0,0,IF(G866='UPS CALCULATOR'!$D$9,0,1))+IF('UPS CALCULATOR'!$D$11=0,0,IF(H866='UPS CALCULATOR'!$D$11,0,1))+IF('UPS CALCULATOR'!$D$13=0,0,IF(I866='UPS CALCULATOR'!$D$13,0,1))</f>
        <v>0</v>
      </c>
      <c r="K866" s="39" t="s">
        <v>17</v>
      </c>
      <c r="L866" s="37">
        <f>IF(N866&lt;='UPS CALCULATOR'!$D$6,1,0)</f>
        <v>0</v>
      </c>
      <c r="M866" s="37" t="str">
        <f t="shared" si="27"/>
        <v>800W0</v>
      </c>
      <c r="N866" s="40">
        <v>314</v>
      </c>
    </row>
    <row r="867" spans="1:14">
      <c r="A867" s="39" t="s">
        <v>129</v>
      </c>
      <c r="B867" s="39" t="str">
        <f t="shared" si="26"/>
        <v>UPS-OL3000R +10BP1800W0</v>
      </c>
      <c r="C867" s="39" t="s">
        <v>186</v>
      </c>
      <c r="D867" s="39" t="s">
        <v>211</v>
      </c>
      <c r="E867" s="36" t="s">
        <v>96</v>
      </c>
      <c r="F867" s="36">
        <v>10</v>
      </c>
      <c r="G867" s="36" t="s">
        <v>6</v>
      </c>
      <c r="H867" s="36" t="s">
        <v>10</v>
      </c>
      <c r="I867" s="36" t="s">
        <v>13</v>
      </c>
      <c r="J867" s="36">
        <f>IF('UPS CALCULATOR'!$D$9=0,0,IF(G867='UPS CALCULATOR'!$D$9,0,1))+IF('UPS CALCULATOR'!$D$11=0,0,IF(H867='UPS CALCULATOR'!$D$11,0,1))+IF('UPS CALCULATOR'!$D$13=0,0,IF(I867='UPS CALCULATOR'!$D$13,0,1))</f>
        <v>0</v>
      </c>
      <c r="K867" s="39" t="s">
        <v>27</v>
      </c>
      <c r="L867" s="37">
        <f>IF(N867&lt;='UPS CALCULATOR'!$D$6,1,0)</f>
        <v>0</v>
      </c>
      <c r="M867" s="37" t="str">
        <f t="shared" si="27"/>
        <v>1800W0</v>
      </c>
      <c r="N867" s="40">
        <v>316</v>
      </c>
    </row>
    <row r="868" spans="1:14">
      <c r="A868" s="39" t="s">
        <v>209</v>
      </c>
      <c r="B868" s="39" t="str">
        <f t="shared" si="26"/>
        <v>UPS-OL2200R +2BP400W0</v>
      </c>
      <c r="C868" s="39" t="s">
        <v>183</v>
      </c>
      <c r="D868" s="39" t="s">
        <v>208</v>
      </c>
      <c r="E868" s="36" t="s">
        <v>96</v>
      </c>
      <c r="F868" s="36">
        <v>2</v>
      </c>
      <c r="G868" s="36" t="s">
        <v>6</v>
      </c>
      <c r="H868" s="36" t="s">
        <v>10</v>
      </c>
      <c r="I868" s="36" t="s">
        <v>11</v>
      </c>
      <c r="J868" s="36">
        <f>IF('UPS CALCULATOR'!$D$9=0,0,IF(G868='UPS CALCULATOR'!$D$9,0,1))+IF('UPS CALCULATOR'!$D$11=0,0,IF(H868='UPS CALCULATOR'!$D$11,0,1))+IF('UPS CALCULATOR'!$D$13=0,0,IF(I868='UPS CALCULATOR'!$D$13,0,1))</f>
        <v>0</v>
      </c>
      <c r="K868" s="39" t="s">
        <v>12</v>
      </c>
      <c r="L868" s="37">
        <f>IF(N868&lt;='UPS CALCULATOR'!$D$6,1,0)</f>
        <v>0</v>
      </c>
      <c r="M868" s="37" t="str">
        <f t="shared" si="27"/>
        <v>400W0</v>
      </c>
      <c r="N868" s="40">
        <v>317</v>
      </c>
    </row>
    <row r="869" spans="1:14">
      <c r="A869" s="39" t="s">
        <v>121</v>
      </c>
      <c r="B869" s="39" t="str">
        <f t="shared" si="26"/>
        <v>UPS-OL3000R +2BP400W0</v>
      </c>
      <c r="C869" s="39" t="s">
        <v>186</v>
      </c>
      <c r="D869" s="39" t="s">
        <v>211</v>
      </c>
      <c r="E869" s="36" t="s">
        <v>96</v>
      </c>
      <c r="F869" s="36">
        <v>2</v>
      </c>
      <c r="G869" s="36" t="s">
        <v>6</v>
      </c>
      <c r="H869" s="36" t="s">
        <v>10</v>
      </c>
      <c r="I869" s="36" t="s">
        <v>13</v>
      </c>
      <c r="J869" s="36">
        <f>IF('UPS CALCULATOR'!$D$9=0,0,IF(G869='UPS CALCULATOR'!$D$9,0,1))+IF('UPS CALCULATOR'!$D$11=0,0,IF(H869='UPS CALCULATOR'!$D$11,0,1))+IF('UPS CALCULATOR'!$D$13=0,0,IF(I869='UPS CALCULATOR'!$D$13,0,1))</f>
        <v>0</v>
      </c>
      <c r="K869" s="39" t="s">
        <v>12</v>
      </c>
      <c r="L869" s="37">
        <f>IF(N869&lt;='UPS CALCULATOR'!$D$6,1,0)</f>
        <v>0</v>
      </c>
      <c r="M869" s="37" t="str">
        <f t="shared" si="27"/>
        <v>400W0</v>
      </c>
      <c r="N869" s="40">
        <v>317</v>
      </c>
    </row>
    <row r="870" spans="1:14">
      <c r="A870" s="39" t="s">
        <v>90</v>
      </c>
      <c r="B870" s="39" t="str">
        <f t="shared" si="26"/>
        <v>UPS-OL1500R +8BP700W0</v>
      </c>
      <c r="C870" s="39" t="s">
        <v>190</v>
      </c>
      <c r="D870" s="39" t="s">
        <v>204</v>
      </c>
      <c r="E870" s="36" t="s">
        <v>42</v>
      </c>
      <c r="F870" s="36">
        <v>8</v>
      </c>
      <c r="G870" s="36" t="s">
        <v>6</v>
      </c>
      <c r="H870" s="36" t="s">
        <v>10</v>
      </c>
      <c r="I870" s="36" t="s">
        <v>8</v>
      </c>
      <c r="J870" s="36">
        <f>IF('UPS CALCULATOR'!$D$9=0,0,IF(G870='UPS CALCULATOR'!$D$9,0,1))+IF('UPS CALCULATOR'!$D$11=0,0,IF(H870='UPS CALCULATOR'!$D$11,0,1))+IF('UPS CALCULATOR'!$D$13=0,0,IF(I870='UPS CALCULATOR'!$D$13,0,1))</f>
        <v>0</v>
      </c>
      <c r="K870" s="39" t="s">
        <v>16</v>
      </c>
      <c r="L870" s="37">
        <f>IF(N870&lt;='UPS CALCULATOR'!$D$6,1,0)</f>
        <v>0</v>
      </c>
      <c r="M870" s="37" t="str">
        <f t="shared" si="27"/>
        <v>700W0</v>
      </c>
      <c r="N870" s="40">
        <v>318</v>
      </c>
    </row>
    <row r="871" spans="1:14">
      <c r="A871" s="39" t="s">
        <v>135</v>
      </c>
      <c r="B871" s="39" t="str">
        <f t="shared" si="26"/>
        <v>UPX-1000R-2 +1 EBC100W0</v>
      </c>
      <c r="C871" s="39" t="s">
        <v>134</v>
      </c>
      <c r="D871" s="39" t="s">
        <v>206</v>
      </c>
      <c r="E871" s="36" t="s">
        <v>188</v>
      </c>
      <c r="F871" s="36">
        <v>1</v>
      </c>
      <c r="G871" s="36" t="s">
        <v>6</v>
      </c>
      <c r="H871" s="36" t="s">
        <v>7</v>
      </c>
      <c r="I871" s="36" t="s">
        <v>8</v>
      </c>
      <c r="J871" s="36">
        <f>IF('UPS CALCULATOR'!$D$9=0,0,IF(G871='UPS CALCULATOR'!$D$9,0,1))+IF('UPS CALCULATOR'!$D$11=0,0,IF(H871='UPS CALCULATOR'!$D$11,0,1))+IF('UPS CALCULATOR'!$D$13=0,0,IF(I871='UPS CALCULATOR'!$D$13,0,1))</f>
        <v>0</v>
      </c>
      <c r="K871" s="39" t="s">
        <v>4</v>
      </c>
      <c r="L871" s="37">
        <f>IF(N871&lt;='UPS CALCULATOR'!$D$6,1,0)</f>
        <v>0</v>
      </c>
      <c r="M871" s="37" t="str">
        <f t="shared" si="27"/>
        <v>100W0</v>
      </c>
      <c r="N871" s="40">
        <v>319</v>
      </c>
    </row>
    <row r="872" spans="1:14">
      <c r="A872" s="39" t="s">
        <v>155</v>
      </c>
      <c r="B872" s="39" t="str">
        <f t="shared" si="26"/>
        <v>UPS-LL-1500RT +1 EB100W0</v>
      </c>
      <c r="C872" s="39" t="s">
        <v>154</v>
      </c>
      <c r="D872" s="39" t="s">
        <v>187</v>
      </c>
      <c r="E872" s="36" t="s">
        <v>156</v>
      </c>
      <c r="F872" s="36">
        <v>1</v>
      </c>
      <c r="G872" s="36" t="s">
        <v>212</v>
      </c>
      <c r="H872" s="36" t="s">
        <v>7</v>
      </c>
      <c r="I872" s="36" t="s">
        <v>8</v>
      </c>
      <c r="J872" s="36">
        <f>IF('UPS CALCULATOR'!$D$9=0,0,IF(G872='UPS CALCULATOR'!$D$9,0,1))+IF('UPS CALCULATOR'!$D$11=0,0,IF(H872='UPS CALCULATOR'!$D$11,0,1))+IF('UPS CALCULATOR'!$D$13=0,0,IF(I872='UPS CALCULATOR'!$D$13,0,1))</f>
        <v>0</v>
      </c>
      <c r="K872" s="39" t="s">
        <v>4</v>
      </c>
      <c r="L872" s="37">
        <f>IF(N872&lt;='UPS CALCULATOR'!$D$6,1,0)</f>
        <v>0</v>
      </c>
      <c r="M872" s="37" t="str">
        <f t="shared" si="27"/>
        <v>100W0</v>
      </c>
      <c r="N872" s="40">
        <v>324.70088351698001</v>
      </c>
    </row>
    <row r="873" spans="1:14">
      <c r="A873" s="39" t="s">
        <v>123</v>
      </c>
      <c r="B873" s="39" t="str">
        <f t="shared" si="26"/>
        <v>UPS-OL3000R +4BP700W0</v>
      </c>
      <c r="C873" s="39" t="s">
        <v>186</v>
      </c>
      <c r="D873" s="39" t="s">
        <v>211</v>
      </c>
      <c r="E873" s="36" t="s">
        <v>96</v>
      </c>
      <c r="F873" s="36">
        <v>4</v>
      </c>
      <c r="G873" s="36" t="s">
        <v>6</v>
      </c>
      <c r="H873" s="36" t="s">
        <v>10</v>
      </c>
      <c r="I873" s="36" t="s">
        <v>13</v>
      </c>
      <c r="J873" s="36">
        <f>IF('UPS CALCULATOR'!$D$9=0,0,IF(G873='UPS CALCULATOR'!$D$9,0,1))+IF('UPS CALCULATOR'!$D$11=0,0,IF(H873='UPS CALCULATOR'!$D$11,0,1))+IF('UPS CALCULATOR'!$D$13=0,0,IF(I873='UPS CALCULATOR'!$D$13,0,1))</f>
        <v>0</v>
      </c>
      <c r="K873" s="39" t="s">
        <v>16</v>
      </c>
      <c r="L873" s="37">
        <f>IF(N873&lt;='UPS CALCULATOR'!$D$6,1,0)</f>
        <v>0</v>
      </c>
      <c r="M873" s="37" t="str">
        <f t="shared" si="27"/>
        <v>700W0</v>
      </c>
      <c r="N873" s="40">
        <v>328</v>
      </c>
    </row>
    <row r="874" spans="1:14">
      <c r="A874" s="39" t="s">
        <v>109</v>
      </c>
      <c r="B874" s="39" t="str">
        <f t="shared" si="26"/>
        <v>UPS-OL2200R +6BP1100W0</v>
      </c>
      <c r="C874" s="39" t="s">
        <v>183</v>
      </c>
      <c r="D874" s="39" t="s">
        <v>208</v>
      </c>
      <c r="E874" s="36" t="s">
        <v>96</v>
      </c>
      <c r="F874" s="36">
        <v>6</v>
      </c>
      <c r="G874" s="36" t="s">
        <v>6</v>
      </c>
      <c r="H874" s="36" t="s">
        <v>10</v>
      </c>
      <c r="I874" s="36" t="s">
        <v>11</v>
      </c>
      <c r="J874" s="36">
        <f>IF('UPS CALCULATOR'!$D$9=0,0,IF(G874='UPS CALCULATOR'!$D$9,0,1))+IF('UPS CALCULATOR'!$D$11=0,0,IF(H874='UPS CALCULATOR'!$D$11,0,1))+IF('UPS CALCULATOR'!$D$13=0,0,IF(I874='UPS CALCULATOR'!$D$13,0,1))</f>
        <v>0</v>
      </c>
      <c r="K874" s="39" t="s">
        <v>20</v>
      </c>
      <c r="L874" s="37">
        <f>IF(N874&lt;='UPS CALCULATOR'!$D$6,1,0)</f>
        <v>0</v>
      </c>
      <c r="M874" s="37" t="str">
        <f t="shared" si="27"/>
        <v>1100W0</v>
      </c>
      <c r="N874" s="40">
        <v>329</v>
      </c>
    </row>
    <row r="875" spans="1:14">
      <c r="A875" s="39" t="s">
        <v>147</v>
      </c>
      <c r="B875" s="39" t="str">
        <f t="shared" si="26"/>
        <v>UPX-2000R-2 +2 EBC300W0</v>
      </c>
      <c r="C875" s="39" t="s">
        <v>145</v>
      </c>
      <c r="D875" s="39" t="s">
        <v>210</v>
      </c>
      <c r="E875" s="36" t="s">
        <v>184</v>
      </c>
      <c r="F875" s="36">
        <v>2</v>
      </c>
      <c r="G875" s="36" t="s">
        <v>6</v>
      </c>
      <c r="H875" s="36" t="s">
        <v>7</v>
      </c>
      <c r="I875" s="36" t="s">
        <v>11</v>
      </c>
      <c r="J875" s="36">
        <f>IF('UPS CALCULATOR'!$D$9=0,0,IF(G875='UPS CALCULATOR'!$D$9,0,1))+IF('UPS CALCULATOR'!$D$11=0,0,IF(H875='UPS CALCULATOR'!$D$11,0,1))+IF('UPS CALCULATOR'!$D$13=0,0,IF(I875='UPS CALCULATOR'!$D$13,0,1))</f>
        <v>0</v>
      </c>
      <c r="K875" s="39" t="s">
        <v>9</v>
      </c>
      <c r="L875" s="37">
        <f>IF(N875&lt;='UPS CALCULATOR'!$D$6,1,0)</f>
        <v>0</v>
      </c>
      <c r="M875" s="37" t="str">
        <f t="shared" si="27"/>
        <v>300W0</v>
      </c>
      <c r="N875" s="40">
        <v>334</v>
      </c>
    </row>
    <row r="876" spans="1:14">
      <c r="A876" s="39" t="s">
        <v>107</v>
      </c>
      <c r="B876" s="39" t="str">
        <f t="shared" si="26"/>
        <v>UPS-OL2200R +5BP900W0</v>
      </c>
      <c r="C876" s="39" t="s">
        <v>183</v>
      </c>
      <c r="D876" s="39" t="s">
        <v>208</v>
      </c>
      <c r="E876" s="36" t="s">
        <v>96</v>
      </c>
      <c r="F876" s="36">
        <v>5</v>
      </c>
      <c r="G876" s="36" t="s">
        <v>6</v>
      </c>
      <c r="H876" s="36" t="s">
        <v>10</v>
      </c>
      <c r="I876" s="36" t="s">
        <v>11</v>
      </c>
      <c r="J876" s="36">
        <f>IF('UPS CALCULATOR'!$D$9=0,0,IF(G876='UPS CALCULATOR'!$D$9,0,1))+IF('UPS CALCULATOR'!$D$11=0,0,IF(H876='UPS CALCULATOR'!$D$11,0,1))+IF('UPS CALCULATOR'!$D$13=0,0,IF(I876='UPS CALCULATOR'!$D$13,0,1))</f>
        <v>0</v>
      </c>
      <c r="K876" s="39" t="s">
        <v>18</v>
      </c>
      <c r="L876" s="37">
        <f>IF(N876&lt;='UPS CALCULATOR'!$D$6,1,0)</f>
        <v>0</v>
      </c>
      <c r="M876" s="37" t="str">
        <f t="shared" si="27"/>
        <v>900W0</v>
      </c>
      <c r="N876" s="40">
        <v>338</v>
      </c>
    </row>
    <row r="877" spans="1:14">
      <c r="A877" s="39" t="s">
        <v>124</v>
      </c>
      <c r="B877" s="39" t="str">
        <f t="shared" si="26"/>
        <v>UPS-OL3000R +5BP900W0</v>
      </c>
      <c r="C877" s="39" t="s">
        <v>186</v>
      </c>
      <c r="D877" s="39" t="s">
        <v>211</v>
      </c>
      <c r="E877" s="36" t="s">
        <v>96</v>
      </c>
      <c r="F877" s="36">
        <v>5</v>
      </c>
      <c r="G877" s="36" t="s">
        <v>6</v>
      </c>
      <c r="H877" s="36" t="s">
        <v>10</v>
      </c>
      <c r="I877" s="36" t="s">
        <v>13</v>
      </c>
      <c r="J877" s="36">
        <f>IF('UPS CALCULATOR'!$D$9=0,0,IF(G877='UPS CALCULATOR'!$D$9,0,1))+IF('UPS CALCULATOR'!$D$11=0,0,IF(H877='UPS CALCULATOR'!$D$11,0,1))+IF('UPS CALCULATOR'!$D$13=0,0,IF(I877='UPS CALCULATOR'!$D$13,0,1))</f>
        <v>0</v>
      </c>
      <c r="K877" s="39" t="s">
        <v>18</v>
      </c>
      <c r="L877" s="37">
        <f>IF(N877&lt;='UPS CALCULATOR'!$D$6,1,0)</f>
        <v>0</v>
      </c>
      <c r="M877" s="37" t="str">
        <f t="shared" si="27"/>
        <v>900W0</v>
      </c>
      <c r="N877" s="40">
        <v>338</v>
      </c>
    </row>
    <row r="878" spans="1:14">
      <c r="A878" s="39" t="s">
        <v>129</v>
      </c>
      <c r="B878" s="39" t="str">
        <f t="shared" si="26"/>
        <v>UPS-OL3000R +10BP1700W0</v>
      </c>
      <c r="C878" s="39" t="s">
        <v>186</v>
      </c>
      <c r="D878" s="39" t="s">
        <v>211</v>
      </c>
      <c r="E878" s="36" t="s">
        <v>96</v>
      </c>
      <c r="F878" s="36">
        <v>10</v>
      </c>
      <c r="G878" s="36" t="s">
        <v>6</v>
      </c>
      <c r="H878" s="36" t="s">
        <v>10</v>
      </c>
      <c r="I878" s="36" t="s">
        <v>13</v>
      </c>
      <c r="J878" s="36">
        <f>IF('UPS CALCULATOR'!$D$9=0,0,IF(G878='UPS CALCULATOR'!$D$9,0,1))+IF('UPS CALCULATOR'!$D$11=0,0,IF(H878='UPS CALCULATOR'!$D$11,0,1))+IF('UPS CALCULATOR'!$D$13=0,0,IF(I878='UPS CALCULATOR'!$D$13,0,1))</f>
        <v>0</v>
      </c>
      <c r="K878" s="39" t="s">
        <v>26</v>
      </c>
      <c r="L878" s="37">
        <f>IF(N878&lt;='UPS CALCULATOR'!$D$6,1,0)</f>
        <v>0</v>
      </c>
      <c r="M878" s="37" t="str">
        <f t="shared" si="27"/>
        <v>1700W0</v>
      </c>
      <c r="N878" s="40">
        <v>338</v>
      </c>
    </row>
    <row r="879" spans="1:14">
      <c r="A879" s="39" t="s">
        <v>128</v>
      </c>
      <c r="B879" s="39" t="str">
        <f t="shared" si="26"/>
        <v>UPS-OL3000R +9BP1500W0</v>
      </c>
      <c r="C879" s="39" t="s">
        <v>186</v>
      </c>
      <c r="D879" s="39" t="s">
        <v>211</v>
      </c>
      <c r="E879" s="36" t="s">
        <v>96</v>
      </c>
      <c r="F879" s="36">
        <v>9</v>
      </c>
      <c r="G879" s="36" t="s">
        <v>6</v>
      </c>
      <c r="H879" s="36" t="s">
        <v>10</v>
      </c>
      <c r="I879" s="36" t="s">
        <v>13</v>
      </c>
      <c r="J879" s="36">
        <f>IF('UPS CALCULATOR'!$D$9=0,0,IF(G879='UPS CALCULATOR'!$D$9,0,1))+IF('UPS CALCULATOR'!$D$11=0,0,IF(H879='UPS CALCULATOR'!$D$11,0,1))+IF('UPS CALCULATOR'!$D$13=0,0,IF(I879='UPS CALCULATOR'!$D$13,0,1))</f>
        <v>0</v>
      </c>
      <c r="K879" s="39" t="s">
        <v>24</v>
      </c>
      <c r="L879" s="37">
        <f>IF(N879&lt;='UPS CALCULATOR'!$D$6,1,0)</f>
        <v>0</v>
      </c>
      <c r="M879" s="37" t="str">
        <f t="shared" si="27"/>
        <v>1500W0</v>
      </c>
      <c r="N879" s="40">
        <v>339</v>
      </c>
    </row>
    <row r="880" spans="1:14">
      <c r="A880" s="39" t="s">
        <v>113</v>
      </c>
      <c r="B880" s="39" t="str">
        <f t="shared" si="26"/>
        <v>UPS-OL2200R +8BP1400W0</v>
      </c>
      <c r="C880" s="39" t="s">
        <v>183</v>
      </c>
      <c r="D880" s="39" t="s">
        <v>208</v>
      </c>
      <c r="E880" s="36" t="s">
        <v>96</v>
      </c>
      <c r="F880" s="36">
        <v>8</v>
      </c>
      <c r="G880" s="36" t="s">
        <v>6</v>
      </c>
      <c r="H880" s="36" t="s">
        <v>10</v>
      </c>
      <c r="I880" s="36" t="s">
        <v>11</v>
      </c>
      <c r="J880" s="36">
        <f>IF('UPS CALCULATOR'!$D$9=0,0,IF(G880='UPS CALCULATOR'!$D$9,0,1))+IF('UPS CALCULATOR'!$D$11=0,0,IF(H880='UPS CALCULATOR'!$D$11,0,1))+IF('UPS CALCULATOR'!$D$13=0,0,IF(I880='UPS CALCULATOR'!$D$13,0,1))</f>
        <v>0</v>
      </c>
      <c r="K880" s="39" t="s">
        <v>23</v>
      </c>
      <c r="L880" s="37">
        <f>IF(N880&lt;='UPS CALCULATOR'!$D$6,1,0)</f>
        <v>0</v>
      </c>
      <c r="M880" s="37" t="str">
        <f t="shared" si="27"/>
        <v>1400W0</v>
      </c>
      <c r="N880" s="40">
        <v>340</v>
      </c>
    </row>
    <row r="881" spans="1:14">
      <c r="A881" s="39" t="s">
        <v>127</v>
      </c>
      <c r="B881" s="39" t="str">
        <f t="shared" si="26"/>
        <v>UPS-OL3000R +8BP1400W0</v>
      </c>
      <c r="C881" s="39" t="s">
        <v>186</v>
      </c>
      <c r="D881" s="39" t="s">
        <v>211</v>
      </c>
      <c r="E881" s="36" t="s">
        <v>96</v>
      </c>
      <c r="F881" s="36">
        <v>8</v>
      </c>
      <c r="G881" s="36" t="s">
        <v>6</v>
      </c>
      <c r="H881" s="36" t="s">
        <v>10</v>
      </c>
      <c r="I881" s="36" t="s">
        <v>13</v>
      </c>
      <c r="J881" s="36">
        <f>IF('UPS CALCULATOR'!$D$9=0,0,IF(G881='UPS CALCULATOR'!$D$9,0,1))+IF('UPS CALCULATOR'!$D$11=0,0,IF(H881='UPS CALCULATOR'!$D$11,0,1))+IF('UPS CALCULATOR'!$D$13=0,0,IF(I881='UPS CALCULATOR'!$D$13,0,1))</f>
        <v>0</v>
      </c>
      <c r="K881" s="39" t="s">
        <v>23</v>
      </c>
      <c r="L881" s="37">
        <f>IF(N881&lt;='UPS CALCULATOR'!$D$6,1,0)</f>
        <v>0</v>
      </c>
      <c r="M881" s="37" t="str">
        <f t="shared" si="27"/>
        <v>1400W0</v>
      </c>
      <c r="N881" s="40">
        <v>340</v>
      </c>
    </row>
    <row r="882" spans="1:14">
      <c r="A882" s="39" t="s">
        <v>182</v>
      </c>
      <c r="B882" s="39" t="str">
        <f t="shared" si="26"/>
        <v>UPS-OL2200R +1BP200W0</v>
      </c>
      <c r="C882" s="39" t="s">
        <v>183</v>
      </c>
      <c r="D882" s="39" t="s">
        <v>208</v>
      </c>
      <c r="E882" s="36" t="s">
        <v>96</v>
      </c>
      <c r="F882" s="36">
        <v>1</v>
      </c>
      <c r="G882" s="36" t="s">
        <v>6</v>
      </c>
      <c r="H882" s="36" t="s">
        <v>10</v>
      </c>
      <c r="I882" s="36" t="s">
        <v>11</v>
      </c>
      <c r="J882" s="36">
        <f>IF('UPS CALCULATOR'!$D$9=0,0,IF(G882='UPS CALCULATOR'!$D$9,0,1))+IF('UPS CALCULATOR'!$D$11=0,0,IF(H882='UPS CALCULATOR'!$D$11,0,1))+IF('UPS CALCULATOR'!$D$13=0,0,IF(I882='UPS CALCULATOR'!$D$13,0,1))</f>
        <v>0</v>
      </c>
      <c r="K882" s="39" t="s">
        <v>5</v>
      </c>
      <c r="L882" s="37">
        <f>IF(N882&lt;='UPS CALCULATOR'!$D$6,1,0)</f>
        <v>0</v>
      </c>
      <c r="M882" s="37" t="str">
        <f t="shared" si="27"/>
        <v>200W0</v>
      </c>
      <c r="N882" s="40">
        <v>341</v>
      </c>
    </row>
    <row r="883" spans="1:14">
      <c r="A883" s="39" t="s">
        <v>185</v>
      </c>
      <c r="B883" s="39" t="str">
        <f t="shared" si="26"/>
        <v>UPS-OL3000R +1BP200W0</v>
      </c>
      <c r="C883" s="39" t="s">
        <v>186</v>
      </c>
      <c r="D883" s="39" t="s">
        <v>211</v>
      </c>
      <c r="E883" s="36" t="s">
        <v>96</v>
      </c>
      <c r="F883" s="36">
        <v>1</v>
      </c>
      <c r="G883" s="36" t="s">
        <v>6</v>
      </c>
      <c r="H883" s="36" t="s">
        <v>10</v>
      </c>
      <c r="I883" s="36" t="s">
        <v>13</v>
      </c>
      <c r="J883" s="36">
        <f>IF('UPS CALCULATOR'!$D$9=0,0,IF(G883='UPS CALCULATOR'!$D$9,0,1))+IF('UPS CALCULATOR'!$D$11=0,0,IF(H883='UPS CALCULATOR'!$D$11,0,1))+IF('UPS CALCULATOR'!$D$13=0,0,IF(I883='UPS CALCULATOR'!$D$13,0,1))</f>
        <v>0</v>
      </c>
      <c r="K883" s="39" t="s">
        <v>5</v>
      </c>
      <c r="L883" s="37">
        <f>IF(N883&lt;='UPS CALCULATOR'!$D$6,1,0)</f>
        <v>0</v>
      </c>
      <c r="M883" s="37" t="str">
        <f t="shared" si="27"/>
        <v>200W0</v>
      </c>
      <c r="N883" s="40">
        <v>341</v>
      </c>
    </row>
    <row r="884" spans="1:14">
      <c r="A884" s="39" t="s">
        <v>115</v>
      </c>
      <c r="B884" s="39" t="str">
        <f t="shared" si="26"/>
        <v>UPS-OL2200R +9BP1500W0</v>
      </c>
      <c r="C884" s="39" t="s">
        <v>183</v>
      </c>
      <c r="D884" s="39" t="s">
        <v>208</v>
      </c>
      <c r="E884" s="36" t="s">
        <v>96</v>
      </c>
      <c r="F884" s="36">
        <v>9</v>
      </c>
      <c r="G884" s="36" t="s">
        <v>6</v>
      </c>
      <c r="H884" s="36" t="s">
        <v>10</v>
      </c>
      <c r="I884" s="36" t="s">
        <v>11</v>
      </c>
      <c r="J884" s="36">
        <f>IF('UPS CALCULATOR'!$D$9=0,0,IF(G884='UPS CALCULATOR'!$D$9,0,1))+IF('UPS CALCULATOR'!$D$11=0,0,IF(H884='UPS CALCULATOR'!$D$11,0,1))+IF('UPS CALCULATOR'!$D$13=0,0,IF(I884='UPS CALCULATOR'!$D$13,0,1))</f>
        <v>0</v>
      </c>
      <c r="K884" s="39" t="s">
        <v>24</v>
      </c>
      <c r="L884" s="37">
        <f>IF(N884&lt;='UPS CALCULATOR'!$D$6,1,0)</f>
        <v>0</v>
      </c>
      <c r="M884" s="37" t="str">
        <f t="shared" si="27"/>
        <v>1500W0</v>
      </c>
      <c r="N884" s="40">
        <v>344</v>
      </c>
    </row>
    <row r="885" spans="1:14">
      <c r="A885" s="39" t="s">
        <v>117</v>
      </c>
      <c r="B885" s="39" t="str">
        <f t="shared" si="26"/>
        <v>UPS-OL2200R +10BP1600W0</v>
      </c>
      <c r="C885" s="39" t="s">
        <v>183</v>
      </c>
      <c r="D885" s="39" t="s">
        <v>208</v>
      </c>
      <c r="E885" s="36" t="s">
        <v>96</v>
      </c>
      <c r="F885" s="36">
        <v>10</v>
      </c>
      <c r="G885" s="36" t="s">
        <v>6</v>
      </c>
      <c r="H885" s="36" t="s">
        <v>10</v>
      </c>
      <c r="I885" s="36" t="s">
        <v>11</v>
      </c>
      <c r="J885" s="36">
        <f>IF('UPS CALCULATOR'!$D$9=0,0,IF(G885='UPS CALCULATOR'!$D$9,0,1))+IF('UPS CALCULATOR'!$D$11=0,0,IF(H885='UPS CALCULATOR'!$D$11,0,1))+IF('UPS CALCULATOR'!$D$13=0,0,IF(I885='UPS CALCULATOR'!$D$13,0,1))</f>
        <v>0</v>
      </c>
      <c r="K885" s="39" t="s">
        <v>25</v>
      </c>
      <c r="L885" s="37">
        <f>IF(N885&lt;='UPS CALCULATOR'!$D$6,1,0)</f>
        <v>0</v>
      </c>
      <c r="M885" s="37" t="str">
        <f t="shared" si="27"/>
        <v>1600W0</v>
      </c>
      <c r="N885" s="40">
        <v>344</v>
      </c>
    </row>
    <row r="886" spans="1:14">
      <c r="A886" s="39" t="s">
        <v>126</v>
      </c>
      <c r="B886" s="39" t="str">
        <f t="shared" si="26"/>
        <v>UPS-OL3000R +7BP1200W0</v>
      </c>
      <c r="C886" s="39" t="s">
        <v>186</v>
      </c>
      <c r="D886" s="39" t="s">
        <v>211</v>
      </c>
      <c r="E886" s="36" t="s">
        <v>96</v>
      </c>
      <c r="F886" s="36">
        <v>7</v>
      </c>
      <c r="G886" s="36" t="s">
        <v>6</v>
      </c>
      <c r="H886" s="36" t="s">
        <v>10</v>
      </c>
      <c r="I886" s="36" t="s">
        <v>13</v>
      </c>
      <c r="J886" s="36">
        <f>IF('UPS CALCULATOR'!$D$9=0,0,IF(G886='UPS CALCULATOR'!$D$9,0,1))+IF('UPS CALCULATOR'!$D$11=0,0,IF(H886='UPS CALCULATOR'!$D$11,0,1))+IF('UPS CALCULATOR'!$D$13=0,0,IF(I886='UPS CALCULATOR'!$D$13,0,1))</f>
        <v>0</v>
      </c>
      <c r="K886" s="39" t="s">
        <v>21</v>
      </c>
      <c r="L886" s="37">
        <f>IF(N886&lt;='UPS CALCULATOR'!$D$6,1,0)</f>
        <v>0</v>
      </c>
      <c r="M886" s="37" t="str">
        <f t="shared" si="27"/>
        <v>1200W0</v>
      </c>
      <c r="N886" s="40">
        <v>347</v>
      </c>
    </row>
    <row r="887" spans="1:14">
      <c r="A887" s="39" t="s">
        <v>127</v>
      </c>
      <c r="B887" s="39" t="str">
        <f t="shared" si="26"/>
        <v>UPS-OL3000R +8BP1300W0</v>
      </c>
      <c r="C887" s="39" t="s">
        <v>186</v>
      </c>
      <c r="D887" s="39" t="s">
        <v>211</v>
      </c>
      <c r="E887" s="36" t="s">
        <v>96</v>
      </c>
      <c r="F887" s="36">
        <v>8</v>
      </c>
      <c r="G887" s="36" t="s">
        <v>6</v>
      </c>
      <c r="H887" s="36" t="s">
        <v>10</v>
      </c>
      <c r="I887" s="36" t="s">
        <v>13</v>
      </c>
      <c r="J887" s="36">
        <f>IF('UPS CALCULATOR'!$D$9=0,0,IF(G887='UPS CALCULATOR'!$D$9,0,1))+IF('UPS CALCULATOR'!$D$11=0,0,IF(H887='UPS CALCULATOR'!$D$11,0,1))+IF('UPS CALCULATOR'!$D$13=0,0,IF(I887='UPS CALCULATOR'!$D$13,0,1))</f>
        <v>0</v>
      </c>
      <c r="K887" s="39" t="s">
        <v>22</v>
      </c>
      <c r="L887" s="37">
        <f>IF(N887&lt;='UPS CALCULATOR'!$D$6,1,0)</f>
        <v>0</v>
      </c>
      <c r="M887" s="37" t="str">
        <f t="shared" si="27"/>
        <v>1300W0</v>
      </c>
      <c r="N887" s="40">
        <v>348</v>
      </c>
    </row>
    <row r="888" spans="1:14">
      <c r="A888" s="39" t="s">
        <v>111</v>
      </c>
      <c r="B888" s="39" t="str">
        <f t="shared" si="26"/>
        <v>UPS-OL2200R +7BP1300W0</v>
      </c>
      <c r="C888" s="39" t="s">
        <v>183</v>
      </c>
      <c r="D888" s="39" t="s">
        <v>208</v>
      </c>
      <c r="E888" s="36" t="s">
        <v>96</v>
      </c>
      <c r="F888" s="36">
        <v>7</v>
      </c>
      <c r="G888" s="36" t="s">
        <v>6</v>
      </c>
      <c r="H888" s="36" t="s">
        <v>10</v>
      </c>
      <c r="I888" s="36" t="s">
        <v>11</v>
      </c>
      <c r="J888" s="36">
        <f>IF('UPS CALCULATOR'!$D$9=0,0,IF(G888='UPS CALCULATOR'!$D$9,0,1))+IF('UPS CALCULATOR'!$D$11=0,0,IF(H888='UPS CALCULATOR'!$D$11,0,1))+IF('UPS CALCULATOR'!$D$13=0,0,IF(I888='UPS CALCULATOR'!$D$13,0,1))</f>
        <v>0</v>
      </c>
      <c r="K888" s="39" t="s">
        <v>22</v>
      </c>
      <c r="L888" s="37">
        <f>IF(N888&lt;='UPS CALCULATOR'!$D$6,1,0)</f>
        <v>0</v>
      </c>
      <c r="M888" s="37" t="str">
        <f t="shared" si="27"/>
        <v>1300W0</v>
      </c>
      <c r="N888" s="40">
        <v>349</v>
      </c>
    </row>
    <row r="889" spans="1:14">
      <c r="A889" s="39" t="s">
        <v>129</v>
      </c>
      <c r="B889" s="39" t="str">
        <f t="shared" si="26"/>
        <v>UPS-OL3000R +10BP1600W0</v>
      </c>
      <c r="C889" s="39" t="s">
        <v>186</v>
      </c>
      <c r="D889" s="39" t="s">
        <v>211</v>
      </c>
      <c r="E889" s="36" t="s">
        <v>96</v>
      </c>
      <c r="F889" s="36">
        <v>10</v>
      </c>
      <c r="G889" s="36" t="s">
        <v>6</v>
      </c>
      <c r="H889" s="36" t="s">
        <v>10</v>
      </c>
      <c r="I889" s="36" t="s">
        <v>13</v>
      </c>
      <c r="J889" s="36">
        <f>IF('UPS CALCULATOR'!$D$9=0,0,IF(G889='UPS CALCULATOR'!$D$9,0,1))+IF('UPS CALCULATOR'!$D$11=0,0,IF(H889='UPS CALCULATOR'!$D$11,0,1))+IF('UPS CALCULATOR'!$D$13=0,0,IF(I889='UPS CALCULATOR'!$D$13,0,1))</f>
        <v>0</v>
      </c>
      <c r="K889" s="39" t="s">
        <v>25</v>
      </c>
      <c r="L889" s="37">
        <f>IF(N889&lt;='UPS CALCULATOR'!$D$6,1,0)</f>
        <v>0</v>
      </c>
      <c r="M889" s="37" t="str">
        <f t="shared" si="27"/>
        <v>1600W0</v>
      </c>
      <c r="N889" s="40">
        <v>349</v>
      </c>
    </row>
    <row r="890" spans="1:14">
      <c r="A890" s="39" t="s">
        <v>122</v>
      </c>
      <c r="B890" s="39" t="str">
        <f t="shared" si="26"/>
        <v>UPS-OL3000R +3BP500W0</v>
      </c>
      <c r="C890" s="39" t="s">
        <v>186</v>
      </c>
      <c r="D890" s="39" t="s">
        <v>211</v>
      </c>
      <c r="E890" s="36" t="s">
        <v>96</v>
      </c>
      <c r="F890" s="36">
        <v>3</v>
      </c>
      <c r="G890" s="36" t="s">
        <v>6</v>
      </c>
      <c r="H890" s="36" t="s">
        <v>10</v>
      </c>
      <c r="I890" s="36" t="s">
        <v>13</v>
      </c>
      <c r="J890" s="36">
        <f>IF('UPS CALCULATOR'!$D$9=0,0,IF(G890='UPS CALCULATOR'!$D$9,0,1))+IF('UPS CALCULATOR'!$D$11=0,0,IF(H890='UPS CALCULATOR'!$D$11,0,1))+IF('UPS CALCULATOR'!$D$13=0,0,IF(I890='UPS CALCULATOR'!$D$13,0,1))</f>
        <v>0</v>
      </c>
      <c r="K890" s="39" t="s">
        <v>14</v>
      </c>
      <c r="L890" s="37">
        <f>IF(N890&lt;='UPS CALCULATOR'!$D$6,1,0)</f>
        <v>0</v>
      </c>
      <c r="M890" s="37" t="str">
        <f t="shared" si="27"/>
        <v>500W0</v>
      </c>
      <c r="N890" s="40">
        <v>353</v>
      </c>
    </row>
    <row r="891" spans="1:14">
      <c r="A891" s="39" t="s">
        <v>94</v>
      </c>
      <c r="B891" s="39" t="str">
        <f t="shared" si="26"/>
        <v>UPS-OL1500R +10BP800W0</v>
      </c>
      <c r="C891" s="39" t="s">
        <v>190</v>
      </c>
      <c r="D891" s="39" t="s">
        <v>204</v>
      </c>
      <c r="E891" s="36" t="s">
        <v>42</v>
      </c>
      <c r="F891" s="36">
        <v>10</v>
      </c>
      <c r="G891" s="36" t="s">
        <v>6</v>
      </c>
      <c r="H891" s="36" t="s">
        <v>10</v>
      </c>
      <c r="I891" s="36" t="s">
        <v>8</v>
      </c>
      <c r="J891" s="36">
        <f>IF('UPS CALCULATOR'!$D$9=0,0,IF(G891='UPS CALCULATOR'!$D$9,0,1))+IF('UPS CALCULATOR'!$D$11=0,0,IF(H891='UPS CALCULATOR'!$D$11,0,1))+IF('UPS CALCULATOR'!$D$13=0,0,IF(I891='UPS CALCULATOR'!$D$13,0,1))</f>
        <v>0</v>
      </c>
      <c r="K891" s="39" t="s">
        <v>17</v>
      </c>
      <c r="L891" s="37">
        <f>IF(N891&lt;='UPS CALCULATOR'!$D$6,1,0)</f>
        <v>0</v>
      </c>
      <c r="M891" s="37" t="str">
        <f t="shared" si="27"/>
        <v>800W0</v>
      </c>
      <c r="N891" s="40">
        <v>354</v>
      </c>
    </row>
    <row r="892" spans="1:14">
      <c r="A892" s="39" t="s">
        <v>86</v>
      </c>
      <c r="B892" s="39" t="str">
        <f t="shared" si="26"/>
        <v>UPS-OL1500R +6BP500W0</v>
      </c>
      <c r="C892" s="39" t="s">
        <v>190</v>
      </c>
      <c r="D892" s="39" t="s">
        <v>204</v>
      </c>
      <c r="E892" s="36" t="s">
        <v>42</v>
      </c>
      <c r="F892" s="36">
        <v>6</v>
      </c>
      <c r="G892" s="36" t="s">
        <v>6</v>
      </c>
      <c r="H892" s="36" t="s">
        <v>10</v>
      </c>
      <c r="I892" s="36" t="s">
        <v>8</v>
      </c>
      <c r="J892" s="36">
        <f>IF('UPS CALCULATOR'!$D$9=0,0,IF(G892='UPS CALCULATOR'!$D$9,0,1))+IF('UPS CALCULATOR'!$D$11=0,0,IF(H892='UPS CALCULATOR'!$D$11,0,1))+IF('UPS CALCULATOR'!$D$13=0,0,IF(I892='UPS CALCULATOR'!$D$13,0,1))</f>
        <v>0</v>
      </c>
      <c r="K892" s="39" t="s">
        <v>14</v>
      </c>
      <c r="L892" s="37">
        <f>IF(N892&lt;='UPS CALCULATOR'!$D$6,1,0)</f>
        <v>0</v>
      </c>
      <c r="M892" s="37" t="str">
        <f t="shared" si="27"/>
        <v>500W0</v>
      </c>
      <c r="N892" s="40">
        <v>359</v>
      </c>
    </row>
    <row r="893" spans="1:14">
      <c r="A893" s="39" t="s">
        <v>105</v>
      </c>
      <c r="B893" s="39" t="str">
        <f t="shared" si="26"/>
        <v>UPS-OL2200R +4BP700W0</v>
      </c>
      <c r="C893" s="39" t="s">
        <v>183</v>
      </c>
      <c r="D893" s="39" t="s">
        <v>208</v>
      </c>
      <c r="E893" s="36" t="s">
        <v>96</v>
      </c>
      <c r="F893" s="36">
        <v>4</v>
      </c>
      <c r="G893" s="36" t="s">
        <v>6</v>
      </c>
      <c r="H893" s="36" t="s">
        <v>10</v>
      </c>
      <c r="I893" s="36" t="s">
        <v>11</v>
      </c>
      <c r="J893" s="36">
        <f>IF('UPS CALCULATOR'!$D$9=0,0,IF(G893='UPS CALCULATOR'!$D$9,0,1))+IF('UPS CALCULATOR'!$D$11=0,0,IF(H893='UPS CALCULATOR'!$D$11,0,1))+IF('UPS CALCULATOR'!$D$13=0,0,IF(I893='UPS CALCULATOR'!$D$13,0,1))</f>
        <v>0</v>
      </c>
      <c r="K893" s="39" t="s">
        <v>16</v>
      </c>
      <c r="L893" s="37">
        <f>IF(N893&lt;='UPS CALCULATOR'!$D$6,1,0)</f>
        <v>0</v>
      </c>
      <c r="M893" s="37" t="str">
        <f t="shared" si="27"/>
        <v>700W0</v>
      </c>
      <c r="N893" s="40">
        <v>359</v>
      </c>
    </row>
    <row r="894" spans="1:14">
      <c r="A894" s="39" t="s">
        <v>109</v>
      </c>
      <c r="B894" s="39" t="str">
        <f t="shared" si="26"/>
        <v>UPS-OL2200R +6BP1000W0</v>
      </c>
      <c r="C894" s="39" t="s">
        <v>183</v>
      </c>
      <c r="D894" s="39" t="s">
        <v>208</v>
      </c>
      <c r="E894" s="36" t="s">
        <v>96</v>
      </c>
      <c r="F894" s="36">
        <v>6</v>
      </c>
      <c r="G894" s="36" t="s">
        <v>6</v>
      </c>
      <c r="H894" s="36" t="s">
        <v>10</v>
      </c>
      <c r="I894" s="36" t="s">
        <v>11</v>
      </c>
      <c r="J894" s="36">
        <f>IF('UPS CALCULATOR'!$D$9=0,0,IF(G894='UPS CALCULATOR'!$D$9,0,1))+IF('UPS CALCULATOR'!$D$11=0,0,IF(H894='UPS CALCULATOR'!$D$11,0,1))+IF('UPS CALCULATOR'!$D$13=0,0,IF(I894='UPS CALCULATOR'!$D$13,0,1))</f>
        <v>0</v>
      </c>
      <c r="K894" s="39" t="s">
        <v>19</v>
      </c>
      <c r="L894" s="37">
        <f>IF(N894&lt;='UPS CALCULATOR'!$D$6,1,0)</f>
        <v>0</v>
      </c>
      <c r="M894" s="37" t="str">
        <f t="shared" si="27"/>
        <v>1000W0</v>
      </c>
      <c r="N894" s="40">
        <v>359</v>
      </c>
    </row>
    <row r="895" spans="1:14">
      <c r="A895" s="39" t="s">
        <v>125</v>
      </c>
      <c r="B895" s="39" t="str">
        <f t="shared" si="26"/>
        <v>UPS-OL3000R +6BP1000W0</v>
      </c>
      <c r="C895" s="39" t="s">
        <v>186</v>
      </c>
      <c r="D895" s="39" t="s">
        <v>211</v>
      </c>
      <c r="E895" s="36" t="s">
        <v>96</v>
      </c>
      <c r="F895" s="36">
        <v>6</v>
      </c>
      <c r="G895" s="36" t="s">
        <v>6</v>
      </c>
      <c r="H895" s="36" t="s">
        <v>10</v>
      </c>
      <c r="I895" s="36" t="s">
        <v>13</v>
      </c>
      <c r="J895" s="36">
        <f>IF('UPS CALCULATOR'!$D$9=0,0,IF(G895='UPS CALCULATOR'!$D$9,0,1))+IF('UPS CALCULATOR'!$D$11=0,0,IF(H895='UPS CALCULATOR'!$D$11,0,1))+IF('UPS CALCULATOR'!$D$13=0,0,IF(I895='UPS CALCULATOR'!$D$13,0,1))</f>
        <v>0</v>
      </c>
      <c r="K895" s="39" t="s">
        <v>19</v>
      </c>
      <c r="L895" s="37">
        <f>IF(N895&lt;='UPS CALCULATOR'!$D$6,1,0)</f>
        <v>0</v>
      </c>
      <c r="M895" s="37" t="str">
        <f t="shared" si="27"/>
        <v>1000W0</v>
      </c>
      <c r="N895" s="40">
        <v>359</v>
      </c>
    </row>
    <row r="896" spans="1:14">
      <c r="A896" s="39" t="s">
        <v>148</v>
      </c>
      <c r="B896" s="39" t="str">
        <f t="shared" si="26"/>
        <v>UPX-2000R-2 +3 EBC400W0</v>
      </c>
      <c r="C896" s="39" t="s">
        <v>145</v>
      </c>
      <c r="D896" s="39" t="s">
        <v>210</v>
      </c>
      <c r="E896" s="36" t="s">
        <v>184</v>
      </c>
      <c r="F896" s="36">
        <v>3</v>
      </c>
      <c r="G896" s="36" t="s">
        <v>6</v>
      </c>
      <c r="H896" s="36" t="s">
        <v>7</v>
      </c>
      <c r="I896" s="36" t="s">
        <v>11</v>
      </c>
      <c r="J896" s="36">
        <f>IF('UPS CALCULATOR'!$D$9=0,0,IF(G896='UPS CALCULATOR'!$D$9,0,1))+IF('UPS CALCULATOR'!$D$11=0,0,IF(H896='UPS CALCULATOR'!$D$11,0,1))+IF('UPS CALCULATOR'!$D$13=0,0,IF(I896='UPS CALCULATOR'!$D$13,0,1))</f>
        <v>0</v>
      </c>
      <c r="K896" s="39" t="s">
        <v>12</v>
      </c>
      <c r="L896" s="37">
        <f>IF(N896&lt;='UPS CALCULATOR'!$D$6,1,0)</f>
        <v>0</v>
      </c>
      <c r="M896" s="37" t="str">
        <f t="shared" si="27"/>
        <v>400W0</v>
      </c>
      <c r="N896" s="40">
        <v>359</v>
      </c>
    </row>
    <row r="897" spans="1:14">
      <c r="A897" s="39" t="s">
        <v>124</v>
      </c>
      <c r="B897" s="39" t="str">
        <f t="shared" si="26"/>
        <v>UPS-OL3000R +5BP800W0</v>
      </c>
      <c r="C897" s="39" t="s">
        <v>186</v>
      </c>
      <c r="D897" s="39" t="s">
        <v>211</v>
      </c>
      <c r="E897" s="36" t="s">
        <v>96</v>
      </c>
      <c r="F897" s="36">
        <v>5</v>
      </c>
      <c r="G897" s="36" t="s">
        <v>6</v>
      </c>
      <c r="H897" s="36" t="s">
        <v>10</v>
      </c>
      <c r="I897" s="36" t="s">
        <v>13</v>
      </c>
      <c r="J897" s="36">
        <f>IF('UPS CALCULATOR'!$D$9=0,0,IF(G897='UPS CALCULATOR'!$D$9,0,1))+IF('UPS CALCULATOR'!$D$11=0,0,IF(H897='UPS CALCULATOR'!$D$11,0,1))+IF('UPS CALCULATOR'!$D$13=0,0,IF(I897='UPS CALCULATOR'!$D$13,0,1))</f>
        <v>0</v>
      </c>
      <c r="K897" s="39" t="s">
        <v>17</v>
      </c>
      <c r="L897" s="37">
        <f>IF(N897&lt;='UPS CALCULATOR'!$D$6,1,0)</f>
        <v>0</v>
      </c>
      <c r="M897" s="37" t="str">
        <f t="shared" si="27"/>
        <v>800W0</v>
      </c>
      <c r="N897" s="40">
        <v>360</v>
      </c>
    </row>
    <row r="898" spans="1:14">
      <c r="A898" s="39" t="s">
        <v>88</v>
      </c>
      <c r="B898" s="39" t="str">
        <f t="shared" si="26"/>
        <v>UPS-OL1500R +7BP600W0</v>
      </c>
      <c r="C898" s="39" t="s">
        <v>190</v>
      </c>
      <c r="D898" s="39" t="s">
        <v>204</v>
      </c>
      <c r="E898" s="36" t="s">
        <v>42</v>
      </c>
      <c r="F898" s="36">
        <v>7</v>
      </c>
      <c r="G898" s="36" t="s">
        <v>6</v>
      </c>
      <c r="H898" s="36" t="s">
        <v>10</v>
      </c>
      <c r="I898" s="36" t="s">
        <v>8</v>
      </c>
      <c r="J898" s="36">
        <f>IF('UPS CALCULATOR'!$D$9=0,0,IF(G898='UPS CALCULATOR'!$D$9,0,1))+IF('UPS CALCULATOR'!$D$11=0,0,IF(H898='UPS CALCULATOR'!$D$11,0,1))+IF('UPS CALCULATOR'!$D$13=0,0,IF(I898='UPS CALCULATOR'!$D$13,0,1))</f>
        <v>0</v>
      </c>
      <c r="K898" s="39" t="s">
        <v>15</v>
      </c>
      <c r="L898" s="37">
        <f>IF(N898&lt;='UPS CALCULATOR'!$D$6,1,0)</f>
        <v>0</v>
      </c>
      <c r="M898" s="37" t="str">
        <f t="shared" si="27"/>
        <v>600W0</v>
      </c>
      <c r="N898" s="40">
        <v>361</v>
      </c>
    </row>
    <row r="899" spans="1:14">
      <c r="A899" s="39" t="s">
        <v>82</v>
      </c>
      <c r="B899" s="39" t="str">
        <f t="shared" ref="B899:B962" si="28">A899&amp;M899</f>
        <v>UPS-OL1500R +4BP300W0</v>
      </c>
      <c r="C899" s="39" t="s">
        <v>190</v>
      </c>
      <c r="D899" s="39" t="s">
        <v>204</v>
      </c>
      <c r="E899" s="36" t="s">
        <v>42</v>
      </c>
      <c r="F899" s="36">
        <v>4</v>
      </c>
      <c r="G899" s="36" t="s">
        <v>6</v>
      </c>
      <c r="H899" s="36" t="s">
        <v>10</v>
      </c>
      <c r="I899" s="36" t="s">
        <v>8</v>
      </c>
      <c r="J899" s="36">
        <f>IF('UPS CALCULATOR'!$D$9=0,0,IF(G899='UPS CALCULATOR'!$D$9,0,1))+IF('UPS CALCULATOR'!$D$11=0,0,IF(H899='UPS CALCULATOR'!$D$11,0,1))+IF('UPS CALCULATOR'!$D$13=0,0,IF(I899='UPS CALCULATOR'!$D$13,0,1))</f>
        <v>0</v>
      </c>
      <c r="K899" s="39" t="s">
        <v>9</v>
      </c>
      <c r="L899" s="37">
        <f>IF(N899&lt;='UPS CALCULATOR'!$D$6,1,0)</f>
        <v>0</v>
      </c>
      <c r="M899" s="37" t="str">
        <f t="shared" ref="M899:M962" si="29">K899&amp;J899+L899</f>
        <v>300W0</v>
      </c>
      <c r="N899" s="40">
        <v>362</v>
      </c>
    </row>
    <row r="900" spans="1:14">
      <c r="A900" s="39" t="s">
        <v>92</v>
      </c>
      <c r="B900" s="39" t="str">
        <f t="shared" si="28"/>
        <v>UPS-OL1500R +9BP700W0</v>
      </c>
      <c r="C900" s="39" t="s">
        <v>190</v>
      </c>
      <c r="D900" s="39" t="s">
        <v>204</v>
      </c>
      <c r="E900" s="36" t="s">
        <v>42</v>
      </c>
      <c r="F900" s="36">
        <v>9</v>
      </c>
      <c r="G900" s="36" t="s">
        <v>6</v>
      </c>
      <c r="H900" s="36" t="s">
        <v>10</v>
      </c>
      <c r="I900" s="36" t="s">
        <v>8</v>
      </c>
      <c r="J900" s="36">
        <f>IF('UPS CALCULATOR'!$D$9=0,0,IF(G900='UPS CALCULATOR'!$D$9,0,1))+IF('UPS CALCULATOR'!$D$11=0,0,IF(H900='UPS CALCULATOR'!$D$11,0,1))+IF('UPS CALCULATOR'!$D$13=0,0,IF(I900='UPS CALCULATOR'!$D$13,0,1))</f>
        <v>0</v>
      </c>
      <c r="K900" s="39" t="s">
        <v>16</v>
      </c>
      <c r="L900" s="37">
        <f>IF(N900&lt;='UPS CALCULATOR'!$D$6,1,0)</f>
        <v>0</v>
      </c>
      <c r="M900" s="37" t="str">
        <f t="shared" si="29"/>
        <v>700W0</v>
      </c>
      <c r="N900" s="40">
        <v>363</v>
      </c>
    </row>
    <row r="901" spans="1:14">
      <c r="A901" s="39" t="s">
        <v>126</v>
      </c>
      <c r="B901" s="39" t="str">
        <f t="shared" si="28"/>
        <v>UPS-OL3000R +7BP1100W0</v>
      </c>
      <c r="C901" s="39" t="s">
        <v>186</v>
      </c>
      <c r="D901" s="39" t="s">
        <v>211</v>
      </c>
      <c r="E901" s="36" t="s">
        <v>96</v>
      </c>
      <c r="F901" s="36">
        <v>7</v>
      </c>
      <c r="G901" s="36" t="s">
        <v>6</v>
      </c>
      <c r="H901" s="36" t="s">
        <v>10</v>
      </c>
      <c r="I901" s="36" t="s">
        <v>13</v>
      </c>
      <c r="J901" s="36">
        <f>IF('UPS CALCULATOR'!$D$9=0,0,IF(G901='UPS CALCULATOR'!$D$9,0,1))+IF('UPS CALCULATOR'!$D$11=0,0,IF(H901='UPS CALCULATOR'!$D$11,0,1))+IF('UPS CALCULATOR'!$D$13=0,0,IF(I901='UPS CALCULATOR'!$D$13,0,1))</f>
        <v>0</v>
      </c>
      <c r="K901" s="39" t="s">
        <v>20</v>
      </c>
      <c r="L901" s="37">
        <f>IF(N901&lt;='UPS CALCULATOR'!$D$6,1,0)</f>
        <v>0</v>
      </c>
      <c r="M901" s="37" t="str">
        <f t="shared" si="29"/>
        <v>1100W0</v>
      </c>
      <c r="N901" s="40">
        <v>365</v>
      </c>
    </row>
    <row r="902" spans="1:14">
      <c r="A902" s="39" t="s">
        <v>111</v>
      </c>
      <c r="B902" s="39" t="str">
        <f t="shared" si="28"/>
        <v>UPS-OL2200R +7BP1200W0</v>
      </c>
      <c r="C902" s="39" t="s">
        <v>183</v>
      </c>
      <c r="D902" s="39" t="s">
        <v>208</v>
      </c>
      <c r="E902" s="36" t="s">
        <v>96</v>
      </c>
      <c r="F902" s="36">
        <v>7</v>
      </c>
      <c r="G902" s="36" t="s">
        <v>6</v>
      </c>
      <c r="H902" s="36" t="s">
        <v>10</v>
      </c>
      <c r="I902" s="36" t="s">
        <v>11</v>
      </c>
      <c r="J902" s="36">
        <f>IF('UPS CALCULATOR'!$D$9=0,0,IF(G902='UPS CALCULATOR'!$D$9,0,1))+IF('UPS CALCULATOR'!$D$11=0,0,IF(H902='UPS CALCULATOR'!$D$11,0,1))+IF('UPS CALCULATOR'!$D$13=0,0,IF(I902='UPS CALCULATOR'!$D$13,0,1))</f>
        <v>0</v>
      </c>
      <c r="K902" s="39" t="s">
        <v>21</v>
      </c>
      <c r="L902" s="37">
        <f>IF(N902&lt;='UPS CALCULATOR'!$D$6,1,0)</f>
        <v>0</v>
      </c>
      <c r="M902" s="37" t="str">
        <f t="shared" si="29"/>
        <v>1200W0</v>
      </c>
      <c r="N902" s="40">
        <v>370</v>
      </c>
    </row>
    <row r="903" spans="1:14">
      <c r="A903" s="39" t="s">
        <v>123</v>
      </c>
      <c r="B903" s="39" t="str">
        <f t="shared" si="28"/>
        <v>UPS-OL3000R +4BP600W0</v>
      </c>
      <c r="C903" s="39" t="s">
        <v>186</v>
      </c>
      <c r="D903" s="39" t="s">
        <v>211</v>
      </c>
      <c r="E903" s="36" t="s">
        <v>96</v>
      </c>
      <c r="F903" s="36">
        <v>4</v>
      </c>
      <c r="G903" s="36" t="s">
        <v>6</v>
      </c>
      <c r="H903" s="36" t="s">
        <v>10</v>
      </c>
      <c r="I903" s="36" t="s">
        <v>13</v>
      </c>
      <c r="J903" s="36">
        <f>IF('UPS CALCULATOR'!$D$9=0,0,IF(G903='UPS CALCULATOR'!$D$9,0,1))+IF('UPS CALCULATOR'!$D$11=0,0,IF(H903='UPS CALCULATOR'!$D$11,0,1))+IF('UPS CALCULATOR'!$D$13=0,0,IF(I903='UPS CALCULATOR'!$D$13,0,1))</f>
        <v>0</v>
      </c>
      <c r="K903" s="39" t="s">
        <v>15</v>
      </c>
      <c r="L903" s="37">
        <f>IF(N903&lt;='UPS CALCULATOR'!$D$6,1,0)</f>
        <v>0</v>
      </c>
      <c r="M903" s="37" t="str">
        <f t="shared" si="29"/>
        <v>600W0</v>
      </c>
      <c r="N903" s="40">
        <v>373</v>
      </c>
    </row>
    <row r="904" spans="1:14">
      <c r="A904" s="39" t="s">
        <v>138</v>
      </c>
      <c r="B904" s="39" t="str">
        <f t="shared" si="28"/>
        <v>UPX-1000R-2 +4 EBC300W0</v>
      </c>
      <c r="C904" s="39" t="s">
        <v>134</v>
      </c>
      <c r="D904" s="39" t="s">
        <v>206</v>
      </c>
      <c r="E904" s="36" t="s">
        <v>188</v>
      </c>
      <c r="F904" s="36">
        <v>4</v>
      </c>
      <c r="G904" s="36" t="s">
        <v>6</v>
      </c>
      <c r="H904" s="36" t="s">
        <v>7</v>
      </c>
      <c r="I904" s="36" t="s">
        <v>8</v>
      </c>
      <c r="J904" s="36">
        <f>IF('UPS CALCULATOR'!$D$9=0,0,IF(G904='UPS CALCULATOR'!$D$9,0,1))+IF('UPS CALCULATOR'!$D$11=0,0,IF(H904='UPS CALCULATOR'!$D$11,0,1))+IF('UPS CALCULATOR'!$D$13=0,0,IF(I904='UPS CALCULATOR'!$D$13,0,1))</f>
        <v>0</v>
      </c>
      <c r="K904" s="39" t="s">
        <v>9</v>
      </c>
      <c r="L904" s="37">
        <f>IF(N904&lt;='UPS CALCULATOR'!$D$6,1,0)</f>
        <v>0</v>
      </c>
      <c r="M904" s="37" t="str">
        <f t="shared" si="29"/>
        <v>300W0</v>
      </c>
      <c r="N904" s="40">
        <v>373</v>
      </c>
    </row>
    <row r="905" spans="1:14">
      <c r="A905" s="39" t="s">
        <v>107</v>
      </c>
      <c r="B905" s="39" t="str">
        <f t="shared" si="28"/>
        <v>UPS-OL2200R +5BP800W0</v>
      </c>
      <c r="C905" s="39" t="s">
        <v>183</v>
      </c>
      <c r="D905" s="39" t="s">
        <v>208</v>
      </c>
      <c r="E905" s="36" t="s">
        <v>96</v>
      </c>
      <c r="F905" s="36">
        <v>5</v>
      </c>
      <c r="G905" s="36" t="s">
        <v>6</v>
      </c>
      <c r="H905" s="36" t="s">
        <v>10</v>
      </c>
      <c r="I905" s="36" t="s">
        <v>11</v>
      </c>
      <c r="J905" s="36">
        <f>IF('UPS CALCULATOR'!$D$9=0,0,IF(G905='UPS CALCULATOR'!$D$9,0,1))+IF('UPS CALCULATOR'!$D$11=0,0,IF(H905='UPS CALCULATOR'!$D$11,0,1))+IF('UPS CALCULATOR'!$D$13=0,0,IF(I905='UPS CALCULATOR'!$D$13,0,1))</f>
        <v>0</v>
      </c>
      <c r="K905" s="39" t="s">
        <v>17</v>
      </c>
      <c r="L905" s="37">
        <f>IF(N905&lt;='UPS CALCULATOR'!$D$6,1,0)</f>
        <v>0</v>
      </c>
      <c r="M905" s="37" t="str">
        <f t="shared" si="29"/>
        <v>800W0</v>
      </c>
      <c r="N905" s="40">
        <v>374</v>
      </c>
    </row>
    <row r="906" spans="1:14">
      <c r="A906" s="39" t="s">
        <v>149</v>
      </c>
      <c r="B906" s="39" t="str">
        <f t="shared" si="28"/>
        <v>UPX-2000R-2 +4 EBC500W0</v>
      </c>
      <c r="C906" s="39" t="s">
        <v>145</v>
      </c>
      <c r="D906" s="39" t="s">
        <v>210</v>
      </c>
      <c r="E906" s="36" t="s">
        <v>184</v>
      </c>
      <c r="F906" s="36">
        <v>4</v>
      </c>
      <c r="G906" s="36" t="s">
        <v>6</v>
      </c>
      <c r="H906" s="36" t="s">
        <v>7</v>
      </c>
      <c r="I906" s="36" t="s">
        <v>11</v>
      </c>
      <c r="J906" s="36">
        <f>IF('UPS CALCULATOR'!$D$9=0,0,IF(G906='UPS CALCULATOR'!$D$9,0,1))+IF('UPS CALCULATOR'!$D$11=0,0,IF(H906='UPS CALCULATOR'!$D$11,0,1))+IF('UPS CALCULATOR'!$D$13=0,0,IF(I906='UPS CALCULATOR'!$D$13,0,1))</f>
        <v>0</v>
      </c>
      <c r="K906" s="39" t="s">
        <v>14</v>
      </c>
      <c r="L906" s="37">
        <f>IF(N906&lt;='UPS CALCULATOR'!$D$6,1,0)</f>
        <v>0</v>
      </c>
      <c r="M906" s="37" t="str">
        <f t="shared" si="29"/>
        <v>500W0</v>
      </c>
      <c r="N906" s="40">
        <v>374</v>
      </c>
    </row>
    <row r="907" spans="1:14">
      <c r="A907" s="39" t="s">
        <v>129</v>
      </c>
      <c r="B907" s="39" t="str">
        <f t="shared" si="28"/>
        <v>UPS-OL3000R +10BP1500W0</v>
      </c>
      <c r="C907" s="39" t="s">
        <v>186</v>
      </c>
      <c r="D907" s="39" t="s">
        <v>211</v>
      </c>
      <c r="E907" s="36" t="s">
        <v>96</v>
      </c>
      <c r="F907" s="36">
        <v>10</v>
      </c>
      <c r="G907" s="36" t="s">
        <v>6</v>
      </c>
      <c r="H907" s="36" t="s">
        <v>10</v>
      </c>
      <c r="I907" s="36" t="s">
        <v>13</v>
      </c>
      <c r="J907" s="36">
        <f>IF('UPS CALCULATOR'!$D$9=0,0,IF(G907='UPS CALCULATOR'!$D$9,0,1))+IF('UPS CALCULATOR'!$D$11=0,0,IF(H907='UPS CALCULATOR'!$D$11,0,1))+IF('UPS CALCULATOR'!$D$13=0,0,IF(I907='UPS CALCULATOR'!$D$13,0,1))</f>
        <v>0</v>
      </c>
      <c r="K907" s="39" t="s">
        <v>24</v>
      </c>
      <c r="L907" s="37">
        <f>IF(N907&lt;='UPS CALCULATOR'!$D$6,1,0)</f>
        <v>0</v>
      </c>
      <c r="M907" s="37" t="str">
        <f t="shared" si="29"/>
        <v>1500W0</v>
      </c>
      <c r="N907" s="40">
        <v>382</v>
      </c>
    </row>
    <row r="908" spans="1:14">
      <c r="A908" s="39" t="s">
        <v>117</v>
      </c>
      <c r="B908" s="39" t="str">
        <f t="shared" si="28"/>
        <v>UPS-OL2200R +10BP1500W0</v>
      </c>
      <c r="C908" s="39" t="s">
        <v>183</v>
      </c>
      <c r="D908" s="39" t="s">
        <v>208</v>
      </c>
      <c r="E908" s="36" t="s">
        <v>96</v>
      </c>
      <c r="F908" s="36">
        <v>10</v>
      </c>
      <c r="G908" s="36" t="s">
        <v>6</v>
      </c>
      <c r="H908" s="36" t="s">
        <v>10</v>
      </c>
      <c r="I908" s="36" t="s">
        <v>11</v>
      </c>
      <c r="J908" s="36">
        <f>IF('UPS CALCULATOR'!$D$9=0,0,IF(G908='UPS CALCULATOR'!$D$9,0,1))+IF('UPS CALCULATOR'!$D$11=0,0,IF(H908='UPS CALCULATOR'!$D$11,0,1))+IF('UPS CALCULATOR'!$D$13=0,0,IF(I908='UPS CALCULATOR'!$D$13,0,1))</f>
        <v>0</v>
      </c>
      <c r="K908" s="39" t="s">
        <v>24</v>
      </c>
      <c r="L908" s="37">
        <f>IF(N908&lt;='UPS CALCULATOR'!$D$6,1,0)</f>
        <v>0</v>
      </c>
      <c r="M908" s="37" t="str">
        <f t="shared" si="29"/>
        <v>1500W0</v>
      </c>
      <c r="N908" s="40">
        <v>387</v>
      </c>
    </row>
    <row r="909" spans="1:14">
      <c r="A909" s="39" t="s">
        <v>115</v>
      </c>
      <c r="B909" s="39" t="str">
        <f t="shared" si="28"/>
        <v>UPS-OL2200R +9BP1400W0</v>
      </c>
      <c r="C909" s="39" t="s">
        <v>183</v>
      </c>
      <c r="D909" s="39" t="s">
        <v>208</v>
      </c>
      <c r="E909" s="36" t="s">
        <v>96</v>
      </c>
      <c r="F909" s="36">
        <v>9</v>
      </c>
      <c r="G909" s="36" t="s">
        <v>6</v>
      </c>
      <c r="H909" s="36" t="s">
        <v>10</v>
      </c>
      <c r="I909" s="36" t="s">
        <v>11</v>
      </c>
      <c r="J909" s="36">
        <f>IF('UPS CALCULATOR'!$D$9=0,0,IF(G909='UPS CALCULATOR'!$D$9,0,1))+IF('UPS CALCULATOR'!$D$11=0,0,IF(H909='UPS CALCULATOR'!$D$11,0,1))+IF('UPS CALCULATOR'!$D$13=0,0,IF(I909='UPS CALCULATOR'!$D$13,0,1))</f>
        <v>0</v>
      </c>
      <c r="K909" s="39" t="s">
        <v>23</v>
      </c>
      <c r="L909" s="37">
        <f>IF(N909&lt;='UPS CALCULATOR'!$D$6,1,0)</f>
        <v>0</v>
      </c>
      <c r="M909" s="37" t="str">
        <f t="shared" si="29"/>
        <v>1400W0</v>
      </c>
      <c r="N909" s="40">
        <v>388</v>
      </c>
    </row>
    <row r="910" spans="1:14">
      <c r="A910" s="39" t="s">
        <v>128</v>
      </c>
      <c r="B910" s="39" t="str">
        <f t="shared" si="28"/>
        <v>UPS-OL3000R +9BP1400W0</v>
      </c>
      <c r="C910" s="39" t="s">
        <v>186</v>
      </c>
      <c r="D910" s="39" t="s">
        <v>211</v>
      </c>
      <c r="E910" s="36" t="s">
        <v>96</v>
      </c>
      <c r="F910" s="36">
        <v>9</v>
      </c>
      <c r="G910" s="36" t="s">
        <v>6</v>
      </c>
      <c r="H910" s="36" t="s">
        <v>10</v>
      </c>
      <c r="I910" s="36" t="s">
        <v>13</v>
      </c>
      <c r="J910" s="36">
        <f>IF('UPS CALCULATOR'!$D$9=0,0,IF(G910='UPS CALCULATOR'!$D$9,0,1))+IF('UPS CALCULATOR'!$D$11=0,0,IF(H910='UPS CALCULATOR'!$D$11,0,1))+IF('UPS CALCULATOR'!$D$13=0,0,IF(I910='UPS CALCULATOR'!$D$13,0,1))</f>
        <v>0</v>
      </c>
      <c r="K910" s="39" t="s">
        <v>23</v>
      </c>
      <c r="L910" s="37">
        <f>IF(N910&lt;='UPS CALCULATOR'!$D$6,1,0)</f>
        <v>0</v>
      </c>
      <c r="M910" s="37" t="str">
        <f t="shared" si="29"/>
        <v>1400W0</v>
      </c>
      <c r="N910" s="40">
        <v>388</v>
      </c>
    </row>
    <row r="911" spans="1:14">
      <c r="A911" s="39" t="s">
        <v>84</v>
      </c>
      <c r="B911" s="39" t="str">
        <f t="shared" si="28"/>
        <v>UPS-OL1500R +5BP400W0</v>
      </c>
      <c r="C911" s="39" t="s">
        <v>190</v>
      </c>
      <c r="D911" s="39" t="s">
        <v>204</v>
      </c>
      <c r="E911" s="36" t="s">
        <v>42</v>
      </c>
      <c r="F911" s="36">
        <v>5</v>
      </c>
      <c r="G911" s="36" t="s">
        <v>6</v>
      </c>
      <c r="H911" s="36" t="s">
        <v>10</v>
      </c>
      <c r="I911" s="36" t="s">
        <v>8</v>
      </c>
      <c r="J911" s="36">
        <f>IF('UPS CALCULATOR'!$D$9=0,0,IF(G911='UPS CALCULATOR'!$D$9,0,1))+IF('UPS CALCULATOR'!$D$11=0,0,IF(H911='UPS CALCULATOR'!$D$11,0,1))+IF('UPS CALCULATOR'!$D$13=0,0,IF(I911='UPS CALCULATOR'!$D$13,0,1))</f>
        <v>0</v>
      </c>
      <c r="K911" s="39" t="s">
        <v>12</v>
      </c>
      <c r="L911" s="37">
        <f>IF(N911&lt;='UPS CALCULATOR'!$D$6,1,0)</f>
        <v>0</v>
      </c>
      <c r="M911" s="37" t="str">
        <f t="shared" si="29"/>
        <v>400W0</v>
      </c>
      <c r="N911" s="40">
        <v>390</v>
      </c>
    </row>
    <row r="912" spans="1:14">
      <c r="A912" s="39" t="s">
        <v>111</v>
      </c>
      <c r="B912" s="39" t="str">
        <f t="shared" si="28"/>
        <v>UPS-OL2200R +7BP1100W0</v>
      </c>
      <c r="C912" s="39" t="s">
        <v>183</v>
      </c>
      <c r="D912" s="39" t="s">
        <v>208</v>
      </c>
      <c r="E912" s="36" t="s">
        <v>96</v>
      </c>
      <c r="F912" s="36">
        <v>7</v>
      </c>
      <c r="G912" s="36" t="s">
        <v>6</v>
      </c>
      <c r="H912" s="36" t="s">
        <v>10</v>
      </c>
      <c r="I912" s="36" t="s">
        <v>11</v>
      </c>
      <c r="J912" s="36">
        <f>IF('UPS CALCULATOR'!$D$9=0,0,IF(G912='UPS CALCULATOR'!$D$9,0,1))+IF('UPS CALCULATOR'!$D$11=0,0,IF(H912='UPS CALCULATOR'!$D$11,0,1))+IF('UPS CALCULATOR'!$D$13=0,0,IF(I912='UPS CALCULATOR'!$D$13,0,1))</f>
        <v>0</v>
      </c>
      <c r="K912" s="39" t="s">
        <v>20</v>
      </c>
      <c r="L912" s="37">
        <f>IF(N912&lt;='UPS CALCULATOR'!$D$6,1,0)</f>
        <v>0</v>
      </c>
      <c r="M912" s="37" t="str">
        <f t="shared" si="29"/>
        <v>1100W0</v>
      </c>
      <c r="N912" s="40">
        <v>390</v>
      </c>
    </row>
    <row r="913" spans="1:14">
      <c r="A913" s="39" t="s">
        <v>143</v>
      </c>
      <c r="B913" s="39" t="str">
        <f t="shared" si="28"/>
        <v>UPX-1500R-2 +4 EBC300W0</v>
      </c>
      <c r="C913" s="39" t="s">
        <v>139</v>
      </c>
      <c r="D913" s="39" t="s">
        <v>207</v>
      </c>
      <c r="E913" s="36" t="s">
        <v>188</v>
      </c>
      <c r="F913" s="36">
        <v>4</v>
      </c>
      <c r="G913" s="36" t="s">
        <v>6</v>
      </c>
      <c r="H913" s="36" t="s">
        <v>7</v>
      </c>
      <c r="I913" s="36" t="s">
        <v>8</v>
      </c>
      <c r="J913" s="36">
        <f>IF('UPS CALCULATOR'!$D$9=0,0,IF(G913='UPS CALCULATOR'!$D$9,0,1))+IF('UPS CALCULATOR'!$D$11=0,0,IF(H913='UPS CALCULATOR'!$D$11,0,1))+IF('UPS CALCULATOR'!$D$13=0,0,IF(I913='UPS CALCULATOR'!$D$13,0,1))</f>
        <v>0</v>
      </c>
      <c r="K913" s="39" t="s">
        <v>9</v>
      </c>
      <c r="L913" s="37">
        <f>IF(N913&lt;='UPS CALCULATOR'!$D$6,1,0)</f>
        <v>0</v>
      </c>
      <c r="M913" s="37" t="str">
        <f t="shared" si="29"/>
        <v>300W0</v>
      </c>
      <c r="N913" s="40">
        <v>391</v>
      </c>
    </row>
    <row r="914" spans="1:14">
      <c r="A914" s="39" t="s">
        <v>128</v>
      </c>
      <c r="B914" s="39" t="str">
        <f t="shared" si="28"/>
        <v>UPS-OL3000R +9BP1300W0</v>
      </c>
      <c r="C914" s="39" t="s">
        <v>186</v>
      </c>
      <c r="D914" s="39" t="s">
        <v>211</v>
      </c>
      <c r="E914" s="36" t="s">
        <v>96</v>
      </c>
      <c r="F914" s="36">
        <v>9</v>
      </c>
      <c r="G914" s="36" t="s">
        <v>6</v>
      </c>
      <c r="H914" s="36" t="s">
        <v>10</v>
      </c>
      <c r="I914" s="36" t="s">
        <v>13</v>
      </c>
      <c r="J914" s="36">
        <f>IF('UPS CALCULATOR'!$D$9=0,0,IF(G914='UPS CALCULATOR'!$D$9,0,1))+IF('UPS CALCULATOR'!$D$11=0,0,IF(H914='UPS CALCULATOR'!$D$11,0,1))+IF('UPS CALCULATOR'!$D$13=0,0,IF(I914='UPS CALCULATOR'!$D$13,0,1))</f>
        <v>0</v>
      </c>
      <c r="K914" s="39" t="s">
        <v>22</v>
      </c>
      <c r="L914" s="37">
        <f>IF(N914&lt;='UPS CALCULATOR'!$D$6,1,0)</f>
        <v>0</v>
      </c>
      <c r="M914" s="37" t="str">
        <f t="shared" si="29"/>
        <v>1300W0</v>
      </c>
      <c r="N914" s="40">
        <v>397</v>
      </c>
    </row>
    <row r="915" spans="1:14">
      <c r="A915" s="39" t="s">
        <v>103</v>
      </c>
      <c r="B915" s="39" t="str">
        <f t="shared" si="28"/>
        <v>UPS-OL2200R +3BP500W0</v>
      </c>
      <c r="C915" s="39" t="s">
        <v>183</v>
      </c>
      <c r="D915" s="39" t="s">
        <v>208</v>
      </c>
      <c r="E915" s="36" t="s">
        <v>96</v>
      </c>
      <c r="F915" s="36">
        <v>3</v>
      </c>
      <c r="G915" s="36" t="s">
        <v>6</v>
      </c>
      <c r="H915" s="36" t="s">
        <v>10</v>
      </c>
      <c r="I915" s="36" t="s">
        <v>11</v>
      </c>
      <c r="J915" s="36">
        <f>IF('UPS CALCULATOR'!$D$9=0,0,IF(G915='UPS CALCULATOR'!$D$9,0,1))+IF('UPS CALCULATOR'!$D$11=0,0,IF(H915='UPS CALCULATOR'!$D$11,0,1))+IF('UPS CALCULATOR'!$D$13=0,0,IF(I915='UPS CALCULATOR'!$D$13,0,1))</f>
        <v>0</v>
      </c>
      <c r="K915" s="39" t="s">
        <v>14</v>
      </c>
      <c r="L915" s="37">
        <f>IF(N915&lt;='UPS CALCULATOR'!$D$6,1,0)</f>
        <v>0</v>
      </c>
      <c r="M915" s="37" t="str">
        <f t="shared" si="29"/>
        <v>500W0</v>
      </c>
      <c r="N915" s="40">
        <v>398</v>
      </c>
    </row>
    <row r="916" spans="1:14">
      <c r="A916" s="39" t="s">
        <v>105</v>
      </c>
      <c r="B916" s="39" t="str">
        <f t="shared" si="28"/>
        <v>UPS-OL2200R +4BP600W0</v>
      </c>
      <c r="C916" s="39" t="s">
        <v>183</v>
      </c>
      <c r="D916" s="39" t="s">
        <v>208</v>
      </c>
      <c r="E916" s="36" t="s">
        <v>96</v>
      </c>
      <c r="F916" s="36">
        <v>4</v>
      </c>
      <c r="G916" s="36" t="s">
        <v>6</v>
      </c>
      <c r="H916" s="36" t="s">
        <v>10</v>
      </c>
      <c r="I916" s="36" t="s">
        <v>11</v>
      </c>
      <c r="J916" s="36">
        <f>IF('UPS CALCULATOR'!$D$9=0,0,IF(G916='UPS CALCULATOR'!$D$9,0,1))+IF('UPS CALCULATOR'!$D$11=0,0,IF(H916='UPS CALCULATOR'!$D$11,0,1))+IF('UPS CALCULATOR'!$D$13=0,0,IF(I916='UPS CALCULATOR'!$D$13,0,1))</f>
        <v>0</v>
      </c>
      <c r="K916" s="39" t="s">
        <v>15</v>
      </c>
      <c r="L916" s="37">
        <f>IF(N916&lt;='UPS CALCULATOR'!$D$6,1,0)</f>
        <v>0</v>
      </c>
      <c r="M916" s="37" t="str">
        <f t="shared" si="29"/>
        <v>600W0</v>
      </c>
      <c r="N916" s="40">
        <v>398</v>
      </c>
    </row>
    <row r="917" spans="1:14">
      <c r="A917" s="39" t="s">
        <v>209</v>
      </c>
      <c r="B917" s="39" t="str">
        <f t="shared" si="28"/>
        <v>UPS-OL2200R +2BP300W0</v>
      </c>
      <c r="C917" s="39" t="s">
        <v>183</v>
      </c>
      <c r="D917" s="39" t="s">
        <v>208</v>
      </c>
      <c r="E917" s="36" t="s">
        <v>96</v>
      </c>
      <c r="F917" s="36">
        <v>2</v>
      </c>
      <c r="G917" s="36" t="s">
        <v>6</v>
      </c>
      <c r="H917" s="36" t="s">
        <v>10</v>
      </c>
      <c r="I917" s="36" t="s">
        <v>11</v>
      </c>
      <c r="J917" s="36">
        <f>IF('UPS CALCULATOR'!$D$9=0,0,IF(G917='UPS CALCULATOR'!$D$9,0,1))+IF('UPS CALCULATOR'!$D$11=0,0,IF(H917='UPS CALCULATOR'!$D$11,0,1))+IF('UPS CALCULATOR'!$D$13=0,0,IF(I917='UPS CALCULATOR'!$D$13,0,1))</f>
        <v>0</v>
      </c>
      <c r="K917" s="39" t="s">
        <v>9</v>
      </c>
      <c r="L917" s="37">
        <f>IF(N917&lt;='UPS CALCULATOR'!$D$6,1,0)</f>
        <v>0</v>
      </c>
      <c r="M917" s="37" t="str">
        <f t="shared" si="29"/>
        <v>300W0</v>
      </c>
      <c r="N917" s="40">
        <v>399</v>
      </c>
    </row>
    <row r="918" spans="1:14">
      <c r="A918" s="39" t="s">
        <v>121</v>
      </c>
      <c r="B918" s="39" t="str">
        <f t="shared" si="28"/>
        <v>UPS-OL3000R +2BP300W0</v>
      </c>
      <c r="C918" s="39" t="s">
        <v>186</v>
      </c>
      <c r="D918" s="39" t="s">
        <v>211</v>
      </c>
      <c r="E918" s="36" t="s">
        <v>96</v>
      </c>
      <c r="F918" s="36">
        <v>2</v>
      </c>
      <c r="G918" s="36" t="s">
        <v>6</v>
      </c>
      <c r="H918" s="36" t="s">
        <v>10</v>
      </c>
      <c r="I918" s="36" t="s">
        <v>13</v>
      </c>
      <c r="J918" s="36">
        <f>IF('UPS CALCULATOR'!$D$9=0,0,IF(G918='UPS CALCULATOR'!$D$9,0,1))+IF('UPS CALCULATOR'!$D$11=0,0,IF(H918='UPS CALCULATOR'!$D$11,0,1))+IF('UPS CALCULATOR'!$D$13=0,0,IF(I918='UPS CALCULATOR'!$D$13,0,1))</f>
        <v>0</v>
      </c>
      <c r="K918" s="39" t="s">
        <v>9</v>
      </c>
      <c r="L918" s="37">
        <f>IF(N918&lt;='UPS CALCULATOR'!$D$6,1,0)</f>
        <v>0</v>
      </c>
      <c r="M918" s="37" t="str">
        <f t="shared" si="29"/>
        <v>300W0</v>
      </c>
      <c r="N918" s="40">
        <v>399</v>
      </c>
    </row>
    <row r="919" spans="1:14">
      <c r="A919" s="39" t="s">
        <v>127</v>
      </c>
      <c r="B919" s="39" t="str">
        <f t="shared" si="28"/>
        <v>UPS-OL3000R +8BP1200W0</v>
      </c>
      <c r="C919" s="39" t="s">
        <v>186</v>
      </c>
      <c r="D919" s="39" t="s">
        <v>211</v>
      </c>
      <c r="E919" s="36" t="s">
        <v>96</v>
      </c>
      <c r="F919" s="36">
        <v>8</v>
      </c>
      <c r="G919" s="36" t="s">
        <v>6</v>
      </c>
      <c r="H919" s="36" t="s">
        <v>10</v>
      </c>
      <c r="I919" s="36" t="s">
        <v>13</v>
      </c>
      <c r="J919" s="36">
        <f>IF('UPS CALCULATOR'!$D$9=0,0,IF(G919='UPS CALCULATOR'!$D$9,0,1))+IF('UPS CALCULATOR'!$D$11=0,0,IF(H919='UPS CALCULATOR'!$D$11,0,1))+IF('UPS CALCULATOR'!$D$13=0,0,IF(I919='UPS CALCULATOR'!$D$13,0,1))</f>
        <v>0</v>
      </c>
      <c r="K919" s="39" t="s">
        <v>21</v>
      </c>
      <c r="L919" s="37">
        <f>IF(N919&lt;='UPS CALCULATOR'!$D$6,1,0)</f>
        <v>0</v>
      </c>
      <c r="M919" s="37" t="str">
        <f t="shared" si="29"/>
        <v>1200W0</v>
      </c>
      <c r="N919" s="40">
        <v>403</v>
      </c>
    </row>
    <row r="920" spans="1:14">
      <c r="A920" s="39" t="s">
        <v>113</v>
      </c>
      <c r="B920" s="39" t="str">
        <f t="shared" si="28"/>
        <v>UPS-OL2200R +8BP1300W0</v>
      </c>
      <c r="C920" s="39" t="s">
        <v>183</v>
      </c>
      <c r="D920" s="39" t="s">
        <v>208</v>
      </c>
      <c r="E920" s="36" t="s">
        <v>96</v>
      </c>
      <c r="F920" s="36">
        <v>8</v>
      </c>
      <c r="G920" s="36" t="s">
        <v>6</v>
      </c>
      <c r="H920" s="36" t="s">
        <v>10</v>
      </c>
      <c r="I920" s="36" t="s">
        <v>11</v>
      </c>
      <c r="J920" s="36">
        <f>IF('UPS CALCULATOR'!$D$9=0,0,IF(G920='UPS CALCULATOR'!$D$9,0,1))+IF('UPS CALCULATOR'!$D$11=0,0,IF(H920='UPS CALCULATOR'!$D$11,0,1))+IF('UPS CALCULATOR'!$D$13=0,0,IF(I920='UPS CALCULATOR'!$D$13,0,1))</f>
        <v>0</v>
      </c>
      <c r="K920" s="39" t="s">
        <v>22</v>
      </c>
      <c r="L920" s="37">
        <f>IF(N920&lt;='UPS CALCULATOR'!$D$6,1,0)</f>
        <v>0</v>
      </c>
      <c r="M920" s="37" t="str">
        <f t="shared" si="29"/>
        <v>1300W0</v>
      </c>
      <c r="N920" s="40">
        <v>405</v>
      </c>
    </row>
    <row r="921" spans="1:14">
      <c r="A921" s="39" t="s">
        <v>94</v>
      </c>
      <c r="B921" s="39" t="str">
        <f t="shared" si="28"/>
        <v>UPS-OL1500R +10BP700W0</v>
      </c>
      <c r="C921" s="39" t="s">
        <v>190</v>
      </c>
      <c r="D921" s="39" t="s">
        <v>204</v>
      </c>
      <c r="E921" s="36" t="s">
        <v>42</v>
      </c>
      <c r="F921" s="36">
        <v>10</v>
      </c>
      <c r="G921" s="36" t="s">
        <v>6</v>
      </c>
      <c r="H921" s="36" t="s">
        <v>10</v>
      </c>
      <c r="I921" s="36" t="s">
        <v>8</v>
      </c>
      <c r="J921" s="36">
        <f>IF('UPS CALCULATOR'!$D$9=0,0,IF(G921='UPS CALCULATOR'!$D$9,0,1))+IF('UPS CALCULATOR'!$D$11=0,0,IF(H921='UPS CALCULATOR'!$D$11,0,1))+IF('UPS CALCULATOR'!$D$13=0,0,IF(I921='UPS CALCULATOR'!$D$13,0,1))</f>
        <v>0</v>
      </c>
      <c r="K921" s="39" t="s">
        <v>16</v>
      </c>
      <c r="L921" s="37">
        <f>IF(N921&lt;='UPS CALCULATOR'!$D$6,1,0)</f>
        <v>0</v>
      </c>
      <c r="M921" s="37" t="str">
        <f t="shared" si="29"/>
        <v>700W0</v>
      </c>
      <c r="N921" s="40">
        <v>409</v>
      </c>
    </row>
    <row r="922" spans="1:14">
      <c r="A922" s="39" t="s">
        <v>109</v>
      </c>
      <c r="B922" s="39" t="str">
        <f t="shared" si="28"/>
        <v>UPS-OL2200R +6BP900W0</v>
      </c>
      <c r="C922" s="39" t="s">
        <v>183</v>
      </c>
      <c r="D922" s="39" t="s">
        <v>208</v>
      </c>
      <c r="E922" s="36" t="s">
        <v>96</v>
      </c>
      <c r="F922" s="36">
        <v>6</v>
      </c>
      <c r="G922" s="36" t="s">
        <v>6</v>
      </c>
      <c r="H922" s="36" t="s">
        <v>10</v>
      </c>
      <c r="I922" s="36" t="s">
        <v>11</v>
      </c>
      <c r="J922" s="36">
        <f>IF('UPS CALCULATOR'!$D$9=0,0,IF(G922='UPS CALCULATOR'!$D$9,0,1))+IF('UPS CALCULATOR'!$D$11=0,0,IF(H922='UPS CALCULATOR'!$D$11,0,1))+IF('UPS CALCULATOR'!$D$13=0,0,IF(I922='UPS CALCULATOR'!$D$13,0,1))</f>
        <v>0</v>
      </c>
      <c r="K922" s="39" t="s">
        <v>18</v>
      </c>
      <c r="L922" s="37">
        <f>IF(N922&lt;='UPS CALCULATOR'!$D$6,1,0)</f>
        <v>0</v>
      </c>
      <c r="M922" s="37" t="str">
        <f t="shared" si="29"/>
        <v>900W0</v>
      </c>
      <c r="N922" s="40">
        <v>413</v>
      </c>
    </row>
    <row r="923" spans="1:14">
      <c r="A923" s="39" t="s">
        <v>125</v>
      </c>
      <c r="B923" s="39" t="str">
        <f t="shared" si="28"/>
        <v>UPS-OL3000R +6BP900W0</v>
      </c>
      <c r="C923" s="39" t="s">
        <v>186</v>
      </c>
      <c r="D923" s="39" t="s">
        <v>211</v>
      </c>
      <c r="E923" s="36" t="s">
        <v>96</v>
      </c>
      <c r="F923" s="36">
        <v>6</v>
      </c>
      <c r="G923" s="36" t="s">
        <v>6</v>
      </c>
      <c r="H923" s="36" t="s">
        <v>10</v>
      </c>
      <c r="I923" s="36" t="s">
        <v>13</v>
      </c>
      <c r="J923" s="36">
        <f>IF('UPS CALCULATOR'!$D$9=0,0,IF(G923='UPS CALCULATOR'!$D$9,0,1))+IF('UPS CALCULATOR'!$D$11=0,0,IF(H923='UPS CALCULATOR'!$D$11,0,1))+IF('UPS CALCULATOR'!$D$13=0,0,IF(I923='UPS CALCULATOR'!$D$13,0,1))</f>
        <v>0</v>
      </c>
      <c r="K923" s="39" t="s">
        <v>18</v>
      </c>
      <c r="L923" s="37">
        <f>IF(N923&lt;='UPS CALCULATOR'!$D$6,1,0)</f>
        <v>0</v>
      </c>
      <c r="M923" s="37" t="str">
        <f t="shared" si="29"/>
        <v>900W0</v>
      </c>
      <c r="N923" s="40">
        <v>413</v>
      </c>
    </row>
    <row r="924" spans="1:14">
      <c r="A924" s="39" t="s">
        <v>80</v>
      </c>
      <c r="B924" s="39" t="str">
        <f t="shared" si="28"/>
        <v>UPS-OL1500R +3BP200W0</v>
      </c>
      <c r="C924" s="39" t="s">
        <v>190</v>
      </c>
      <c r="D924" s="39" t="s">
        <v>204</v>
      </c>
      <c r="E924" s="36" t="s">
        <v>42</v>
      </c>
      <c r="F924" s="36">
        <v>3</v>
      </c>
      <c r="G924" s="36" t="s">
        <v>6</v>
      </c>
      <c r="H924" s="36" t="s">
        <v>10</v>
      </c>
      <c r="I924" s="36" t="s">
        <v>8</v>
      </c>
      <c r="J924" s="36">
        <f>IF('UPS CALCULATOR'!$D$9=0,0,IF(G924='UPS CALCULATOR'!$D$9,0,1))+IF('UPS CALCULATOR'!$D$11=0,0,IF(H924='UPS CALCULATOR'!$D$11,0,1))+IF('UPS CALCULATOR'!$D$13=0,0,IF(I924='UPS CALCULATOR'!$D$13,0,1))</f>
        <v>0</v>
      </c>
      <c r="K924" s="39" t="s">
        <v>5</v>
      </c>
      <c r="L924" s="37">
        <f>IF(N924&lt;='UPS CALCULATOR'!$D$6,1,0)</f>
        <v>0</v>
      </c>
      <c r="M924" s="37" t="str">
        <f t="shared" si="29"/>
        <v>200W0</v>
      </c>
      <c r="N924" s="40">
        <v>416</v>
      </c>
    </row>
    <row r="925" spans="1:14">
      <c r="A925" s="39" t="s">
        <v>124</v>
      </c>
      <c r="B925" s="39" t="str">
        <f t="shared" si="28"/>
        <v>UPS-OL3000R +5BP700W0</v>
      </c>
      <c r="C925" s="39" t="s">
        <v>186</v>
      </c>
      <c r="D925" s="39" t="s">
        <v>211</v>
      </c>
      <c r="E925" s="36" t="s">
        <v>96</v>
      </c>
      <c r="F925" s="36">
        <v>5</v>
      </c>
      <c r="G925" s="36" t="s">
        <v>6</v>
      </c>
      <c r="H925" s="36" t="s">
        <v>10</v>
      </c>
      <c r="I925" s="36" t="s">
        <v>13</v>
      </c>
      <c r="J925" s="36">
        <f>IF('UPS CALCULATOR'!$D$9=0,0,IF(G925='UPS CALCULATOR'!$D$9,0,1))+IF('UPS CALCULATOR'!$D$11=0,0,IF(H925='UPS CALCULATOR'!$D$11,0,1))+IF('UPS CALCULATOR'!$D$13=0,0,IF(I925='UPS CALCULATOR'!$D$13,0,1))</f>
        <v>0</v>
      </c>
      <c r="K925" s="39" t="s">
        <v>16</v>
      </c>
      <c r="L925" s="37">
        <f>IF(N925&lt;='UPS CALCULATOR'!$D$6,1,0)</f>
        <v>0</v>
      </c>
      <c r="M925" s="37" t="str">
        <f t="shared" si="29"/>
        <v>700W0</v>
      </c>
      <c r="N925" s="40">
        <v>417</v>
      </c>
    </row>
    <row r="926" spans="1:14">
      <c r="A926" s="39" t="s">
        <v>90</v>
      </c>
      <c r="B926" s="39" t="str">
        <f t="shared" si="28"/>
        <v>UPS-OL1500R +8BP600W0</v>
      </c>
      <c r="C926" s="39" t="s">
        <v>190</v>
      </c>
      <c r="D926" s="39" t="s">
        <v>204</v>
      </c>
      <c r="E926" s="36" t="s">
        <v>42</v>
      </c>
      <c r="F926" s="36">
        <v>8</v>
      </c>
      <c r="G926" s="36" t="s">
        <v>6</v>
      </c>
      <c r="H926" s="36" t="s">
        <v>10</v>
      </c>
      <c r="I926" s="36" t="s">
        <v>8</v>
      </c>
      <c r="J926" s="36">
        <f>IF('UPS CALCULATOR'!$D$9=0,0,IF(G926='UPS CALCULATOR'!$D$9,0,1))+IF('UPS CALCULATOR'!$D$11=0,0,IF(H926='UPS CALCULATOR'!$D$11,0,1))+IF('UPS CALCULATOR'!$D$13=0,0,IF(I926='UPS CALCULATOR'!$D$13,0,1))</f>
        <v>0</v>
      </c>
      <c r="K926" s="39" t="s">
        <v>15</v>
      </c>
      <c r="L926" s="37">
        <f>IF(N926&lt;='UPS CALCULATOR'!$D$6,1,0)</f>
        <v>0</v>
      </c>
      <c r="M926" s="37" t="str">
        <f t="shared" si="29"/>
        <v>600W0</v>
      </c>
      <c r="N926" s="40">
        <v>419</v>
      </c>
    </row>
    <row r="927" spans="1:14">
      <c r="A927" s="39" t="s">
        <v>127</v>
      </c>
      <c r="B927" s="39" t="str">
        <f t="shared" si="28"/>
        <v>UPS-OL3000R +8BP1100W0</v>
      </c>
      <c r="C927" s="39" t="s">
        <v>186</v>
      </c>
      <c r="D927" s="39" t="s">
        <v>211</v>
      </c>
      <c r="E927" s="36" t="s">
        <v>96</v>
      </c>
      <c r="F927" s="36">
        <v>8</v>
      </c>
      <c r="G927" s="36" t="s">
        <v>6</v>
      </c>
      <c r="H927" s="36" t="s">
        <v>10</v>
      </c>
      <c r="I927" s="36" t="s">
        <v>13</v>
      </c>
      <c r="J927" s="36">
        <f>IF('UPS CALCULATOR'!$D$9=0,0,IF(G927='UPS CALCULATOR'!$D$9,0,1))+IF('UPS CALCULATOR'!$D$11=0,0,IF(H927='UPS CALCULATOR'!$D$11,0,1))+IF('UPS CALCULATOR'!$D$13=0,0,IF(I927='UPS CALCULATOR'!$D$13,0,1))</f>
        <v>0</v>
      </c>
      <c r="K927" s="39" t="s">
        <v>20</v>
      </c>
      <c r="L927" s="37">
        <f>IF(N927&lt;='UPS CALCULATOR'!$D$6,1,0)</f>
        <v>0</v>
      </c>
      <c r="M927" s="37" t="str">
        <f t="shared" si="29"/>
        <v>1100W0</v>
      </c>
      <c r="N927" s="40">
        <v>424</v>
      </c>
    </row>
    <row r="928" spans="1:14">
      <c r="A928" s="39" t="s">
        <v>137</v>
      </c>
      <c r="B928" s="39" t="str">
        <f t="shared" si="28"/>
        <v>UPX-1000R-2 +3 EBC200W0</v>
      </c>
      <c r="C928" s="39" t="s">
        <v>134</v>
      </c>
      <c r="D928" s="39" t="s">
        <v>206</v>
      </c>
      <c r="E928" s="36" t="s">
        <v>188</v>
      </c>
      <c r="F928" s="36">
        <v>3</v>
      </c>
      <c r="G928" s="36" t="s">
        <v>6</v>
      </c>
      <c r="H928" s="36" t="s">
        <v>7</v>
      </c>
      <c r="I928" s="36" t="s">
        <v>8</v>
      </c>
      <c r="J928" s="36">
        <f>IF('UPS CALCULATOR'!$D$9=0,0,IF(G928='UPS CALCULATOR'!$D$9,0,1))+IF('UPS CALCULATOR'!$D$11=0,0,IF(H928='UPS CALCULATOR'!$D$11,0,1))+IF('UPS CALCULATOR'!$D$13=0,0,IF(I928='UPS CALCULATOR'!$D$13,0,1))</f>
        <v>0</v>
      </c>
      <c r="K928" s="39" t="s">
        <v>5</v>
      </c>
      <c r="L928" s="37">
        <f>IF(N928&lt;='UPS CALCULATOR'!$D$6,1,0)</f>
        <v>0</v>
      </c>
      <c r="M928" s="37" t="str">
        <f t="shared" si="29"/>
        <v>200W0</v>
      </c>
      <c r="N928" s="40">
        <v>424</v>
      </c>
    </row>
    <row r="929" spans="1:14">
      <c r="A929" s="39" t="s">
        <v>88</v>
      </c>
      <c r="B929" s="39" t="str">
        <f t="shared" si="28"/>
        <v>UPS-OL1500R +7BP500W0</v>
      </c>
      <c r="C929" s="39" t="s">
        <v>190</v>
      </c>
      <c r="D929" s="39" t="s">
        <v>204</v>
      </c>
      <c r="E929" s="36" t="s">
        <v>42</v>
      </c>
      <c r="F929" s="36">
        <v>7</v>
      </c>
      <c r="G929" s="36" t="s">
        <v>6</v>
      </c>
      <c r="H929" s="36" t="s">
        <v>10</v>
      </c>
      <c r="I929" s="36" t="s">
        <v>8</v>
      </c>
      <c r="J929" s="36">
        <f>IF('UPS CALCULATOR'!$D$9=0,0,IF(G929='UPS CALCULATOR'!$D$9,0,1))+IF('UPS CALCULATOR'!$D$11=0,0,IF(H929='UPS CALCULATOR'!$D$11,0,1))+IF('UPS CALCULATOR'!$D$13=0,0,IF(I929='UPS CALCULATOR'!$D$13,0,1))</f>
        <v>0</v>
      </c>
      <c r="K929" s="39" t="s">
        <v>14</v>
      </c>
      <c r="L929" s="37">
        <f>IF(N929&lt;='UPS CALCULATOR'!$D$6,1,0)</f>
        <v>0</v>
      </c>
      <c r="M929" s="37" t="str">
        <f t="shared" si="29"/>
        <v>500W0</v>
      </c>
      <c r="N929" s="40">
        <v>426</v>
      </c>
    </row>
    <row r="930" spans="1:14">
      <c r="A930" s="39" t="s">
        <v>111</v>
      </c>
      <c r="B930" s="39" t="str">
        <f t="shared" si="28"/>
        <v>UPS-OL2200R +7BP1000W0</v>
      </c>
      <c r="C930" s="39" t="s">
        <v>183</v>
      </c>
      <c r="D930" s="39" t="s">
        <v>208</v>
      </c>
      <c r="E930" s="36" t="s">
        <v>96</v>
      </c>
      <c r="F930" s="36">
        <v>7</v>
      </c>
      <c r="G930" s="36" t="s">
        <v>6</v>
      </c>
      <c r="H930" s="36" t="s">
        <v>10</v>
      </c>
      <c r="I930" s="36" t="s">
        <v>11</v>
      </c>
      <c r="J930" s="36">
        <f>IF('UPS CALCULATOR'!$D$9=0,0,IF(G930='UPS CALCULATOR'!$D$9,0,1))+IF('UPS CALCULATOR'!$D$11=0,0,IF(H930='UPS CALCULATOR'!$D$11,0,1))+IF('UPS CALCULATOR'!$D$13=0,0,IF(I930='UPS CALCULATOR'!$D$13,0,1))</f>
        <v>0</v>
      </c>
      <c r="K930" s="39" t="s">
        <v>19</v>
      </c>
      <c r="L930" s="37">
        <f>IF(N930&lt;='UPS CALCULATOR'!$D$6,1,0)</f>
        <v>0</v>
      </c>
      <c r="M930" s="37" t="str">
        <f t="shared" si="29"/>
        <v>1000W0</v>
      </c>
      <c r="N930" s="40">
        <v>426</v>
      </c>
    </row>
    <row r="931" spans="1:14">
      <c r="A931" s="39" t="s">
        <v>126</v>
      </c>
      <c r="B931" s="39" t="str">
        <f t="shared" si="28"/>
        <v>UPS-OL3000R +7BP1000W0</v>
      </c>
      <c r="C931" s="39" t="s">
        <v>186</v>
      </c>
      <c r="D931" s="39" t="s">
        <v>211</v>
      </c>
      <c r="E931" s="36" t="s">
        <v>96</v>
      </c>
      <c r="F931" s="36">
        <v>7</v>
      </c>
      <c r="G931" s="36" t="s">
        <v>6</v>
      </c>
      <c r="H931" s="36" t="s">
        <v>10</v>
      </c>
      <c r="I931" s="36" t="s">
        <v>13</v>
      </c>
      <c r="J931" s="36">
        <f>IF('UPS CALCULATOR'!$D$9=0,0,IF(G931='UPS CALCULATOR'!$D$9,0,1))+IF('UPS CALCULATOR'!$D$11=0,0,IF(H931='UPS CALCULATOR'!$D$11,0,1))+IF('UPS CALCULATOR'!$D$13=0,0,IF(I931='UPS CALCULATOR'!$D$13,0,1))</f>
        <v>0</v>
      </c>
      <c r="K931" s="39" t="s">
        <v>19</v>
      </c>
      <c r="L931" s="37">
        <f>IF(N931&lt;='UPS CALCULATOR'!$D$6,1,0)</f>
        <v>0</v>
      </c>
      <c r="M931" s="37" t="str">
        <f t="shared" si="29"/>
        <v>1000W0</v>
      </c>
      <c r="N931" s="40">
        <v>426</v>
      </c>
    </row>
    <row r="932" spans="1:14">
      <c r="A932" s="39" t="s">
        <v>113</v>
      </c>
      <c r="B932" s="39" t="str">
        <f t="shared" si="28"/>
        <v>UPS-OL2200R +8BP1200W0</v>
      </c>
      <c r="C932" s="39" t="s">
        <v>183</v>
      </c>
      <c r="D932" s="39" t="s">
        <v>208</v>
      </c>
      <c r="E932" s="36" t="s">
        <v>96</v>
      </c>
      <c r="F932" s="36">
        <v>8</v>
      </c>
      <c r="G932" s="36" t="s">
        <v>6</v>
      </c>
      <c r="H932" s="36" t="s">
        <v>10</v>
      </c>
      <c r="I932" s="36" t="s">
        <v>11</v>
      </c>
      <c r="J932" s="36">
        <f>IF('UPS CALCULATOR'!$D$9=0,0,IF(G932='UPS CALCULATOR'!$D$9,0,1))+IF('UPS CALCULATOR'!$D$11=0,0,IF(H932='UPS CALCULATOR'!$D$11,0,1))+IF('UPS CALCULATOR'!$D$13=0,0,IF(I932='UPS CALCULATOR'!$D$13,0,1))</f>
        <v>0</v>
      </c>
      <c r="K932" s="39" t="s">
        <v>21</v>
      </c>
      <c r="L932" s="37">
        <f>IF(N932&lt;='UPS CALCULATOR'!$D$6,1,0)</f>
        <v>0</v>
      </c>
      <c r="M932" s="37" t="str">
        <f t="shared" si="29"/>
        <v>1200W0</v>
      </c>
      <c r="N932" s="40">
        <v>430</v>
      </c>
    </row>
    <row r="933" spans="1:14">
      <c r="A933" s="39" t="s">
        <v>142</v>
      </c>
      <c r="B933" s="39" t="str">
        <f t="shared" si="28"/>
        <v>UPX-1500R-2 +3 EBC200W0</v>
      </c>
      <c r="C933" s="39" t="s">
        <v>139</v>
      </c>
      <c r="D933" s="39" t="s">
        <v>207</v>
      </c>
      <c r="E933" s="36" t="s">
        <v>188</v>
      </c>
      <c r="F933" s="36">
        <v>3</v>
      </c>
      <c r="G933" s="36" t="s">
        <v>6</v>
      </c>
      <c r="H933" s="36" t="s">
        <v>7</v>
      </c>
      <c r="I933" s="36" t="s">
        <v>8</v>
      </c>
      <c r="J933" s="36">
        <f>IF('UPS CALCULATOR'!$D$9=0,0,IF(G933='UPS CALCULATOR'!$D$9,0,1))+IF('UPS CALCULATOR'!$D$11=0,0,IF(H933='UPS CALCULATOR'!$D$11,0,1))+IF('UPS CALCULATOR'!$D$13=0,0,IF(I933='UPS CALCULATOR'!$D$13,0,1))</f>
        <v>0</v>
      </c>
      <c r="K933" s="39" t="s">
        <v>5</v>
      </c>
      <c r="L933" s="37">
        <f>IF(N933&lt;='UPS CALCULATOR'!$D$6,1,0)</f>
        <v>0</v>
      </c>
      <c r="M933" s="37" t="str">
        <f t="shared" si="29"/>
        <v>200W0</v>
      </c>
      <c r="N933" s="40">
        <v>435</v>
      </c>
    </row>
    <row r="934" spans="1:14">
      <c r="A934" s="39" t="s">
        <v>117</v>
      </c>
      <c r="B934" s="39" t="str">
        <f t="shared" si="28"/>
        <v>UPS-OL2200R +10BP1400W0</v>
      </c>
      <c r="C934" s="39" t="s">
        <v>183</v>
      </c>
      <c r="D934" s="39" t="s">
        <v>208</v>
      </c>
      <c r="E934" s="36" t="s">
        <v>96</v>
      </c>
      <c r="F934" s="36">
        <v>10</v>
      </c>
      <c r="G934" s="36" t="s">
        <v>6</v>
      </c>
      <c r="H934" s="36" t="s">
        <v>10</v>
      </c>
      <c r="I934" s="36" t="s">
        <v>11</v>
      </c>
      <c r="J934" s="36">
        <f>IF('UPS CALCULATOR'!$D$9=0,0,IF(G934='UPS CALCULATOR'!$D$9,0,1))+IF('UPS CALCULATOR'!$D$11=0,0,IF(H934='UPS CALCULATOR'!$D$11,0,1))+IF('UPS CALCULATOR'!$D$13=0,0,IF(I934='UPS CALCULATOR'!$D$13,0,1))</f>
        <v>0</v>
      </c>
      <c r="K934" s="39" t="s">
        <v>23</v>
      </c>
      <c r="L934" s="37">
        <f>IF(N934&lt;='UPS CALCULATOR'!$D$6,1,0)</f>
        <v>0</v>
      </c>
      <c r="M934" s="37" t="str">
        <f t="shared" si="29"/>
        <v>1400W0</v>
      </c>
      <c r="N934" s="40">
        <v>437</v>
      </c>
    </row>
    <row r="935" spans="1:14">
      <c r="A935" s="39" t="s">
        <v>129</v>
      </c>
      <c r="B935" s="39" t="str">
        <f t="shared" si="28"/>
        <v>UPS-OL3000R +10BP1400W0</v>
      </c>
      <c r="C935" s="39" t="s">
        <v>186</v>
      </c>
      <c r="D935" s="39" t="s">
        <v>211</v>
      </c>
      <c r="E935" s="36" t="s">
        <v>96</v>
      </c>
      <c r="F935" s="36">
        <v>10</v>
      </c>
      <c r="G935" s="36" t="s">
        <v>6</v>
      </c>
      <c r="H935" s="36" t="s">
        <v>10</v>
      </c>
      <c r="I935" s="36" t="s">
        <v>13</v>
      </c>
      <c r="J935" s="36">
        <f>IF('UPS CALCULATOR'!$D$9=0,0,IF(G935='UPS CALCULATOR'!$D$9,0,1))+IF('UPS CALCULATOR'!$D$11=0,0,IF(H935='UPS CALCULATOR'!$D$11,0,1))+IF('UPS CALCULATOR'!$D$13=0,0,IF(I935='UPS CALCULATOR'!$D$13,0,1))</f>
        <v>0</v>
      </c>
      <c r="K935" s="39" t="s">
        <v>23</v>
      </c>
      <c r="L935" s="37">
        <f>IF(N935&lt;='UPS CALCULATOR'!$D$6,1,0)</f>
        <v>0</v>
      </c>
      <c r="M935" s="37" t="str">
        <f t="shared" si="29"/>
        <v>1400W0</v>
      </c>
      <c r="N935" s="40">
        <v>437</v>
      </c>
    </row>
    <row r="936" spans="1:14">
      <c r="A936" s="39" t="s">
        <v>125</v>
      </c>
      <c r="B936" s="39" t="str">
        <f t="shared" si="28"/>
        <v>UPS-OL3000R +6BP800W0</v>
      </c>
      <c r="C936" s="39" t="s">
        <v>186</v>
      </c>
      <c r="D936" s="39" t="s">
        <v>211</v>
      </c>
      <c r="E936" s="36" t="s">
        <v>96</v>
      </c>
      <c r="F936" s="36">
        <v>6</v>
      </c>
      <c r="G936" s="36" t="s">
        <v>6</v>
      </c>
      <c r="H936" s="36" t="s">
        <v>10</v>
      </c>
      <c r="I936" s="36" t="s">
        <v>13</v>
      </c>
      <c r="J936" s="36">
        <f>IF('UPS CALCULATOR'!$D$9=0,0,IF(G936='UPS CALCULATOR'!$D$9,0,1))+IF('UPS CALCULATOR'!$D$11=0,0,IF(H936='UPS CALCULATOR'!$D$11,0,1))+IF('UPS CALCULATOR'!$D$13=0,0,IF(I936='UPS CALCULATOR'!$D$13,0,1))</f>
        <v>0</v>
      </c>
      <c r="K936" s="39" t="s">
        <v>17</v>
      </c>
      <c r="L936" s="37">
        <f>IF(N936&lt;='UPS CALCULATOR'!$D$6,1,0)</f>
        <v>0</v>
      </c>
      <c r="M936" s="37" t="str">
        <f t="shared" si="29"/>
        <v>800W0</v>
      </c>
      <c r="N936" s="40">
        <v>440</v>
      </c>
    </row>
    <row r="937" spans="1:14">
      <c r="A937" s="39" t="s">
        <v>129</v>
      </c>
      <c r="B937" s="39" t="str">
        <f t="shared" si="28"/>
        <v>UPS-OL3000R +10BP1300W0</v>
      </c>
      <c r="C937" s="39" t="s">
        <v>186</v>
      </c>
      <c r="D937" s="39" t="s">
        <v>211</v>
      </c>
      <c r="E937" s="36" t="s">
        <v>96</v>
      </c>
      <c r="F937" s="36">
        <v>10</v>
      </c>
      <c r="G937" s="36" t="s">
        <v>6</v>
      </c>
      <c r="H937" s="36" t="s">
        <v>10</v>
      </c>
      <c r="I937" s="36" t="s">
        <v>13</v>
      </c>
      <c r="J937" s="36">
        <f>IF('UPS CALCULATOR'!$D$9=0,0,IF(G937='UPS CALCULATOR'!$D$9,0,1))+IF('UPS CALCULATOR'!$D$11=0,0,IF(H937='UPS CALCULATOR'!$D$11,0,1))+IF('UPS CALCULATOR'!$D$13=0,0,IF(I937='UPS CALCULATOR'!$D$13,0,1))</f>
        <v>0</v>
      </c>
      <c r="K937" s="39" t="s">
        <v>22</v>
      </c>
      <c r="L937" s="37">
        <f>IF(N937&lt;='UPS CALCULATOR'!$D$6,1,0)</f>
        <v>0</v>
      </c>
      <c r="M937" s="37" t="str">
        <f t="shared" si="29"/>
        <v>1300W0</v>
      </c>
      <c r="N937" s="40">
        <v>447</v>
      </c>
    </row>
    <row r="938" spans="1:14">
      <c r="A938" s="39" t="s">
        <v>113</v>
      </c>
      <c r="B938" s="39" t="str">
        <f t="shared" si="28"/>
        <v>UPS-OL2200R +8BP1100W0</v>
      </c>
      <c r="C938" s="39" t="s">
        <v>183</v>
      </c>
      <c r="D938" s="39" t="s">
        <v>208</v>
      </c>
      <c r="E938" s="36" t="s">
        <v>96</v>
      </c>
      <c r="F938" s="36">
        <v>8</v>
      </c>
      <c r="G938" s="36" t="s">
        <v>6</v>
      </c>
      <c r="H938" s="36" t="s">
        <v>10</v>
      </c>
      <c r="I938" s="36" t="s">
        <v>11</v>
      </c>
      <c r="J938" s="36">
        <f>IF('UPS CALCULATOR'!$D$9=0,0,IF(G938='UPS CALCULATOR'!$D$9,0,1))+IF('UPS CALCULATOR'!$D$11=0,0,IF(H938='UPS CALCULATOR'!$D$11,0,1))+IF('UPS CALCULATOR'!$D$13=0,0,IF(I938='UPS CALCULATOR'!$D$13,0,1))</f>
        <v>0</v>
      </c>
      <c r="K938" s="39" t="s">
        <v>20</v>
      </c>
      <c r="L938" s="37">
        <f>IF(N938&lt;='UPS CALCULATOR'!$D$6,1,0)</f>
        <v>0</v>
      </c>
      <c r="M938" s="37" t="str">
        <f t="shared" si="29"/>
        <v>1100W0</v>
      </c>
      <c r="N938" s="40">
        <v>453</v>
      </c>
    </row>
    <row r="939" spans="1:14">
      <c r="A939" s="39" t="s">
        <v>107</v>
      </c>
      <c r="B939" s="39" t="str">
        <f t="shared" si="28"/>
        <v>UPS-OL2200R +5BP700W0</v>
      </c>
      <c r="C939" s="39" t="s">
        <v>183</v>
      </c>
      <c r="D939" s="39" t="s">
        <v>208</v>
      </c>
      <c r="E939" s="36" t="s">
        <v>96</v>
      </c>
      <c r="F939" s="36">
        <v>5</v>
      </c>
      <c r="G939" s="36" t="s">
        <v>6</v>
      </c>
      <c r="H939" s="36" t="s">
        <v>10</v>
      </c>
      <c r="I939" s="36" t="s">
        <v>11</v>
      </c>
      <c r="J939" s="36">
        <f>IF('UPS CALCULATOR'!$D$9=0,0,IF(G939='UPS CALCULATOR'!$D$9,0,1))+IF('UPS CALCULATOR'!$D$11=0,0,IF(H939='UPS CALCULATOR'!$D$11,0,1))+IF('UPS CALCULATOR'!$D$13=0,0,IF(I939='UPS CALCULATOR'!$D$13,0,1))</f>
        <v>0</v>
      </c>
      <c r="K939" s="39" t="s">
        <v>16</v>
      </c>
      <c r="L939" s="37">
        <f>IF(N939&lt;='UPS CALCULATOR'!$D$6,1,0)</f>
        <v>0</v>
      </c>
      <c r="M939" s="37" t="str">
        <f t="shared" si="29"/>
        <v>700W0</v>
      </c>
      <c r="N939" s="40">
        <v>456</v>
      </c>
    </row>
    <row r="940" spans="1:14">
      <c r="A940" s="39" t="s">
        <v>109</v>
      </c>
      <c r="B940" s="39" t="str">
        <f t="shared" si="28"/>
        <v>UPS-OL2200R +6BP800W0</v>
      </c>
      <c r="C940" s="39" t="s">
        <v>183</v>
      </c>
      <c r="D940" s="39" t="s">
        <v>208</v>
      </c>
      <c r="E940" s="36" t="s">
        <v>96</v>
      </c>
      <c r="F940" s="36">
        <v>6</v>
      </c>
      <c r="G940" s="36" t="s">
        <v>6</v>
      </c>
      <c r="H940" s="36" t="s">
        <v>10</v>
      </c>
      <c r="I940" s="36" t="s">
        <v>11</v>
      </c>
      <c r="J940" s="36">
        <f>IF('UPS CALCULATOR'!$D$9=0,0,IF(G940='UPS CALCULATOR'!$D$9,0,1))+IF('UPS CALCULATOR'!$D$11=0,0,IF(H940='UPS CALCULATOR'!$D$11,0,1))+IF('UPS CALCULATOR'!$D$13=0,0,IF(I940='UPS CALCULATOR'!$D$13,0,1))</f>
        <v>0</v>
      </c>
      <c r="K940" s="39" t="s">
        <v>17</v>
      </c>
      <c r="L940" s="37">
        <f>IF(N940&lt;='UPS CALCULATOR'!$D$6,1,0)</f>
        <v>0</v>
      </c>
      <c r="M940" s="37" t="str">
        <f t="shared" si="29"/>
        <v>800W0</v>
      </c>
      <c r="N940" s="40">
        <v>457</v>
      </c>
    </row>
    <row r="941" spans="1:14">
      <c r="A941" s="39" t="s">
        <v>149</v>
      </c>
      <c r="B941" s="39" t="str">
        <f t="shared" si="28"/>
        <v>UPX-2000R-2 +4 EBC400W0</v>
      </c>
      <c r="C941" s="39" t="s">
        <v>145</v>
      </c>
      <c r="D941" s="39" t="s">
        <v>210</v>
      </c>
      <c r="E941" s="36" t="s">
        <v>184</v>
      </c>
      <c r="F941" s="36">
        <v>4</v>
      </c>
      <c r="G941" s="36" t="s">
        <v>6</v>
      </c>
      <c r="H941" s="36" t="s">
        <v>7</v>
      </c>
      <c r="I941" s="36" t="s">
        <v>11</v>
      </c>
      <c r="J941" s="36">
        <f>IF('UPS CALCULATOR'!$D$9=0,0,IF(G941='UPS CALCULATOR'!$D$9,0,1))+IF('UPS CALCULATOR'!$D$11=0,0,IF(H941='UPS CALCULATOR'!$D$11,0,1))+IF('UPS CALCULATOR'!$D$13=0,0,IF(I941='UPS CALCULATOR'!$D$13,0,1))</f>
        <v>0</v>
      </c>
      <c r="K941" s="39" t="s">
        <v>12</v>
      </c>
      <c r="L941" s="37">
        <f>IF(N941&lt;='UPS CALCULATOR'!$D$6,1,0)</f>
        <v>0</v>
      </c>
      <c r="M941" s="37" t="str">
        <f t="shared" si="29"/>
        <v>400W0</v>
      </c>
      <c r="N941" s="40">
        <v>459</v>
      </c>
    </row>
    <row r="942" spans="1:14">
      <c r="A942" s="39" t="s">
        <v>84</v>
      </c>
      <c r="B942" s="39" t="str">
        <f t="shared" si="28"/>
        <v>UPS-OL1500R +5BP300W0</v>
      </c>
      <c r="C942" s="39" t="s">
        <v>190</v>
      </c>
      <c r="D942" s="39" t="s">
        <v>204</v>
      </c>
      <c r="E942" s="36" t="s">
        <v>42</v>
      </c>
      <c r="F942" s="36">
        <v>5</v>
      </c>
      <c r="G942" s="36" t="s">
        <v>6</v>
      </c>
      <c r="H942" s="36" t="s">
        <v>10</v>
      </c>
      <c r="I942" s="36" t="s">
        <v>8</v>
      </c>
      <c r="J942" s="36">
        <f>IF('UPS CALCULATOR'!$D$9=0,0,IF(G942='UPS CALCULATOR'!$D$9,0,1))+IF('UPS CALCULATOR'!$D$11=0,0,IF(H942='UPS CALCULATOR'!$D$11,0,1))+IF('UPS CALCULATOR'!$D$13=0,0,IF(I942='UPS CALCULATOR'!$D$13,0,1))</f>
        <v>0</v>
      </c>
      <c r="K942" s="39" t="s">
        <v>9</v>
      </c>
      <c r="L942" s="37">
        <f>IF(N942&lt;='UPS CALCULATOR'!$D$6,1,0)</f>
        <v>0</v>
      </c>
      <c r="M942" s="37" t="str">
        <f t="shared" si="29"/>
        <v>300W0</v>
      </c>
      <c r="N942" s="40">
        <v>460</v>
      </c>
    </row>
    <row r="943" spans="1:14">
      <c r="A943" s="39" t="s">
        <v>128</v>
      </c>
      <c r="B943" s="39" t="str">
        <f t="shared" si="28"/>
        <v>UPS-OL3000R +9BP1200W0</v>
      </c>
      <c r="C943" s="39" t="s">
        <v>186</v>
      </c>
      <c r="D943" s="39" t="s">
        <v>211</v>
      </c>
      <c r="E943" s="36" t="s">
        <v>96</v>
      </c>
      <c r="F943" s="36">
        <v>9</v>
      </c>
      <c r="G943" s="36" t="s">
        <v>6</v>
      </c>
      <c r="H943" s="36" t="s">
        <v>10</v>
      </c>
      <c r="I943" s="36" t="s">
        <v>13</v>
      </c>
      <c r="J943" s="36">
        <f>IF('UPS CALCULATOR'!$D$9=0,0,IF(G943='UPS CALCULATOR'!$D$9,0,1))+IF('UPS CALCULATOR'!$D$11=0,0,IF(H943='UPS CALCULATOR'!$D$11,0,1))+IF('UPS CALCULATOR'!$D$13=0,0,IF(I943='UPS CALCULATOR'!$D$13,0,1))</f>
        <v>0</v>
      </c>
      <c r="K943" s="39" t="s">
        <v>21</v>
      </c>
      <c r="L943" s="37">
        <f>IF(N943&lt;='UPS CALCULATOR'!$D$6,1,0)</f>
        <v>0</v>
      </c>
      <c r="M943" s="37" t="str">
        <f t="shared" si="29"/>
        <v>1200W0</v>
      </c>
      <c r="N943" s="40">
        <v>460</v>
      </c>
    </row>
    <row r="944" spans="1:14">
      <c r="A944" s="39" t="s">
        <v>115</v>
      </c>
      <c r="B944" s="39" t="str">
        <f t="shared" si="28"/>
        <v>UPS-OL2200R +9BP1300W0</v>
      </c>
      <c r="C944" s="39" t="s">
        <v>183</v>
      </c>
      <c r="D944" s="39" t="s">
        <v>208</v>
      </c>
      <c r="E944" s="36" t="s">
        <v>96</v>
      </c>
      <c r="F944" s="36">
        <v>9</v>
      </c>
      <c r="G944" s="36" t="s">
        <v>6</v>
      </c>
      <c r="H944" s="36" t="s">
        <v>10</v>
      </c>
      <c r="I944" s="36" t="s">
        <v>11</v>
      </c>
      <c r="J944" s="36">
        <f>IF('UPS CALCULATOR'!$D$9=0,0,IF(G944='UPS CALCULATOR'!$D$9,0,1))+IF('UPS CALCULATOR'!$D$11=0,0,IF(H944='UPS CALCULATOR'!$D$11,0,1))+IF('UPS CALCULATOR'!$D$13=0,0,IF(I944='UPS CALCULATOR'!$D$13,0,1))</f>
        <v>0</v>
      </c>
      <c r="K944" s="39" t="s">
        <v>22</v>
      </c>
      <c r="L944" s="37">
        <f>IF(N944&lt;='UPS CALCULATOR'!$D$6,1,0)</f>
        <v>0</v>
      </c>
      <c r="M944" s="37" t="str">
        <f t="shared" si="29"/>
        <v>1300W0</v>
      </c>
      <c r="N944" s="40">
        <v>462</v>
      </c>
    </row>
    <row r="945" spans="1:14">
      <c r="A945" s="39" t="s">
        <v>148</v>
      </c>
      <c r="B945" s="39" t="str">
        <f t="shared" si="28"/>
        <v>UPX-2000R-2 +3 EBC300W0</v>
      </c>
      <c r="C945" s="39" t="s">
        <v>145</v>
      </c>
      <c r="D945" s="39" t="s">
        <v>210</v>
      </c>
      <c r="E945" s="36" t="s">
        <v>184</v>
      </c>
      <c r="F945" s="36">
        <v>3</v>
      </c>
      <c r="G945" s="36" t="s">
        <v>6</v>
      </c>
      <c r="H945" s="36" t="s">
        <v>7</v>
      </c>
      <c r="I945" s="36" t="s">
        <v>11</v>
      </c>
      <c r="J945" s="36">
        <f>IF('UPS CALCULATOR'!$D$9=0,0,IF(G945='UPS CALCULATOR'!$D$9,0,1))+IF('UPS CALCULATOR'!$D$11=0,0,IF(H945='UPS CALCULATOR'!$D$11,0,1))+IF('UPS CALCULATOR'!$D$13=0,0,IF(I945='UPS CALCULATOR'!$D$13,0,1))</f>
        <v>0</v>
      </c>
      <c r="K945" s="39" t="s">
        <v>9</v>
      </c>
      <c r="L945" s="37">
        <f>IF(N945&lt;='UPS CALCULATOR'!$D$6,1,0)</f>
        <v>0</v>
      </c>
      <c r="M945" s="37" t="str">
        <f t="shared" si="29"/>
        <v>300W0</v>
      </c>
      <c r="N945" s="40">
        <v>470</v>
      </c>
    </row>
    <row r="946" spans="1:14">
      <c r="A946" s="39" t="s">
        <v>103</v>
      </c>
      <c r="B946" s="39" t="str">
        <f t="shared" si="28"/>
        <v>UPS-OL2200R +3BP400W0</v>
      </c>
      <c r="C946" s="39" t="s">
        <v>183</v>
      </c>
      <c r="D946" s="39" t="s">
        <v>208</v>
      </c>
      <c r="E946" s="36" t="s">
        <v>96</v>
      </c>
      <c r="F946" s="36">
        <v>3</v>
      </c>
      <c r="G946" s="36" t="s">
        <v>6</v>
      </c>
      <c r="H946" s="36" t="s">
        <v>10</v>
      </c>
      <c r="I946" s="36" t="s">
        <v>11</v>
      </c>
      <c r="J946" s="36">
        <f>IF('UPS CALCULATOR'!$D$9=0,0,IF(G946='UPS CALCULATOR'!$D$9,0,1))+IF('UPS CALCULATOR'!$D$11=0,0,IF(H946='UPS CALCULATOR'!$D$11,0,1))+IF('UPS CALCULATOR'!$D$13=0,0,IF(I946='UPS CALCULATOR'!$D$13,0,1))</f>
        <v>0</v>
      </c>
      <c r="K946" s="39" t="s">
        <v>12</v>
      </c>
      <c r="L946" s="37">
        <f>IF(N946&lt;='UPS CALCULATOR'!$D$6,1,0)</f>
        <v>0</v>
      </c>
      <c r="M946" s="37" t="str">
        <f t="shared" si="29"/>
        <v>400W0</v>
      </c>
      <c r="N946" s="40">
        <v>474</v>
      </c>
    </row>
    <row r="947" spans="1:14">
      <c r="A947" s="39" t="s">
        <v>122</v>
      </c>
      <c r="B947" s="39" t="str">
        <f t="shared" si="28"/>
        <v>UPS-OL3000R +3BP400W0</v>
      </c>
      <c r="C947" s="39" t="s">
        <v>186</v>
      </c>
      <c r="D947" s="39" t="s">
        <v>211</v>
      </c>
      <c r="E947" s="36" t="s">
        <v>96</v>
      </c>
      <c r="F947" s="36">
        <v>3</v>
      </c>
      <c r="G947" s="36" t="s">
        <v>6</v>
      </c>
      <c r="H947" s="36" t="s">
        <v>10</v>
      </c>
      <c r="I947" s="36" t="s">
        <v>13</v>
      </c>
      <c r="J947" s="36">
        <f>IF('UPS CALCULATOR'!$D$9=0,0,IF(G947='UPS CALCULATOR'!$D$9,0,1))+IF('UPS CALCULATOR'!$D$11=0,0,IF(H947='UPS CALCULATOR'!$D$11,0,1))+IF('UPS CALCULATOR'!$D$13=0,0,IF(I947='UPS CALCULATOR'!$D$13,0,1))</f>
        <v>0</v>
      </c>
      <c r="K947" s="39" t="s">
        <v>12</v>
      </c>
      <c r="L947" s="37">
        <f>IF(N947&lt;='UPS CALCULATOR'!$D$6,1,0)</f>
        <v>0</v>
      </c>
      <c r="M947" s="37" t="str">
        <f t="shared" si="29"/>
        <v>400W0</v>
      </c>
      <c r="N947" s="40">
        <v>474</v>
      </c>
    </row>
    <row r="948" spans="1:14">
      <c r="A948" s="39" t="s">
        <v>124</v>
      </c>
      <c r="B948" s="39" t="str">
        <f t="shared" si="28"/>
        <v>UPS-OL3000R +5BP600W0</v>
      </c>
      <c r="C948" s="39" t="s">
        <v>186</v>
      </c>
      <c r="D948" s="39" t="s">
        <v>211</v>
      </c>
      <c r="E948" s="36" t="s">
        <v>96</v>
      </c>
      <c r="F948" s="36">
        <v>5</v>
      </c>
      <c r="G948" s="36" t="s">
        <v>6</v>
      </c>
      <c r="H948" s="36" t="s">
        <v>10</v>
      </c>
      <c r="I948" s="36" t="s">
        <v>13</v>
      </c>
      <c r="J948" s="36">
        <f>IF('UPS CALCULATOR'!$D$9=0,0,IF(G948='UPS CALCULATOR'!$D$9,0,1))+IF('UPS CALCULATOR'!$D$11=0,0,IF(H948='UPS CALCULATOR'!$D$11,0,1))+IF('UPS CALCULATOR'!$D$13=0,0,IF(I948='UPS CALCULATOR'!$D$13,0,1))</f>
        <v>0</v>
      </c>
      <c r="K948" s="39" t="s">
        <v>15</v>
      </c>
      <c r="L948" s="37">
        <f>IF(N948&lt;='UPS CALCULATOR'!$D$6,1,0)</f>
        <v>0</v>
      </c>
      <c r="M948" s="37" t="str">
        <f t="shared" si="29"/>
        <v>600W0</v>
      </c>
      <c r="N948" s="40">
        <v>474</v>
      </c>
    </row>
    <row r="949" spans="1:14">
      <c r="A949" s="39" t="s">
        <v>86</v>
      </c>
      <c r="B949" s="39" t="str">
        <f t="shared" si="28"/>
        <v>UPS-OL1500R +6BP400W0</v>
      </c>
      <c r="C949" s="39" t="s">
        <v>190</v>
      </c>
      <c r="D949" s="39" t="s">
        <v>204</v>
      </c>
      <c r="E949" s="36" t="s">
        <v>42</v>
      </c>
      <c r="F949" s="36">
        <v>6</v>
      </c>
      <c r="G949" s="36" t="s">
        <v>6</v>
      </c>
      <c r="H949" s="36" t="s">
        <v>10</v>
      </c>
      <c r="I949" s="36" t="s">
        <v>8</v>
      </c>
      <c r="J949" s="36">
        <f>IF('UPS CALCULATOR'!$D$9=0,0,IF(G949='UPS CALCULATOR'!$D$9,0,1))+IF('UPS CALCULATOR'!$D$11=0,0,IF(H949='UPS CALCULATOR'!$D$11,0,1))+IF('UPS CALCULATOR'!$D$13=0,0,IF(I949='UPS CALCULATOR'!$D$13,0,1))</f>
        <v>0</v>
      </c>
      <c r="K949" s="39" t="s">
        <v>12</v>
      </c>
      <c r="L949" s="37">
        <f>IF(N949&lt;='UPS CALCULATOR'!$D$6,1,0)</f>
        <v>0</v>
      </c>
      <c r="M949" s="37" t="str">
        <f t="shared" si="29"/>
        <v>400W0</v>
      </c>
      <c r="N949" s="40">
        <v>476</v>
      </c>
    </row>
    <row r="950" spans="1:14">
      <c r="A950" s="39" t="s">
        <v>123</v>
      </c>
      <c r="B950" s="39" t="str">
        <f t="shared" si="28"/>
        <v>UPS-OL3000R +4BP500W0</v>
      </c>
      <c r="C950" s="39" t="s">
        <v>186</v>
      </c>
      <c r="D950" s="39" t="s">
        <v>211</v>
      </c>
      <c r="E950" s="36" t="s">
        <v>96</v>
      </c>
      <c r="F950" s="36">
        <v>4</v>
      </c>
      <c r="G950" s="36" t="s">
        <v>6</v>
      </c>
      <c r="H950" s="36" t="s">
        <v>10</v>
      </c>
      <c r="I950" s="36" t="s">
        <v>13</v>
      </c>
      <c r="J950" s="36">
        <f>IF('UPS CALCULATOR'!$D$9=0,0,IF(G950='UPS CALCULATOR'!$D$9,0,1))+IF('UPS CALCULATOR'!$D$11=0,0,IF(H950='UPS CALCULATOR'!$D$11,0,1))+IF('UPS CALCULATOR'!$D$13=0,0,IF(I950='UPS CALCULATOR'!$D$13,0,1))</f>
        <v>0</v>
      </c>
      <c r="K950" s="39" t="s">
        <v>14</v>
      </c>
      <c r="L950" s="37">
        <f>IF(N950&lt;='UPS CALCULATOR'!$D$6,1,0)</f>
        <v>0</v>
      </c>
      <c r="M950" s="37" t="str">
        <f t="shared" si="29"/>
        <v>500W0</v>
      </c>
      <c r="N950" s="40">
        <v>477</v>
      </c>
    </row>
    <row r="951" spans="1:14">
      <c r="A951" s="39" t="s">
        <v>92</v>
      </c>
      <c r="B951" s="39" t="str">
        <f t="shared" si="28"/>
        <v>UPS-OL1500R +9BP600W0</v>
      </c>
      <c r="C951" s="39" t="s">
        <v>190</v>
      </c>
      <c r="D951" s="39" t="s">
        <v>204</v>
      </c>
      <c r="E951" s="36" t="s">
        <v>42</v>
      </c>
      <c r="F951" s="36">
        <v>9</v>
      </c>
      <c r="G951" s="36" t="s">
        <v>6</v>
      </c>
      <c r="H951" s="36" t="s">
        <v>10</v>
      </c>
      <c r="I951" s="36" t="s">
        <v>8</v>
      </c>
      <c r="J951" s="36">
        <f>IF('UPS CALCULATOR'!$D$9=0,0,IF(G951='UPS CALCULATOR'!$D$9,0,1))+IF('UPS CALCULATOR'!$D$11=0,0,IF(H951='UPS CALCULATOR'!$D$11,0,1))+IF('UPS CALCULATOR'!$D$13=0,0,IF(I951='UPS CALCULATOR'!$D$13,0,1))</f>
        <v>0</v>
      </c>
      <c r="K951" s="39" t="s">
        <v>15</v>
      </c>
      <c r="L951" s="37">
        <f>IF(N951&lt;='UPS CALCULATOR'!$D$6,1,0)</f>
        <v>0</v>
      </c>
      <c r="M951" s="37" t="str">
        <f t="shared" si="29"/>
        <v>600W0</v>
      </c>
      <c r="N951" s="40">
        <v>478</v>
      </c>
    </row>
    <row r="952" spans="1:14">
      <c r="A952" s="39" t="s">
        <v>128</v>
      </c>
      <c r="B952" s="39" t="str">
        <f t="shared" si="28"/>
        <v>UPS-OL3000R +9BP1100W0</v>
      </c>
      <c r="C952" s="39" t="s">
        <v>186</v>
      </c>
      <c r="D952" s="39" t="s">
        <v>211</v>
      </c>
      <c r="E952" s="36" t="s">
        <v>96</v>
      </c>
      <c r="F952" s="36">
        <v>9</v>
      </c>
      <c r="G952" s="36" t="s">
        <v>6</v>
      </c>
      <c r="H952" s="36" t="s">
        <v>10</v>
      </c>
      <c r="I952" s="36" t="s">
        <v>13</v>
      </c>
      <c r="J952" s="36">
        <f>IF('UPS CALCULATOR'!$D$9=0,0,IF(G952='UPS CALCULATOR'!$D$9,0,1))+IF('UPS CALCULATOR'!$D$11=0,0,IF(H952='UPS CALCULATOR'!$D$11,0,1))+IF('UPS CALCULATOR'!$D$13=0,0,IF(I952='UPS CALCULATOR'!$D$13,0,1))</f>
        <v>0</v>
      </c>
      <c r="K952" s="39" t="s">
        <v>20</v>
      </c>
      <c r="L952" s="37">
        <f>IF(N952&lt;='UPS CALCULATOR'!$D$6,1,0)</f>
        <v>0</v>
      </c>
      <c r="M952" s="37" t="str">
        <f t="shared" si="29"/>
        <v>1100W0</v>
      </c>
      <c r="N952" s="40">
        <v>484</v>
      </c>
    </row>
    <row r="953" spans="1:14">
      <c r="A953" s="39" t="s">
        <v>185</v>
      </c>
      <c r="B953" s="39" t="str">
        <f t="shared" si="28"/>
        <v>UPS-OL3000R +1BP100W0</v>
      </c>
      <c r="C953" s="39" t="s">
        <v>186</v>
      </c>
      <c r="D953" s="39" t="s">
        <v>211</v>
      </c>
      <c r="E953" s="36" t="s">
        <v>96</v>
      </c>
      <c r="F953" s="36">
        <v>1</v>
      </c>
      <c r="G953" s="36" t="s">
        <v>6</v>
      </c>
      <c r="H953" s="36" t="s">
        <v>10</v>
      </c>
      <c r="I953" s="36" t="s">
        <v>13</v>
      </c>
      <c r="J953" s="36">
        <f>IF('UPS CALCULATOR'!$D$9=0,0,IF(G953='UPS CALCULATOR'!$D$9,0,1))+IF('UPS CALCULATOR'!$D$11=0,0,IF(H953='UPS CALCULATOR'!$D$11,0,1))+IF('UPS CALCULATOR'!$D$13=0,0,IF(I953='UPS CALCULATOR'!$D$13,0,1))</f>
        <v>0</v>
      </c>
      <c r="K953" s="39" t="s">
        <v>4</v>
      </c>
      <c r="L953" s="37">
        <f>IF(N953&lt;='UPS CALCULATOR'!$D$6,1,0)</f>
        <v>0</v>
      </c>
      <c r="M953" s="37" t="str">
        <f t="shared" si="29"/>
        <v>100W0</v>
      </c>
      <c r="N953" s="40">
        <v>488</v>
      </c>
    </row>
    <row r="954" spans="1:14">
      <c r="A954" s="39" t="s">
        <v>111</v>
      </c>
      <c r="B954" s="39" t="str">
        <f t="shared" si="28"/>
        <v>UPS-OL2200R +7BP900W0</v>
      </c>
      <c r="C954" s="39" t="s">
        <v>183</v>
      </c>
      <c r="D954" s="39" t="s">
        <v>208</v>
      </c>
      <c r="E954" s="36" t="s">
        <v>96</v>
      </c>
      <c r="F954" s="36">
        <v>7</v>
      </c>
      <c r="G954" s="36" t="s">
        <v>6</v>
      </c>
      <c r="H954" s="36" t="s">
        <v>10</v>
      </c>
      <c r="I954" s="36" t="s">
        <v>11</v>
      </c>
      <c r="J954" s="36">
        <f>IF('UPS CALCULATOR'!$D$9=0,0,IF(G954='UPS CALCULATOR'!$D$9,0,1))+IF('UPS CALCULATOR'!$D$11=0,0,IF(H954='UPS CALCULATOR'!$D$11,0,1))+IF('UPS CALCULATOR'!$D$13=0,0,IF(I954='UPS CALCULATOR'!$D$13,0,1))</f>
        <v>0</v>
      </c>
      <c r="K954" s="39" t="s">
        <v>18</v>
      </c>
      <c r="L954" s="37">
        <f>IF(N954&lt;='UPS CALCULATOR'!$D$6,1,0)</f>
        <v>0</v>
      </c>
      <c r="M954" s="37" t="str">
        <f t="shared" si="29"/>
        <v>900W0</v>
      </c>
      <c r="N954" s="40">
        <v>490</v>
      </c>
    </row>
    <row r="955" spans="1:14">
      <c r="A955" s="39" t="s">
        <v>115</v>
      </c>
      <c r="B955" s="39" t="str">
        <f t="shared" si="28"/>
        <v>UPS-OL2200R +9BP1200W0</v>
      </c>
      <c r="C955" s="39" t="s">
        <v>183</v>
      </c>
      <c r="D955" s="39" t="s">
        <v>208</v>
      </c>
      <c r="E955" s="36" t="s">
        <v>96</v>
      </c>
      <c r="F955" s="36">
        <v>9</v>
      </c>
      <c r="G955" s="36" t="s">
        <v>6</v>
      </c>
      <c r="H955" s="36" t="s">
        <v>10</v>
      </c>
      <c r="I955" s="36" t="s">
        <v>11</v>
      </c>
      <c r="J955" s="36">
        <f>IF('UPS CALCULATOR'!$D$9=0,0,IF(G955='UPS CALCULATOR'!$D$9,0,1))+IF('UPS CALCULATOR'!$D$11=0,0,IF(H955='UPS CALCULATOR'!$D$11,0,1))+IF('UPS CALCULATOR'!$D$13=0,0,IF(I955='UPS CALCULATOR'!$D$13,0,1))</f>
        <v>0</v>
      </c>
      <c r="K955" s="39" t="s">
        <v>21</v>
      </c>
      <c r="L955" s="37">
        <f>IF(N955&lt;='UPS CALCULATOR'!$D$6,1,0)</f>
        <v>0</v>
      </c>
      <c r="M955" s="37" t="str">
        <f t="shared" si="29"/>
        <v>1200W0</v>
      </c>
      <c r="N955" s="40">
        <v>490</v>
      </c>
    </row>
    <row r="956" spans="1:14">
      <c r="A956" s="39" t="s">
        <v>126</v>
      </c>
      <c r="B956" s="39" t="str">
        <f t="shared" si="28"/>
        <v>UPS-OL3000R +7BP900W0</v>
      </c>
      <c r="C956" s="39" t="s">
        <v>186</v>
      </c>
      <c r="D956" s="39" t="s">
        <v>211</v>
      </c>
      <c r="E956" s="36" t="s">
        <v>96</v>
      </c>
      <c r="F956" s="36">
        <v>7</v>
      </c>
      <c r="G956" s="36" t="s">
        <v>6</v>
      </c>
      <c r="H956" s="36" t="s">
        <v>10</v>
      </c>
      <c r="I956" s="36" t="s">
        <v>13</v>
      </c>
      <c r="J956" s="36">
        <f>IF('UPS CALCULATOR'!$D$9=0,0,IF(G956='UPS CALCULATOR'!$D$9,0,1))+IF('UPS CALCULATOR'!$D$11=0,0,IF(H956='UPS CALCULATOR'!$D$11,0,1))+IF('UPS CALCULATOR'!$D$13=0,0,IF(I956='UPS CALCULATOR'!$D$13,0,1))</f>
        <v>0</v>
      </c>
      <c r="K956" s="39" t="s">
        <v>18</v>
      </c>
      <c r="L956" s="37">
        <f>IF(N956&lt;='UPS CALCULATOR'!$D$6,1,0)</f>
        <v>0</v>
      </c>
      <c r="M956" s="37" t="str">
        <f t="shared" si="29"/>
        <v>900W0</v>
      </c>
      <c r="N956" s="40">
        <v>490</v>
      </c>
    </row>
    <row r="957" spans="1:14">
      <c r="A957" s="39" t="s">
        <v>90</v>
      </c>
      <c r="B957" s="39" t="str">
        <f t="shared" si="28"/>
        <v>UPS-OL1500R +8BP500W0</v>
      </c>
      <c r="C957" s="39" t="s">
        <v>190</v>
      </c>
      <c r="D957" s="39" t="s">
        <v>204</v>
      </c>
      <c r="E957" s="36" t="s">
        <v>42</v>
      </c>
      <c r="F957" s="36">
        <v>8</v>
      </c>
      <c r="G957" s="36" t="s">
        <v>6</v>
      </c>
      <c r="H957" s="36" t="s">
        <v>10</v>
      </c>
      <c r="I957" s="36" t="s">
        <v>8</v>
      </c>
      <c r="J957" s="36">
        <f>IF('UPS CALCULATOR'!$D$9=0,0,IF(G957='UPS CALCULATOR'!$D$9,0,1))+IF('UPS CALCULATOR'!$D$11=0,0,IF(H957='UPS CALCULATOR'!$D$11,0,1))+IF('UPS CALCULATOR'!$D$13=0,0,IF(I957='UPS CALCULATOR'!$D$13,0,1))</f>
        <v>0</v>
      </c>
      <c r="K957" s="39" t="s">
        <v>14</v>
      </c>
      <c r="L957" s="37">
        <f>IF(N957&lt;='UPS CALCULATOR'!$D$6,1,0)</f>
        <v>0</v>
      </c>
      <c r="M957" s="37" t="str">
        <f t="shared" si="29"/>
        <v>500W0</v>
      </c>
      <c r="N957" s="40">
        <v>495</v>
      </c>
    </row>
    <row r="958" spans="1:14">
      <c r="A958" s="39" t="s">
        <v>113</v>
      </c>
      <c r="B958" s="39" t="str">
        <f t="shared" si="28"/>
        <v>UPS-OL2200R +8BP1000W0</v>
      </c>
      <c r="C958" s="39" t="s">
        <v>183</v>
      </c>
      <c r="D958" s="39" t="s">
        <v>208</v>
      </c>
      <c r="E958" s="36" t="s">
        <v>96</v>
      </c>
      <c r="F958" s="36">
        <v>8</v>
      </c>
      <c r="G958" s="36" t="s">
        <v>6</v>
      </c>
      <c r="H958" s="36" t="s">
        <v>10</v>
      </c>
      <c r="I958" s="36" t="s">
        <v>11</v>
      </c>
      <c r="J958" s="36">
        <f>IF('UPS CALCULATOR'!$D$9=0,0,IF(G958='UPS CALCULATOR'!$D$9,0,1))+IF('UPS CALCULATOR'!$D$11=0,0,IF(H958='UPS CALCULATOR'!$D$11,0,1))+IF('UPS CALCULATOR'!$D$13=0,0,IF(I958='UPS CALCULATOR'!$D$13,0,1))</f>
        <v>0</v>
      </c>
      <c r="K958" s="39" t="s">
        <v>19</v>
      </c>
      <c r="L958" s="37">
        <f>IF(N958&lt;='UPS CALCULATOR'!$D$6,1,0)</f>
        <v>0</v>
      </c>
      <c r="M958" s="37" t="str">
        <f t="shared" si="29"/>
        <v>1000W0</v>
      </c>
      <c r="N958" s="40">
        <v>495</v>
      </c>
    </row>
    <row r="959" spans="1:14">
      <c r="A959" s="39" t="s">
        <v>127</v>
      </c>
      <c r="B959" s="39" t="str">
        <f t="shared" si="28"/>
        <v>UPS-OL3000R +8BP1000W0</v>
      </c>
      <c r="C959" s="39" t="s">
        <v>186</v>
      </c>
      <c r="D959" s="39" t="s">
        <v>211</v>
      </c>
      <c r="E959" s="36" t="s">
        <v>96</v>
      </c>
      <c r="F959" s="36">
        <v>8</v>
      </c>
      <c r="G959" s="36" t="s">
        <v>6</v>
      </c>
      <c r="H959" s="36" t="s">
        <v>10</v>
      </c>
      <c r="I959" s="36" t="s">
        <v>13</v>
      </c>
      <c r="J959" s="36">
        <f>IF('UPS CALCULATOR'!$D$9=0,0,IF(G959='UPS CALCULATOR'!$D$9,0,1))+IF('UPS CALCULATOR'!$D$11=0,0,IF(H959='UPS CALCULATOR'!$D$11,0,1))+IF('UPS CALCULATOR'!$D$13=0,0,IF(I959='UPS CALCULATOR'!$D$13,0,1))</f>
        <v>0</v>
      </c>
      <c r="K959" s="39" t="s">
        <v>19</v>
      </c>
      <c r="L959" s="37">
        <f>IF(N959&lt;='UPS CALCULATOR'!$D$6,1,0)</f>
        <v>0</v>
      </c>
      <c r="M959" s="37" t="str">
        <f t="shared" si="29"/>
        <v>1000W0</v>
      </c>
      <c r="N959" s="40">
        <v>495</v>
      </c>
    </row>
    <row r="960" spans="1:14">
      <c r="A960" s="39" t="s">
        <v>147</v>
      </c>
      <c r="B960" s="39" t="str">
        <f t="shared" si="28"/>
        <v>UPX-2000R-2 +2 EBC200W0</v>
      </c>
      <c r="C960" s="39" t="s">
        <v>145</v>
      </c>
      <c r="D960" s="39" t="s">
        <v>210</v>
      </c>
      <c r="E960" s="36" t="s">
        <v>184</v>
      </c>
      <c r="F960" s="36">
        <v>2</v>
      </c>
      <c r="G960" s="36" t="s">
        <v>6</v>
      </c>
      <c r="H960" s="36" t="s">
        <v>7</v>
      </c>
      <c r="I960" s="36" t="s">
        <v>11</v>
      </c>
      <c r="J960" s="36">
        <f>IF('UPS CALCULATOR'!$D$9=0,0,IF(G960='UPS CALCULATOR'!$D$9,0,1))+IF('UPS CALCULATOR'!$D$11=0,0,IF(H960='UPS CALCULATOR'!$D$11,0,1))+IF('UPS CALCULATOR'!$D$13=0,0,IF(I960='UPS CALCULATOR'!$D$13,0,1))</f>
        <v>0</v>
      </c>
      <c r="K960" s="39" t="s">
        <v>5</v>
      </c>
      <c r="L960" s="37">
        <f>IF(N960&lt;='UPS CALCULATOR'!$D$6,1,0)</f>
        <v>0</v>
      </c>
      <c r="M960" s="37" t="str">
        <f t="shared" si="29"/>
        <v>200W0</v>
      </c>
      <c r="N960" s="40">
        <v>495</v>
      </c>
    </row>
    <row r="961" spans="1:14">
      <c r="A961" s="39" t="s">
        <v>107</v>
      </c>
      <c r="B961" s="39" t="str">
        <f t="shared" si="28"/>
        <v>UPS-OL2200R +5BP600W0</v>
      </c>
      <c r="C961" s="39" t="s">
        <v>183</v>
      </c>
      <c r="D961" s="39" t="s">
        <v>208</v>
      </c>
      <c r="E961" s="36" t="s">
        <v>96</v>
      </c>
      <c r="F961" s="36">
        <v>5</v>
      </c>
      <c r="G961" s="36" t="s">
        <v>6</v>
      </c>
      <c r="H961" s="36" t="s">
        <v>10</v>
      </c>
      <c r="I961" s="36" t="s">
        <v>11</v>
      </c>
      <c r="J961" s="36">
        <f>IF('UPS CALCULATOR'!$D$9=0,0,IF(G961='UPS CALCULATOR'!$D$9,0,1))+IF('UPS CALCULATOR'!$D$11=0,0,IF(H961='UPS CALCULATOR'!$D$11,0,1))+IF('UPS CALCULATOR'!$D$13=0,0,IF(I961='UPS CALCULATOR'!$D$13,0,1))</f>
        <v>0</v>
      </c>
      <c r="K961" s="39" t="s">
        <v>15</v>
      </c>
      <c r="L961" s="37">
        <f>IF(N961&lt;='UPS CALCULATOR'!$D$6,1,0)</f>
        <v>0</v>
      </c>
      <c r="M961" s="37" t="str">
        <f t="shared" si="29"/>
        <v>600W0</v>
      </c>
      <c r="N961" s="40">
        <v>506</v>
      </c>
    </row>
    <row r="962" spans="1:14">
      <c r="A962" s="39" t="s">
        <v>125</v>
      </c>
      <c r="B962" s="39" t="str">
        <f t="shared" si="28"/>
        <v>UPS-OL3000R +6BP700W0</v>
      </c>
      <c r="C962" s="39" t="s">
        <v>186</v>
      </c>
      <c r="D962" s="39" t="s">
        <v>211</v>
      </c>
      <c r="E962" s="36" t="s">
        <v>96</v>
      </c>
      <c r="F962" s="36">
        <v>6</v>
      </c>
      <c r="G962" s="36" t="s">
        <v>6</v>
      </c>
      <c r="H962" s="36" t="s">
        <v>10</v>
      </c>
      <c r="I962" s="36" t="s">
        <v>13</v>
      </c>
      <c r="J962" s="36">
        <f>IF('UPS CALCULATOR'!$D$9=0,0,IF(G962='UPS CALCULATOR'!$D$9,0,1))+IF('UPS CALCULATOR'!$D$11=0,0,IF(H962='UPS CALCULATOR'!$D$11,0,1))+IF('UPS CALCULATOR'!$D$13=0,0,IF(I962='UPS CALCULATOR'!$D$13,0,1))</f>
        <v>0</v>
      </c>
      <c r="K962" s="39" t="s">
        <v>16</v>
      </c>
      <c r="L962" s="37">
        <f>IF(N962&lt;='UPS CALCULATOR'!$D$6,1,0)</f>
        <v>0</v>
      </c>
      <c r="M962" s="37" t="str">
        <f t="shared" si="29"/>
        <v>700W0</v>
      </c>
      <c r="N962" s="40">
        <v>509</v>
      </c>
    </row>
    <row r="963" spans="1:14">
      <c r="A963" s="39" t="s">
        <v>115</v>
      </c>
      <c r="B963" s="39" t="str">
        <f t="shared" ref="B963:B1026" si="30">A963&amp;M963</f>
        <v>UPS-OL2200R +9BP1100W0</v>
      </c>
      <c r="C963" s="39" t="s">
        <v>183</v>
      </c>
      <c r="D963" s="39" t="s">
        <v>208</v>
      </c>
      <c r="E963" s="36" t="s">
        <v>96</v>
      </c>
      <c r="F963" s="36">
        <v>9</v>
      </c>
      <c r="G963" s="36" t="s">
        <v>6</v>
      </c>
      <c r="H963" s="36" t="s">
        <v>10</v>
      </c>
      <c r="I963" s="36" t="s">
        <v>11</v>
      </c>
      <c r="J963" s="36">
        <f>IF('UPS CALCULATOR'!$D$9=0,0,IF(G963='UPS CALCULATOR'!$D$9,0,1))+IF('UPS CALCULATOR'!$D$11=0,0,IF(H963='UPS CALCULATOR'!$D$11,0,1))+IF('UPS CALCULATOR'!$D$13=0,0,IF(I963='UPS CALCULATOR'!$D$13,0,1))</f>
        <v>0</v>
      </c>
      <c r="K963" s="39" t="s">
        <v>20</v>
      </c>
      <c r="L963" s="37">
        <f>IF(N963&lt;='UPS CALCULATOR'!$D$6,1,0)</f>
        <v>0</v>
      </c>
      <c r="M963" s="37" t="str">
        <f t="shared" ref="M963:M1026" si="31">K963&amp;J963+L963</f>
        <v>1100W0</v>
      </c>
      <c r="N963" s="40">
        <v>517</v>
      </c>
    </row>
    <row r="964" spans="1:14">
      <c r="A964" s="39" t="s">
        <v>129</v>
      </c>
      <c r="B964" s="39" t="str">
        <f t="shared" si="30"/>
        <v>UPS-OL3000R +10BP1200W0</v>
      </c>
      <c r="C964" s="39" t="s">
        <v>186</v>
      </c>
      <c r="D964" s="39" t="s">
        <v>211</v>
      </c>
      <c r="E964" s="36" t="s">
        <v>96</v>
      </c>
      <c r="F964" s="36">
        <v>10</v>
      </c>
      <c r="G964" s="36" t="s">
        <v>6</v>
      </c>
      <c r="H964" s="36" t="s">
        <v>10</v>
      </c>
      <c r="I964" s="36" t="s">
        <v>13</v>
      </c>
      <c r="J964" s="36">
        <f>IF('UPS CALCULATOR'!$D$9=0,0,IF(G964='UPS CALCULATOR'!$D$9,0,1))+IF('UPS CALCULATOR'!$D$11=0,0,IF(H964='UPS CALCULATOR'!$D$11,0,1))+IF('UPS CALCULATOR'!$D$13=0,0,IF(I964='UPS CALCULATOR'!$D$13,0,1))</f>
        <v>0</v>
      </c>
      <c r="K964" s="39" t="s">
        <v>21</v>
      </c>
      <c r="L964" s="37">
        <f>IF(N964&lt;='UPS CALCULATOR'!$D$6,1,0)</f>
        <v>0</v>
      </c>
      <c r="M964" s="37" t="str">
        <f t="shared" si="31"/>
        <v>1200W0</v>
      </c>
      <c r="N964" s="40">
        <v>519</v>
      </c>
    </row>
    <row r="965" spans="1:14">
      <c r="A965" s="39" t="s">
        <v>117</v>
      </c>
      <c r="B965" s="39" t="str">
        <f t="shared" si="30"/>
        <v>UPS-OL2200R +10BP1300W0</v>
      </c>
      <c r="C965" s="39" t="s">
        <v>183</v>
      </c>
      <c r="D965" s="39" t="s">
        <v>208</v>
      </c>
      <c r="E965" s="36" t="s">
        <v>96</v>
      </c>
      <c r="F965" s="36">
        <v>10</v>
      </c>
      <c r="G965" s="36" t="s">
        <v>6</v>
      </c>
      <c r="H965" s="36" t="s">
        <v>10</v>
      </c>
      <c r="I965" s="36" t="s">
        <v>11</v>
      </c>
      <c r="J965" s="36">
        <f>IF('UPS CALCULATOR'!$D$9=0,0,IF(G965='UPS CALCULATOR'!$D$9,0,1))+IF('UPS CALCULATOR'!$D$11=0,0,IF(H965='UPS CALCULATOR'!$D$11,0,1))+IF('UPS CALCULATOR'!$D$13=0,0,IF(I965='UPS CALCULATOR'!$D$13,0,1))</f>
        <v>0</v>
      </c>
      <c r="K965" s="39" t="s">
        <v>22</v>
      </c>
      <c r="L965" s="37">
        <f>IF(N965&lt;='UPS CALCULATOR'!$D$6,1,0)</f>
        <v>0</v>
      </c>
      <c r="M965" s="37" t="str">
        <f t="shared" si="31"/>
        <v>1300W0</v>
      </c>
      <c r="N965" s="40">
        <v>521</v>
      </c>
    </row>
    <row r="966" spans="1:14">
      <c r="A966" s="39" t="s">
        <v>126</v>
      </c>
      <c r="B966" s="39" t="str">
        <f t="shared" si="30"/>
        <v>UPS-OL3000R +7BP800W0</v>
      </c>
      <c r="C966" s="39" t="s">
        <v>186</v>
      </c>
      <c r="D966" s="39" t="s">
        <v>211</v>
      </c>
      <c r="E966" s="36" t="s">
        <v>96</v>
      </c>
      <c r="F966" s="36">
        <v>7</v>
      </c>
      <c r="G966" s="36" t="s">
        <v>6</v>
      </c>
      <c r="H966" s="36" t="s">
        <v>10</v>
      </c>
      <c r="I966" s="36" t="s">
        <v>13</v>
      </c>
      <c r="J966" s="36">
        <f>IF('UPS CALCULATOR'!$D$9=0,0,IF(G966='UPS CALCULATOR'!$D$9,0,1))+IF('UPS CALCULATOR'!$D$11=0,0,IF(H966='UPS CALCULATOR'!$D$11,0,1))+IF('UPS CALCULATOR'!$D$13=0,0,IF(I966='UPS CALCULATOR'!$D$13,0,1))</f>
        <v>0</v>
      </c>
      <c r="K966" s="39" t="s">
        <v>17</v>
      </c>
      <c r="L966" s="37">
        <f>IF(N966&lt;='UPS CALCULATOR'!$D$6,1,0)</f>
        <v>0</v>
      </c>
      <c r="M966" s="37" t="str">
        <f t="shared" si="31"/>
        <v>800W0</v>
      </c>
      <c r="N966" s="40">
        <v>522</v>
      </c>
    </row>
    <row r="967" spans="1:14">
      <c r="A967" s="39" t="s">
        <v>105</v>
      </c>
      <c r="B967" s="39" t="str">
        <f t="shared" si="30"/>
        <v>UPS-OL2200R +4BP500W0</v>
      </c>
      <c r="C967" s="39" t="s">
        <v>183</v>
      </c>
      <c r="D967" s="39" t="s">
        <v>208</v>
      </c>
      <c r="E967" s="36" t="s">
        <v>96</v>
      </c>
      <c r="F967" s="36">
        <v>4</v>
      </c>
      <c r="G967" s="36" t="s">
        <v>6</v>
      </c>
      <c r="H967" s="36" t="s">
        <v>10</v>
      </c>
      <c r="I967" s="36" t="s">
        <v>11</v>
      </c>
      <c r="J967" s="36">
        <f>IF('UPS CALCULATOR'!$D$9=0,0,IF(G967='UPS CALCULATOR'!$D$9,0,1))+IF('UPS CALCULATOR'!$D$11=0,0,IF(H967='UPS CALCULATOR'!$D$11,0,1))+IF('UPS CALCULATOR'!$D$13=0,0,IF(I967='UPS CALCULATOR'!$D$13,0,1))</f>
        <v>0</v>
      </c>
      <c r="K967" s="39" t="s">
        <v>14</v>
      </c>
      <c r="L967" s="37">
        <f>IF(N967&lt;='UPS CALCULATOR'!$D$6,1,0)</f>
        <v>0</v>
      </c>
      <c r="M967" s="37" t="str">
        <f t="shared" si="31"/>
        <v>500W0</v>
      </c>
      <c r="N967" s="40">
        <v>538</v>
      </c>
    </row>
    <row r="968" spans="1:14">
      <c r="A968" s="39" t="s">
        <v>146</v>
      </c>
      <c r="B968" s="39" t="str">
        <f t="shared" si="30"/>
        <v>UPX-2000R-2 +1 EBC100W0</v>
      </c>
      <c r="C968" s="39" t="s">
        <v>145</v>
      </c>
      <c r="D968" s="39" t="s">
        <v>210</v>
      </c>
      <c r="E968" s="36" t="s">
        <v>184</v>
      </c>
      <c r="F968" s="36">
        <v>1</v>
      </c>
      <c r="G968" s="36" t="s">
        <v>6</v>
      </c>
      <c r="H968" s="36" t="s">
        <v>7</v>
      </c>
      <c r="I968" s="36" t="s">
        <v>11</v>
      </c>
      <c r="J968" s="36">
        <f>IF('UPS CALCULATOR'!$D$9=0,0,IF(G968='UPS CALCULATOR'!$D$9,0,1))+IF('UPS CALCULATOR'!$D$11=0,0,IF(H968='UPS CALCULATOR'!$D$11,0,1))+IF('UPS CALCULATOR'!$D$13=0,0,IF(I968='UPS CALCULATOR'!$D$13,0,1))</f>
        <v>0</v>
      </c>
      <c r="K968" s="39" t="s">
        <v>4</v>
      </c>
      <c r="L968" s="37">
        <f>IF(N968&lt;='UPS CALCULATOR'!$D$6,1,0)</f>
        <v>0</v>
      </c>
      <c r="M968" s="37" t="str">
        <f t="shared" si="31"/>
        <v>100W0</v>
      </c>
      <c r="N968" s="40">
        <v>538</v>
      </c>
    </row>
    <row r="969" spans="1:14">
      <c r="A969" s="39" t="s">
        <v>94</v>
      </c>
      <c r="B969" s="39" t="str">
        <f t="shared" si="30"/>
        <v>UPS-OL1500R +10BP600W0</v>
      </c>
      <c r="C969" s="39" t="s">
        <v>190</v>
      </c>
      <c r="D969" s="39" t="s">
        <v>204</v>
      </c>
      <c r="E969" s="36" t="s">
        <v>42</v>
      </c>
      <c r="F969" s="36">
        <v>10</v>
      </c>
      <c r="G969" s="36" t="s">
        <v>6</v>
      </c>
      <c r="H969" s="36" t="s">
        <v>10</v>
      </c>
      <c r="I969" s="36" t="s">
        <v>8</v>
      </c>
      <c r="J969" s="36">
        <f>IF('UPS CALCULATOR'!$D$9=0,0,IF(G969='UPS CALCULATOR'!$D$9,0,1))+IF('UPS CALCULATOR'!$D$11=0,0,IF(H969='UPS CALCULATOR'!$D$11,0,1))+IF('UPS CALCULATOR'!$D$13=0,0,IF(I969='UPS CALCULATOR'!$D$13,0,1))</f>
        <v>0</v>
      </c>
      <c r="K969" s="39" t="s">
        <v>15</v>
      </c>
      <c r="L969" s="37">
        <f>IF(N969&lt;='UPS CALCULATOR'!$D$6,1,0)</f>
        <v>0</v>
      </c>
      <c r="M969" s="37" t="str">
        <f t="shared" si="31"/>
        <v>600W0</v>
      </c>
      <c r="N969" s="40">
        <v>539</v>
      </c>
    </row>
    <row r="970" spans="1:14">
      <c r="A970" s="39" t="s">
        <v>111</v>
      </c>
      <c r="B970" s="39" t="str">
        <f t="shared" si="30"/>
        <v>UPS-OL2200R +7BP800W0</v>
      </c>
      <c r="C970" s="39" t="s">
        <v>183</v>
      </c>
      <c r="D970" s="39" t="s">
        <v>208</v>
      </c>
      <c r="E970" s="36" t="s">
        <v>96</v>
      </c>
      <c r="F970" s="36">
        <v>7</v>
      </c>
      <c r="G970" s="36" t="s">
        <v>6</v>
      </c>
      <c r="H970" s="36" t="s">
        <v>10</v>
      </c>
      <c r="I970" s="36" t="s">
        <v>11</v>
      </c>
      <c r="J970" s="36">
        <f>IF('UPS CALCULATOR'!$D$9=0,0,IF(G970='UPS CALCULATOR'!$D$9,0,1))+IF('UPS CALCULATOR'!$D$11=0,0,IF(H970='UPS CALCULATOR'!$D$11,0,1))+IF('UPS CALCULATOR'!$D$13=0,0,IF(I970='UPS CALCULATOR'!$D$13,0,1))</f>
        <v>0</v>
      </c>
      <c r="K970" s="39" t="s">
        <v>17</v>
      </c>
      <c r="L970" s="37">
        <f>IF(N970&lt;='UPS CALCULATOR'!$D$6,1,0)</f>
        <v>0</v>
      </c>
      <c r="M970" s="37" t="str">
        <f t="shared" si="31"/>
        <v>800W0</v>
      </c>
      <c r="N970" s="40">
        <v>541</v>
      </c>
    </row>
    <row r="971" spans="1:14">
      <c r="A971" s="39" t="s">
        <v>141</v>
      </c>
      <c r="B971" s="39" t="str">
        <f t="shared" si="30"/>
        <v>UPX-1500R-2 +2 EBC100W0</v>
      </c>
      <c r="C971" s="39" t="s">
        <v>139</v>
      </c>
      <c r="D971" s="39" t="s">
        <v>207</v>
      </c>
      <c r="E971" s="36" t="s">
        <v>188</v>
      </c>
      <c r="F971" s="36">
        <v>2</v>
      </c>
      <c r="G971" s="36" t="s">
        <v>6</v>
      </c>
      <c r="H971" s="36" t="s">
        <v>7</v>
      </c>
      <c r="I971" s="36" t="s">
        <v>8</v>
      </c>
      <c r="J971" s="36">
        <f>IF('UPS CALCULATOR'!$D$9=0,0,IF(G971='UPS CALCULATOR'!$D$9,0,1))+IF('UPS CALCULATOR'!$D$11=0,0,IF(H971='UPS CALCULATOR'!$D$11,0,1))+IF('UPS CALCULATOR'!$D$13=0,0,IF(I971='UPS CALCULATOR'!$D$13,0,1))</f>
        <v>0</v>
      </c>
      <c r="K971" s="39" t="s">
        <v>4</v>
      </c>
      <c r="L971" s="37">
        <f>IF(N971&lt;='UPS CALCULATOR'!$D$6,1,0)</f>
        <v>0</v>
      </c>
      <c r="M971" s="37" t="str">
        <f t="shared" si="31"/>
        <v>100W0</v>
      </c>
      <c r="N971" s="40">
        <v>541</v>
      </c>
    </row>
    <row r="972" spans="1:14">
      <c r="A972" s="39" t="s">
        <v>129</v>
      </c>
      <c r="B972" s="39" t="str">
        <f t="shared" si="30"/>
        <v>UPS-OL3000R +10BP1100W0</v>
      </c>
      <c r="C972" s="39" t="s">
        <v>186</v>
      </c>
      <c r="D972" s="39" t="s">
        <v>211</v>
      </c>
      <c r="E972" s="36" t="s">
        <v>96</v>
      </c>
      <c r="F972" s="36">
        <v>10</v>
      </c>
      <c r="G972" s="36" t="s">
        <v>6</v>
      </c>
      <c r="H972" s="36" t="s">
        <v>10</v>
      </c>
      <c r="I972" s="36" t="s">
        <v>13</v>
      </c>
      <c r="J972" s="36">
        <f>IF('UPS CALCULATOR'!$D$9=0,0,IF(G972='UPS CALCULATOR'!$D$9,0,1))+IF('UPS CALCULATOR'!$D$11=0,0,IF(H972='UPS CALCULATOR'!$D$11,0,1))+IF('UPS CALCULATOR'!$D$13=0,0,IF(I972='UPS CALCULATOR'!$D$13,0,1))</f>
        <v>0</v>
      </c>
      <c r="K972" s="39" t="s">
        <v>20</v>
      </c>
      <c r="L972" s="37">
        <f>IF(N972&lt;='UPS CALCULATOR'!$D$6,1,0)</f>
        <v>0</v>
      </c>
      <c r="M972" s="37" t="str">
        <f t="shared" si="31"/>
        <v>1100W0</v>
      </c>
      <c r="N972" s="40">
        <v>546</v>
      </c>
    </row>
    <row r="973" spans="1:14">
      <c r="A973" s="39" t="s">
        <v>117</v>
      </c>
      <c r="B973" s="39" t="str">
        <f t="shared" si="30"/>
        <v>UPS-OL2200R +10BP1200W0</v>
      </c>
      <c r="C973" s="39" t="s">
        <v>183</v>
      </c>
      <c r="D973" s="39" t="s">
        <v>208</v>
      </c>
      <c r="E973" s="36" t="s">
        <v>96</v>
      </c>
      <c r="F973" s="36">
        <v>10</v>
      </c>
      <c r="G973" s="36" t="s">
        <v>6</v>
      </c>
      <c r="H973" s="36" t="s">
        <v>10</v>
      </c>
      <c r="I973" s="36" t="s">
        <v>11</v>
      </c>
      <c r="J973" s="36">
        <f>IF('UPS CALCULATOR'!$D$9=0,0,IF(G973='UPS CALCULATOR'!$D$9,0,1))+IF('UPS CALCULATOR'!$D$11=0,0,IF(H973='UPS CALCULATOR'!$D$11,0,1))+IF('UPS CALCULATOR'!$D$13=0,0,IF(I973='UPS CALCULATOR'!$D$13,0,1))</f>
        <v>0</v>
      </c>
      <c r="K973" s="39" t="s">
        <v>21</v>
      </c>
      <c r="L973" s="37">
        <f>IF(N973&lt;='UPS CALCULATOR'!$D$6,1,0)</f>
        <v>0</v>
      </c>
      <c r="M973" s="37" t="str">
        <f t="shared" si="31"/>
        <v>1200W0</v>
      </c>
      <c r="N973" s="40">
        <v>553</v>
      </c>
    </row>
    <row r="974" spans="1:14">
      <c r="A974" s="39" t="s">
        <v>138</v>
      </c>
      <c r="B974" s="39" t="str">
        <f t="shared" si="30"/>
        <v>UPX-1000R-2 +4 EBC200W0</v>
      </c>
      <c r="C974" s="39" t="s">
        <v>134</v>
      </c>
      <c r="D974" s="39" t="s">
        <v>206</v>
      </c>
      <c r="E974" s="36" t="s">
        <v>188</v>
      </c>
      <c r="F974" s="36">
        <v>4</v>
      </c>
      <c r="G974" s="36" t="s">
        <v>6</v>
      </c>
      <c r="H974" s="36" t="s">
        <v>7</v>
      </c>
      <c r="I974" s="36" t="s">
        <v>8</v>
      </c>
      <c r="J974" s="36">
        <f>IF('UPS CALCULATOR'!$D$9=0,0,IF(G974='UPS CALCULATOR'!$D$9,0,1))+IF('UPS CALCULATOR'!$D$11=0,0,IF(H974='UPS CALCULATOR'!$D$11,0,1))+IF('UPS CALCULATOR'!$D$13=0,0,IF(I974='UPS CALCULATOR'!$D$13,0,1))</f>
        <v>0</v>
      </c>
      <c r="K974" s="39" t="s">
        <v>5</v>
      </c>
      <c r="L974" s="37">
        <f>IF(N974&lt;='UPS CALCULATOR'!$D$6,1,0)</f>
        <v>0</v>
      </c>
      <c r="M974" s="37" t="str">
        <f t="shared" si="31"/>
        <v>200W0</v>
      </c>
      <c r="N974" s="40">
        <v>555</v>
      </c>
    </row>
    <row r="975" spans="1:14">
      <c r="A975" s="39" t="s">
        <v>109</v>
      </c>
      <c r="B975" s="39" t="str">
        <f t="shared" si="30"/>
        <v>UPS-OL2200R +6BP700W0</v>
      </c>
      <c r="C975" s="39" t="s">
        <v>183</v>
      </c>
      <c r="D975" s="39" t="s">
        <v>208</v>
      </c>
      <c r="E975" s="36" t="s">
        <v>96</v>
      </c>
      <c r="F975" s="36">
        <v>6</v>
      </c>
      <c r="G975" s="36" t="s">
        <v>6</v>
      </c>
      <c r="H975" s="36" t="s">
        <v>10</v>
      </c>
      <c r="I975" s="36" t="s">
        <v>11</v>
      </c>
      <c r="J975" s="36">
        <f>IF('UPS CALCULATOR'!$D$9=0,0,IF(G975='UPS CALCULATOR'!$D$9,0,1))+IF('UPS CALCULATOR'!$D$11=0,0,IF(H975='UPS CALCULATOR'!$D$11,0,1))+IF('UPS CALCULATOR'!$D$13=0,0,IF(I975='UPS CALCULATOR'!$D$13,0,1))</f>
        <v>0</v>
      </c>
      <c r="K975" s="39" t="s">
        <v>16</v>
      </c>
      <c r="L975" s="37">
        <f>IF(N975&lt;='UPS CALCULATOR'!$D$6,1,0)</f>
        <v>0</v>
      </c>
      <c r="M975" s="37" t="str">
        <f t="shared" si="31"/>
        <v>700W0</v>
      </c>
      <c r="N975" s="40">
        <v>557</v>
      </c>
    </row>
    <row r="976" spans="1:14">
      <c r="A976" s="39" t="s">
        <v>205</v>
      </c>
      <c r="B976" s="39" t="str">
        <f t="shared" si="30"/>
        <v>UPS-OL1500R +2BP100W0</v>
      </c>
      <c r="C976" s="39" t="s">
        <v>190</v>
      </c>
      <c r="D976" s="39" t="s">
        <v>204</v>
      </c>
      <c r="E976" s="36" t="s">
        <v>42</v>
      </c>
      <c r="F976" s="36">
        <v>2</v>
      </c>
      <c r="G976" s="36" t="s">
        <v>6</v>
      </c>
      <c r="H976" s="36" t="s">
        <v>10</v>
      </c>
      <c r="I976" s="36" t="s">
        <v>8</v>
      </c>
      <c r="J976" s="36">
        <f>IF('UPS CALCULATOR'!$D$9=0,0,IF(G976='UPS CALCULATOR'!$D$9,0,1))+IF('UPS CALCULATOR'!$D$11=0,0,IF(H976='UPS CALCULATOR'!$D$11,0,1))+IF('UPS CALCULATOR'!$D$13=0,0,IF(I976='UPS CALCULATOR'!$D$13,0,1))</f>
        <v>0</v>
      </c>
      <c r="K976" s="39" t="s">
        <v>4</v>
      </c>
      <c r="L976" s="37">
        <f>IF(N976&lt;='UPS CALCULATOR'!$D$6,1,0)</f>
        <v>0</v>
      </c>
      <c r="M976" s="37" t="str">
        <f t="shared" si="31"/>
        <v>100W0</v>
      </c>
      <c r="N976" s="40">
        <v>560</v>
      </c>
    </row>
    <row r="977" spans="1:14">
      <c r="A977" s="39" t="s">
        <v>136</v>
      </c>
      <c r="B977" s="39" t="str">
        <f t="shared" si="30"/>
        <v>UPX-1000R-2 +2 EBC100W0</v>
      </c>
      <c r="C977" s="39" t="s">
        <v>134</v>
      </c>
      <c r="D977" s="39" t="s">
        <v>206</v>
      </c>
      <c r="E977" s="36" t="s">
        <v>188</v>
      </c>
      <c r="F977" s="36">
        <v>2</v>
      </c>
      <c r="G977" s="36" t="s">
        <v>6</v>
      </c>
      <c r="H977" s="36" t="s">
        <v>7</v>
      </c>
      <c r="I977" s="36" t="s">
        <v>8</v>
      </c>
      <c r="J977" s="36">
        <f>IF('UPS CALCULATOR'!$D$9=0,0,IF(G977='UPS CALCULATOR'!$D$9,0,1))+IF('UPS CALCULATOR'!$D$11=0,0,IF(H977='UPS CALCULATOR'!$D$11,0,1))+IF('UPS CALCULATOR'!$D$13=0,0,IF(I977='UPS CALCULATOR'!$D$13,0,1))</f>
        <v>0</v>
      </c>
      <c r="K977" s="39" t="s">
        <v>4</v>
      </c>
      <c r="L977" s="37">
        <f>IF(N977&lt;='UPS CALCULATOR'!$D$6,1,0)</f>
        <v>0</v>
      </c>
      <c r="M977" s="37" t="str">
        <f t="shared" si="31"/>
        <v>100W0</v>
      </c>
      <c r="N977" s="40">
        <v>560</v>
      </c>
    </row>
    <row r="978" spans="1:14">
      <c r="A978" s="39" t="s">
        <v>82</v>
      </c>
      <c r="B978" s="39" t="str">
        <f t="shared" si="30"/>
        <v>UPS-OL1500R +4BP200W0</v>
      </c>
      <c r="C978" s="39" t="s">
        <v>190</v>
      </c>
      <c r="D978" s="39" t="s">
        <v>204</v>
      </c>
      <c r="E978" s="36" t="s">
        <v>42</v>
      </c>
      <c r="F978" s="36">
        <v>4</v>
      </c>
      <c r="G978" s="36" t="s">
        <v>6</v>
      </c>
      <c r="H978" s="36" t="s">
        <v>10</v>
      </c>
      <c r="I978" s="36" t="s">
        <v>8</v>
      </c>
      <c r="J978" s="36">
        <f>IF('UPS CALCULATOR'!$D$9=0,0,IF(G978='UPS CALCULATOR'!$D$9,0,1))+IF('UPS CALCULATOR'!$D$11=0,0,IF(H978='UPS CALCULATOR'!$D$11,0,1))+IF('UPS CALCULATOR'!$D$13=0,0,IF(I978='UPS CALCULATOR'!$D$13,0,1))</f>
        <v>0</v>
      </c>
      <c r="K978" s="39" t="s">
        <v>5</v>
      </c>
      <c r="L978" s="37">
        <f>IF(N978&lt;='UPS CALCULATOR'!$D$6,1,0)</f>
        <v>0</v>
      </c>
      <c r="M978" s="37" t="str">
        <f t="shared" si="31"/>
        <v>200W0</v>
      </c>
      <c r="N978" s="40">
        <v>562</v>
      </c>
    </row>
    <row r="979" spans="1:14">
      <c r="A979" s="39" t="s">
        <v>86</v>
      </c>
      <c r="B979" s="39" t="str">
        <f t="shared" si="30"/>
        <v>UPS-OL1500R +6BP300W0</v>
      </c>
      <c r="C979" s="39" t="s">
        <v>190</v>
      </c>
      <c r="D979" s="39" t="s">
        <v>204</v>
      </c>
      <c r="E979" s="36" t="s">
        <v>42</v>
      </c>
      <c r="F979" s="36">
        <v>6</v>
      </c>
      <c r="G979" s="36" t="s">
        <v>6</v>
      </c>
      <c r="H979" s="36" t="s">
        <v>10</v>
      </c>
      <c r="I979" s="36" t="s">
        <v>8</v>
      </c>
      <c r="J979" s="36">
        <f>IF('UPS CALCULATOR'!$D$9=0,0,IF(G979='UPS CALCULATOR'!$D$9,0,1))+IF('UPS CALCULATOR'!$D$11=0,0,IF(H979='UPS CALCULATOR'!$D$11,0,1))+IF('UPS CALCULATOR'!$D$13=0,0,IF(I979='UPS CALCULATOR'!$D$13,0,1))</f>
        <v>0</v>
      </c>
      <c r="K979" s="39" t="s">
        <v>9</v>
      </c>
      <c r="L979" s="37">
        <f>IF(N979&lt;='UPS CALCULATOR'!$D$6,1,0)</f>
        <v>0</v>
      </c>
      <c r="M979" s="37" t="str">
        <f t="shared" si="31"/>
        <v>300W0</v>
      </c>
      <c r="N979" s="40">
        <v>562</v>
      </c>
    </row>
    <row r="980" spans="1:14">
      <c r="A980" s="39" t="s">
        <v>88</v>
      </c>
      <c r="B980" s="39" t="str">
        <f t="shared" si="30"/>
        <v>UPS-OL1500R +7BP400W0</v>
      </c>
      <c r="C980" s="39" t="s">
        <v>190</v>
      </c>
      <c r="D980" s="39" t="s">
        <v>204</v>
      </c>
      <c r="E980" s="36" t="s">
        <v>42</v>
      </c>
      <c r="F980" s="36">
        <v>7</v>
      </c>
      <c r="G980" s="36" t="s">
        <v>6</v>
      </c>
      <c r="H980" s="36" t="s">
        <v>10</v>
      </c>
      <c r="I980" s="36" t="s">
        <v>8</v>
      </c>
      <c r="J980" s="36">
        <f>IF('UPS CALCULATOR'!$D$9=0,0,IF(G980='UPS CALCULATOR'!$D$9,0,1))+IF('UPS CALCULATOR'!$D$11=0,0,IF(H980='UPS CALCULATOR'!$D$11,0,1))+IF('UPS CALCULATOR'!$D$13=0,0,IF(I980='UPS CALCULATOR'!$D$13,0,1))</f>
        <v>0</v>
      </c>
      <c r="K980" s="39" t="s">
        <v>12</v>
      </c>
      <c r="L980" s="37">
        <f>IF(N980&lt;='UPS CALCULATOR'!$D$6,1,0)</f>
        <v>0</v>
      </c>
      <c r="M980" s="37" t="str">
        <f t="shared" si="31"/>
        <v>400W0</v>
      </c>
      <c r="N980" s="40">
        <v>564</v>
      </c>
    </row>
    <row r="981" spans="1:14">
      <c r="A981" s="39" t="s">
        <v>143</v>
      </c>
      <c r="B981" s="39" t="str">
        <f t="shared" si="30"/>
        <v>UPX-1500R-2 +4 EBC200W0</v>
      </c>
      <c r="C981" s="39" t="s">
        <v>139</v>
      </c>
      <c r="D981" s="39" t="s">
        <v>207</v>
      </c>
      <c r="E981" s="36" t="s">
        <v>188</v>
      </c>
      <c r="F981" s="36">
        <v>4</v>
      </c>
      <c r="G981" s="36" t="s">
        <v>6</v>
      </c>
      <c r="H981" s="36" t="s">
        <v>7</v>
      </c>
      <c r="I981" s="36" t="s">
        <v>8</v>
      </c>
      <c r="J981" s="36">
        <f>IF('UPS CALCULATOR'!$D$9=0,0,IF(G981='UPS CALCULATOR'!$D$9,0,1))+IF('UPS CALCULATOR'!$D$11=0,0,IF(H981='UPS CALCULATOR'!$D$11,0,1))+IF('UPS CALCULATOR'!$D$13=0,0,IF(I981='UPS CALCULATOR'!$D$13,0,1))</f>
        <v>0</v>
      </c>
      <c r="K981" s="39" t="s">
        <v>5</v>
      </c>
      <c r="L981" s="37">
        <f>IF(N981&lt;='UPS CALCULATOR'!$D$6,1,0)</f>
        <v>0</v>
      </c>
      <c r="M981" s="37" t="str">
        <f t="shared" si="31"/>
        <v>200W0</v>
      </c>
      <c r="N981" s="40">
        <v>564</v>
      </c>
    </row>
    <row r="982" spans="1:14">
      <c r="A982" s="39" t="s">
        <v>92</v>
      </c>
      <c r="B982" s="39" t="str">
        <f t="shared" si="30"/>
        <v>UPS-OL1500R +9BP500W0</v>
      </c>
      <c r="C982" s="39" t="s">
        <v>190</v>
      </c>
      <c r="D982" s="39" t="s">
        <v>204</v>
      </c>
      <c r="E982" s="36" t="s">
        <v>42</v>
      </c>
      <c r="F982" s="36">
        <v>9</v>
      </c>
      <c r="G982" s="36" t="s">
        <v>6</v>
      </c>
      <c r="H982" s="36" t="s">
        <v>10</v>
      </c>
      <c r="I982" s="36" t="s">
        <v>8</v>
      </c>
      <c r="J982" s="36">
        <f>IF('UPS CALCULATOR'!$D$9=0,0,IF(G982='UPS CALCULATOR'!$D$9,0,1))+IF('UPS CALCULATOR'!$D$11=0,0,IF(H982='UPS CALCULATOR'!$D$11,0,1))+IF('UPS CALCULATOR'!$D$13=0,0,IF(I982='UPS CALCULATOR'!$D$13,0,1))</f>
        <v>0</v>
      </c>
      <c r="K982" s="39" t="s">
        <v>14</v>
      </c>
      <c r="L982" s="37">
        <f>IF(N982&lt;='UPS CALCULATOR'!$D$6,1,0)</f>
        <v>0</v>
      </c>
      <c r="M982" s="37" t="str">
        <f t="shared" si="31"/>
        <v>500W0</v>
      </c>
      <c r="N982" s="40">
        <v>565</v>
      </c>
    </row>
    <row r="983" spans="1:14">
      <c r="A983" s="39" t="s">
        <v>115</v>
      </c>
      <c r="B983" s="39" t="str">
        <f t="shared" si="30"/>
        <v>UPS-OL2200R +9BP1000W0</v>
      </c>
      <c r="C983" s="39" t="s">
        <v>183</v>
      </c>
      <c r="D983" s="39" t="s">
        <v>208</v>
      </c>
      <c r="E983" s="36" t="s">
        <v>96</v>
      </c>
      <c r="F983" s="36">
        <v>9</v>
      </c>
      <c r="G983" s="36" t="s">
        <v>6</v>
      </c>
      <c r="H983" s="36" t="s">
        <v>10</v>
      </c>
      <c r="I983" s="36" t="s">
        <v>11</v>
      </c>
      <c r="J983" s="36">
        <f>IF('UPS CALCULATOR'!$D$9=0,0,IF(G983='UPS CALCULATOR'!$D$9,0,1))+IF('UPS CALCULATOR'!$D$11=0,0,IF(H983='UPS CALCULATOR'!$D$11,0,1))+IF('UPS CALCULATOR'!$D$13=0,0,IF(I983='UPS CALCULATOR'!$D$13,0,1))</f>
        <v>0</v>
      </c>
      <c r="K983" s="39" t="s">
        <v>19</v>
      </c>
      <c r="L983" s="37">
        <f>IF(N983&lt;='UPS CALCULATOR'!$D$6,1,0)</f>
        <v>0</v>
      </c>
      <c r="M983" s="37" t="str">
        <f t="shared" si="31"/>
        <v>1000W0</v>
      </c>
      <c r="N983" s="40">
        <v>565</v>
      </c>
    </row>
    <row r="984" spans="1:14">
      <c r="A984" s="39" t="s">
        <v>128</v>
      </c>
      <c r="B984" s="39" t="str">
        <f t="shared" si="30"/>
        <v>UPS-OL3000R +9BP1000W0</v>
      </c>
      <c r="C984" s="39" t="s">
        <v>186</v>
      </c>
      <c r="D984" s="39" t="s">
        <v>211</v>
      </c>
      <c r="E984" s="36" t="s">
        <v>96</v>
      </c>
      <c r="F984" s="36">
        <v>9</v>
      </c>
      <c r="G984" s="36" t="s">
        <v>6</v>
      </c>
      <c r="H984" s="36" t="s">
        <v>10</v>
      </c>
      <c r="I984" s="36" t="s">
        <v>13</v>
      </c>
      <c r="J984" s="36">
        <f>IF('UPS CALCULATOR'!$D$9=0,0,IF(G984='UPS CALCULATOR'!$D$9,0,1))+IF('UPS CALCULATOR'!$D$11=0,0,IF(H984='UPS CALCULATOR'!$D$11,0,1))+IF('UPS CALCULATOR'!$D$13=0,0,IF(I984='UPS CALCULATOR'!$D$13,0,1))</f>
        <v>0</v>
      </c>
      <c r="K984" s="39" t="s">
        <v>19</v>
      </c>
      <c r="L984" s="37">
        <f>IF(N984&lt;='UPS CALCULATOR'!$D$6,1,0)</f>
        <v>0</v>
      </c>
      <c r="M984" s="37" t="str">
        <f t="shared" si="31"/>
        <v>1000W0</v>
      </c>
      <c r="N984" s="40">
        <v>565</v>
      </c>
    </row>
    <row r="985" spans="1:14">
      <c r="A985" s="39" t="s">
        <v>113</v>
      </c>
      <c r="B985" s="39" t="str">
        <f t="shared" si="30"/>
        <v>UPS-OL2200R +8BP900W0</v>
      </c>
      <c r="C985" s="39" t="s">
        <v>183</v>
      </c>
      <c r="D985" s="39" t="s">
        <v>208</v>
      </c>
      <c r="E985" s="36" t="s">
        <v>96</v>
      </c>
      <c r="F985" s="36">
        <v>8</v>
      </c>
      <c r="G985" s="36" t="s">
        <v>6</v>
      </c>
      <c r="H985" s="36" t="s">
        <v>10</v>
      </c>
      <c r="I985" s="36" t="s">
        <v>11</v>
      </c>
      <c r="J985" s="36">
        <f>IF('UPS CALCULATOR'!$D$9=0,0,IF(G985='UPS CALCULATOR'!$D$9,0,1))+IF('UPS CALCULATOR'!$D$11=0,0,IF(H985='UPS CALCULATOR'!$D$11,0,1))+IF('UPS CALCULATOR'!$D$13=0,0,IF(I985='UPS CALCULATOR'!$D$13,0,1))</f>
        <v>0</v>
      </c>
      <c r="K985" s="39" t="s">
        <v>18</v>
      </c>
      <c r="L985" s="37">
        <f>IF(N985&lt;='UPS CALCULATOR'!$D$6,1,0)</f>
        <v>0</v>
      </c>
      <c r="M985" s="37" t="str">
        <f t="shared" si="31"/>
        <v>900W0</v>
      </c>
      <c r="N985" s="40">
        <v>568</v>
      </c>
    </row>
    <row r="986" spans="1:14">
      <c r="A986" s="39" t="s">
        <v>127</v>
      </c>
      <c r="B986" s="39" t="str">
        <f t="shared" si="30"/>
        <v>UPS-OL3000R +8BP900W0</v>
      </c>
      <c r="C986" s="39" t="s">
        <v>186</v>
      </c>
      <c r="D986" s="39" t="s">
        <v>211</v>
      </c>
      <c r="E986" s="36" t="s">
        <v>96</v>
      </c>
      <c r="F986" s="36">
        <v>8</v>
      </c>
      <c r="G986" s="36" t="s">
        <v>6</v>
      </c>
      <c r="H986" s="36" t="s">
        <v>10</v>
      </c>
      <c r="I986" s="36" t="s">
        <v>13</v>
      </c>
      <c r="J986" s="36">
        <f>IF('UPS CALCULATOR'!$D$9=0,0,IF(G986='UPS CALCULATOR'!$D$9,0,1))+IF('UPS CALCULATOR'!$D$11=0,0,IF(H986='UPS CALCULATOR'!$D$11,0,1))+IF('UPS CALCULATOR'!$D$13=0,0,IF(I986='UPS CALCULATOR'!$D$13,0,1))</f>
        <v>0</v>
      </c>
      <c r="K986" s="39" t="s">
        <v>18</v>
      </c>
      <c r="L986" s="37">
        <f>IF(N986&lt;='UPS CALCULATOR'!$D$6,1,0)</f>
        <v>0</v>
      </c>
      <c r="M986" s="37" t="str">
        <f t="shared" si="31"/>
        <v>900W0</v>
      </c>
      <c r="N986" s="40">
        <v>568</v>
      </c>
    </row>
    <row r="987" spans="1:14">
      <c r="A987" s="39" t="s">
        <v>125</v>
      </c>
      <c r="B987" s="39" t="str">
        <f t="shared" si="30"/>
        <v>UPS-OL3000R +6BP600W0</v>
      </c>
      <c r="C987" s="39" t="s">
        <v>186</v>
      </c>
      <c r="D987" s="39" t="s">
        <v>211</v>
      </c>
      <c r="E987" s="36" t="s">
        <v>96</v>
      </c>
      <c r="F987" s="36">
        <v>6</v>
      </c>
      <c r="G987" s="36" t="s">
        <v>6</v>
      </c>
      <c r="H987" s="36" t="s">
        <v>10</v>
      </c>
      <c r="I987" s="36" t="s">
        <v>13</v>
      </c>
      <c r="J987" s="36">
        <f>IF('UPS CALCULATOR'!$D$9=0,0,IF(G987='UPS CALCULATOR'!$D$9,0,1))+IF('UPS CALCULATOR'!$D$11=0,0,IF(H987='UPS CALCULATOR'!$D$11,0,1))+IF('UPS CALCULATOR'!$D$13=0,0,IF(I987='UPS CALCULATOR'!$D$13,0,1))</f>
        <v>0</v>
      </c>
      <c r="K987" s="39" t="s">
        <v>15</v>
      </c>
      <c r="L987" s="37">
        <f>IF(N987&lt;='UPS CALCULATOR'!$D$6,1,0)</f>
        <v>0</v>
      </c>
      <c r="M987" s="37" t="str">
        <f t="shared" si="31"/>
        <v>600W0</v>
      </c>
      <c r="N987" s="40">
        <v>578</v>
      </c>
    </row>
    <row r="988" spans="1:14">
      <c r="A988" s="39" t="s">
        <v>117</v>
      </c>
      <c r="B988" s="39" t="str">
        <f t="shared" si="30"/>
        <v>UPS-OL2200R +10BP1100W0</v>
      </c>
      <c r="C988" s="39" t="s">
        <v>183</v>
      </c>
      <c r="D988" s="39" t="s">
        <v>208</v>
      </c>
      <c r="E988" s="36" t="s">
        <v>96</v>
      </c>
      <c r="F988" s="36">
        <v>10</v>
      </c>
      <c r="G988" s="36" t="s">
        <v>6</v>
      </c>
      <c r="H988" s="36" t="s">
        <v>10</v>
      </c>
      <c r="I988" s="36" t="s">
        <v>11</v>
      </c>
      <c r="J988" s="36">
        <f>IF('UPS CALCULATOR'!$D$9=0,0,IF(G988='UPS CALCULATOR'!$D$9,0,1))+IF('UPS CALCULATOR'!$D$11=0,0,IF(H988='UPS CALCULATOR'!$D$11,0,1))+IF('UPS CALCULATOR'!$D$13=0,0,IF(I988='UPS CALCULATOR'!$D$13,0,1))</f>
        <v>0</v>
      </c>
      <c r="K988" s="39" t="s">
        <v>20</v>
      </c>
      <c r="L988" s="37">
        <f>IF(N988&lt;='UPS CALCULATOR'!$D$6,1,0)</f>
        <v>0</v>
      </c>
      <c r="M988" s="37" t="str">
        <f t="shared" si="31"/>
        <v>1100W0</v>
      </c>
      <c r="N988" s="40">
        <v>583</v>
      </c>
    </row>
    <row r="989" spans="1:14">
      <c r="A989" s="39" t="s">
        <v>103</v>
      </c>
      <c r="B989" s="39" t="str">
        <f t="shared" si="30"/>
        <v>UPS-OL2200R +3BP300W0</v>
      </c>
      <c r="C989" s="39" t="s">
        <v>183</v>
      </c>
      <c r="D989" s="39" t="s">
        <v>208</v>
      </c>
      <c r="E989" s="36" t="s">
        <v>96</v>
      </c>
      <c r="F989" s="36">
        <v>3</v>
      </c>
      <c r="G989" s="36" t="s">
        <v>6</v>
      </c>
      <c r="H989" s="36" t="s">
        <v>10</v>
      </c>
      <c r="I989" s="36" t="s">
        <v>11</v>
      </c>
      <c r="J989" s="36">
        <f>IF('UPS CALCULATOR'!$D$9=0,0,IF(G989='UPS CALCULATOR'!$D$9,0,1))+IF('UPS CALCULATOR'!$D$11=0,0,IF(H989='UPS CALCULATOR'!$D$11,0,1))+IF('UPS CALCULATOR'!$D$13=0,0,IF(I989='UPS CALCULATOR'!$D$13,0,1))</f>
        <v>0</v>
      </c>
      <c r="K989" s="39" t="s">
        <v>9</v>
      </c>
      <c r="L989" s="37">
        <f>IF(N989&lt;='UPS CALCULATOR'!$D$6,1,0)</f>
        <v>0</v>
      </c>
      <c r="M989" s="37" t="str">
        <f t="shared" si="31"/>
        <v>300W0</v>
      </c>
      <c r="N989" s="40">
        <v>595</v>
      </c>
    </row>
    <row r="990" spans="1:14">
      <c r="A990" s="39" t="s">
        <v>122</v>
      </c>
      <c r="B990" s="39" t="str">
        <f t="shared" si="30"/>
        <v>UPS-OL3000R +3BP300W0</v>
      </c>
      <c r="C990" s="39" t="s">
        <v>186</v>
      </c>
      <c r="D990" s="39" t="s">
        <v>211</v>
      </c>
      <c r="E990" s="36" t="s">
        <v>96</v>
      </c>
      <c r="F990" s="36">
        <v>3</v>
      </c>
      <c r="G990" s="36" t="s">
        <v>6</v>
      </c>
      <c r="H990" s="36" t="s">
        <v>10</v>
      </c>
      <c r="I990" s="36" t="s">
        <v>13</v>
      </c>
      <c r="J990" s="36">
        <f>IF('UPS CALCULATOR'!$D$9=0,0,IF(G990='UPS CALCULATOR'!$D$9,0,1))+IF('UPS CALCULATOR'!$D$11=0,0,IF(H990='UPS CALCULATOR'!$D$11,0,1))+IF('UPS CALCULATOR'!$D$13=0,0,IF(I990='UPS CALCULATOR'!$D$13,0,1))</f>
        <v>0</v>
      </c>
      <c r="K990" s="39" t="s">
        <v>9</v>
      </c>
      <c r="L990" s="37">
        <f>IF(N990&lt;='UPS CALCULATOR'!$D$6,1,0)</f>
        <v>0</v>
      </c>
      <c r="M990" s="37" t="str">
        <f t="shared" si="31"/>
        <v>300W0</v>
      </c>
      <c r="N990" s="40">
        <v>595</v>
      </c>
    </row>
    <row r="991" spans="1:14">
      <c r="A991" s="39" t="s">
        <v>126</v>
      </c>
      <c r="B991" s="39" t="str">
        <f t="shared" si="30"/>
        <v>UPS-OL3000R +7BP700W0</v>
      </c>
      <c r="C991" s="39" t="s">
        <v>186</v>
      </c>
      <c r="D991" s="39" t="s">
        <v>211</v>
      </c>
      <c r="E991" s="36" t="s">
        <v>96</v>
      </c>
      <c r="F991" s="36">
        <v>7</v>
      </c>
      <c r="G991" s="36" t="s">
        <v>6</v>
      </c>
      <c r="H991" s="36" t="s">
        <v>10</v>
      </c>
      <c r="I991" s="36" t="s">
        <v>13</v>
      </c>
      <c r="J991" s="36">
        <f>IF('UPS CALCULATOR'!$D$9=0,0,IF(G991='UPS CALCULATOR'!$D$9,0,1))+IF('UPS CALCULATOR'!$D$11=0,0,IF(H991='UPS CALCULATOR'!$D$11,0,1))+IF('UPS CALCULATOR'!$D$13=0,0,IF(I991='UPS CALCULATOR'!$D$13,0,1))</f>
        <v>0</v>
      </c>
      <c r="K991" s="39" t="s">
        <v>16</v>
      </c>
      <c r="L991" s="37">
        <f>IF(N991&lt;='UPS CALCULATOR'!$D$6,1,0)</f>
        <v>0</v>
      </c>
      <c r="M991" s="37" t="str">
        <f t="shared" si="31"/>
        <v>700W0</v>
      </c>
      <c r="N991" s="40">
        <v>603</v>
      </c>
    </row>
    <row r="992" spans="1:14">
      <c r="A992" s="39" t="s">
        <v>124</v>
      </c>
      <c r="B992" s="39" t="str">
        <f t="shared" si="30"/>
        <v>UPS-OL3000R +5BP500W0</v>
      </c>
      <c r="C992" s="39" t="s">
        <v>186</v>
      </c>
      <c r="D992" s="39" t="s">
        <v>211</v>
      </c>
      <c r="E992" s="36" t="s">
        <v>96</v>
      </c>
      <c r="F992" s="36">
        <v>5</v>
      </c>
      <c r="G992" s="36" t="s">
        <v>6</v>
      </c>
      <c r="H992" s="36" t="s">
        <v>10</v>
      </c>
      <c r="I992" s="36" t="s">
        <v>13</v>
      </c>
      <c r="J992" s="36">
        <f>IF('UPS CALCULATOR'!$D$9=0,0,IF(G992='UPS CALCULATOR'!$D$9,0,1))+IF('UPS CALCULATOR'!$D$11=0,0,IF(H992='UPS CALCULATOR'!$D$11,0,1))+IF('UPS CALCULATOR'!$D$13=0,0,IF(I992='UPS CALCULATOR'!$D$13,0,1))</f>
        <v>0</v>
      </c>
      <c r="K992" s="39" t="s">
        <v>14</v>
      </c>
      <c r="L992" s="37">
        <f>IF(N992&lt;='UPS CALCULATOR'!$D$6,1,0)</f>
        <v>0</v>
      </c>
      <c r="M992" s="37" t="str">
        <f t="shared" si="31"/>
        <v>500W0</v>
      </c>
      <c r="N992" s="40">
        <v>605</v>
      </c>
    </row>
    <row r="993" spans="1:14">
      <c r="A993" s="39" t="s">
        <v>127</v>
      </c>
      <c r="B993" s="39" t="str">
        <f t="shared" si="30"/>
        <v>UPS-OL3000R +8BP800W0</v>
      </c>
      <c r="C993" s="39" t="s">
        <v>186</v>
      </c>
      <c r="D993" s="39" t="s">
        <v>211</v>
      </c>
      <c r="E993" s="36" t="s">
        <v>96</v>
      </c>
      <c r="F993" s="36">
        <v>8</v>
      </c>
      <c r="G993" s="36" t="s">
        <v>6</v>
      </c>
      <c r="H993" s="36" t="s">
        <v>10</v>
      </c>
      <c r="I993" s="36" t="s">
        <v>13</v>
      </c>
      <c r="J993" s="36">
        <f>IF('UPS CALCULATOR'!$D$9=0,0,IF(G993='UPS CALCULATOR'!$D$9,0,1))+IF('UPS CALCULATOR'!$D$11=0,0,IF(H993='UPS CALCULATOR'!$D$11,0,1))+IF('UPS CALCULATOR'!$D$13=0,0,IF(I993='UPS CALCULATOR'!$D$13,0,1))</f>
        <v>0</v>
      </c>
      <c r="K993" s="39" t="s">
        <v>17</v>
      </c>
      <c r="L993" s="37">
        <f>IF(N993&lt;='UPS CALCULATOR'!$D$6,1,0)</f>
        <v>0</v>
      </c>
      <c r="M993" s="37" t="str">
        <f t="shared" si="31"/>
        <v>800W0</v>
      </c>
      <c r="N993" s="40">
        <v>605</v>
      </c>
    </row>
    <row r="994" spans="1:14">
      <c r="A994" s="39" t="s">
        <v>109</v>
      </c>
      <c r="B994" s="39" t="str">
        <f t="shared" si="30"/>
        <v>UPS-OL2200R +6BP600W0</v>
      </c>
      <c r="C994" s="39" t="s">
        <v>183</v>
      </c>
      <c r="D994" s="39" t="s">
        <v>208</v>
      </c>
      <c r="E994" s="36" t="s">
        <v>96</v>
      </c>
      <c r="F994" s="36">
        <v>6</v>
      </c>
      <c r="G994" s="36" t="s">
        <v>6</v>
      </c>
      <c r="H994" s="36" t="s">
        <v>10</v>
      </c>
      <c r="I994" s="36" t="s">
        <v>11</v>
      </c>
      <c r="J994" s="36">
        <f>IF('UPS CALCULATOR'!$D$9=0,0,IF(G994='UPS CALCULATOR'!$D$9,0,1))+IF('UPS CALCULATOR'!$D$11=0,0,IF(H994='UPS CALCULATOR'!$D$11,0,1))+IF('UPS CALCULATOR'!$D$13=0,0,IF(I994='UPS CALCULATOR'!$D$13,0,1))</f>
        <v>0</v>
      </c>
      <c r="K994" s="39" t="s">
        <v>15</v>
      </c>
      <c r="L994" s="37">
        <f>IF(N994&lt;='UPS CALCULATOR'!$D$6,1,0)</f>
        <v>0</v>
      </c>
      <c r="M994" s="37" t="str">
        <f t="shared" si="31"/>
        <v>600W0</v>
      </c>
      <c r="N994" s="40">
        <v>616</v>
      </c>
    </row>
    <row r="995" spans="1:14">
      <c r="A995" s="39" t="s">
        <v>209</v>
      </c>
      <c r="B995" s="39" t="str">
        <f t="shared" si="30"/>
        <v>UPS-OL2200R +2BP200W0</v>
      </c>
      <c r="C995" s="39" t="s">
        <v>183</v>
      </c>
      <c r="D995" s="39" t="s">
        <v>208</v>
      </c>
      <c r="E995" s="36" t="s">
        <v>96</v>
      </c>
      <c r="F995" s="36">
        <v>2</v>
      </c>
      <c r="G995" s="36" t="s">
        <v>6</v>
      </c>
      <c r="H995" s="36" t="s">
        <v>10</v>
      </c>
      <c r="I995" s="36" t="s">
        <v>11</v>
      </c>
      <c r="J995" s="36">
        <f>IF('UPS CALCULATOR'!$D$9=0,0,IF(G995='UPS CALCULATOR'!$D$9,0,1))+IF('UPS CALCULATOR'!$D$11=0,0,IF(H995='UPS CALCULATOR'!$D$11,0,1))+IF('UPS CALCULATOR'!$D$13=0,0,IF(I995='UPS CALCULATOR'!$D$13,0,1))</f>
        <v>0</v>
      </c>
      <c r="K995" s="39" t="s">
        <v>5</v>
      </c>
      <c r="L995" s="37">
        <f>IF(N995&lt;='UPS CALCULATOR'!$D$6,1,0)</f>
        <v>0</v>
      </c>
      <c r="M995" s="37" t="str">
        <f t="shared" si="31"/>
        <v>200W0</v>
      </c>
      <c r="N995" s="40">
        <v>624</v>
      </c>
    </row>
    <row r="996" spans="1:14">
      <c r="A996" s="39" t="s">
        <v>121</v>
      </c>
      <c r="B996" s="39" t="str">
        <f t="shared" si="30"/>
        <v>UPS-OL3000R +2BP200W0</v>
      </c>
      <c r="C996" s="39" t="s">
        <v>186</v>
      </c>
      <c r="D996" s="39" t="s">
        <v>211</v>
      </c>
      <c r="E996" s="36" t="s">
        <v>96</v>
      </c>
      <c r="F996" s="36">
        <v>2</v>
      </c>
      <c r="G996" s="36" t="s">
        <v>6</v>
      </c>
      <c r="H996" s="36" t="s">
        <v>10</v>
      </c>
      <c r="I996" s="36" t="s">
        <v>13</v>
      </c>
      <c r="J996" s="36">
        <f>IF('UPS CALCULATOR'!$D$9=0,0,IF(G996='UPS CALCULATOR'!$D$9,0,1))+IF('UPS CALCULATOR'!$D$11=0,0,IF(H996='UPS CALCULATOR'!$D$11,0,1))+IF('UPS CALCULATOR'!$D$13=0,0,IF(I996='UPS CALCULATOR'!$D$13,0,1))</f>
        <v>0</v>
      </c>
      <c r="K996" s="39" t="s">
        <v>5</v>
      </c>
      <c r="L996" s="37">
        <f>IF(N996&lt;='UPS CALCULATOR'!$D$6,1,0)</f>
        <v>0</v>
      </c>
      <c r="M996" s="37" t="str">
        <f t="shared" si="31"/>
        <v>200W0</v>
      </c>
      <c r="N996" s="40">
        <v>624</v>
      </c>
    </row>
    <row r="997" spans="1:14">
      <c r="A997" s="39" t="s">
        <v>113</v>
      </c>
      <c r="B997" s="39" t="str">
        <f t="shared" si="30"/>
        <v>UPS-OL2200R +8BP800W0</v>
      </c>
      <c r="C997" s="39" t="s">
        <v>183</v>
      </c>
      <c r="D997" s="39" t="s">
        <v>208</v>
      </c>
      <c r="E997" s="36" t="s">
        <v>96</v>
      </c>
      <c r="F997" s="36">
        <v>8</v>
      </c>
      <c r="G997" s="36" t="s">
        <v>6</v>
      </c>
      <c r="H997" s="36" t="s">
        <v>10</v>
      </c>
      <c r="I997" s="36" t="s">
        <v>11</v>
      </c>
      <c r="J997" s="36">
        <f>IF('UPS CALCULATOR'!$D$9=0,0,IF(G997='UPS CALCULATOR'!$D$9,0,1))+IF('UPS CALCULATOR'!$D$11=0,0,IF(H997='UPS CALCULATOR'!$D$11,0,1))+IF('UPS CALCULATOR'!$D$13=0,0,IF(I997='UPS CALCULATOR'!$D$13,0,1))</f>
        <v>0</v>
      </c>
      <c r="K997" s="39" t="s">
        <v>17</v>
      </c>
      <c r="L997" s="37">
        <f>IF(N997&lt;='UPS CALCULATOR'!$D$6,1,0)</f>
        <v>0</v>
      </c>
      <c r="M997" s="37" t="str">
        <f t="shared" si="31"/>
        <v>800W0</v>
      </c>
      <c r="N997" s="40">
        <v>626</v>
      </c>
    </row>
    <row r="998" spans="1:14">
      <c r="A998" s="39" t="s">
        <v>94</v>
      </c>
      <c r="B998" s="39" t="str">
        <f t="shared" si="30"/>
        <v>UPS-OL1500R +10BP500W0</v>
      </c>
      <c r="C998" s="39" t="s">
        <v>190</v>
      </c>
      <c r="D998" s="39" t="s">
        <v>204</v>
      </c>
      <c r="E998" s="36" t="s">
        <v>42</v>
      </c>
      <c r="F998" s="36">
        <v>10</v>
      </c>
      <c r="G998" s="36" t="s">
        <v>6</v>
      </c>
      <c r="H998" s="36" t="s">
        <v>10</v>
      </c>
      <c r="I998" s="36" t="s">
        <v>8</v>
      </c>
      <c r="J998" s="36">
        <f>IF('UPS CALCULATOR'!$D$9=0,0,IF(G998='UPS CALCULATOR'!$D$9,0,1))+IF('UPS CALCULATOR'!$D$11=0,0,IF(H998='UPS CALCULATOR'!$D$11,0,1))+IF('UPS CALCULATOR'!$D$13=0,0,IF(I998='UPS CALCULATOR'!$D$13,0,1))</f>
        <v>0</v>
      </c>
      <c r="K998" s="39" t="s">
        <v>14</v>
      </c>
      <c r="L998" s="37">
        <f>IF(N998&lt;='UPS CALCULATOR'!$D$6,1,0)</f>
        <v>0</v>
      </c>
      <c r="M998" s="37" t="str">
        <f t="shared" si="31"/>
        <v>500W0</v>
      </c>
      <c r="N998" s="40">
        <v>633</v>
      </c>
    </row>
    <row r="999" spans="1:14">
      <c r="A999" s="39" t="s">
        <v>117</v>
      </c>
      <c r="B999" s="39" t="str">
        <f t="shared" si="30"/>
        <v>UPS-OL2200R +10BP1000W0</v>
      </c>
      <c r="C999" s="39" t="s">
        <v>183</v>
      </c>
      <c r="D999" s="39" t="s">
        <v>208</v>
      </c>
      <c r="E999" s="36" t="s">
        <v>96</v>
      </c>
      <c r="F999" s="36">
        <v>10</v>
      </c>
      <c r="G999" s="36" t="s">
        <v>6</v>
      </c>
      <c r="H999" s="36" t="s">
        <v>10</v>
      </c>
      <c r="I999" s="36" t="s">
        <v>11</v>
      </c>
      <c r="J999" s="36">
        <f>IF('UPS CALCULATOR'!$D$9=0,0,IF(G999='UPS CALCULATOR'!$D$9,0,1))+IF('UPS CALCULATOR'!$D$11=0,0,IF(H999='UPS CALCULATOR'!$D$11,0,1))+IF('UPS CALCULATOR'!$D$13=0,0,IF(I999='UPS CALCULATOR'!$D$13,0,1))</f>
        <v>0</v>
      </c>
      <c r="K999" s="39" t="s">
        <v>19</v>
      </c>
      <c r="L999" s="37">
        <f>IF(N999&lt;='UPS CALCULATOR'!$D$6,1,0)</f>
        <v>0</v>
      </c>
      <c r="M999" s="37" t="str">
        <f t="shared" si="31"/>
        <v>1000W0</v>
      </c>
      <c r="N999" s="40">
        <v>633</v>
      </c>
    </row>
    <row r="1000" spans="1:14">
      <c r="A1000" s="39" t="s">
        <v>129</v>
      </c>
      <c r="B1000" s="39" t="str">
        <f t="shared" si="30"/>
        <v>UPS-OL3000R +10BP1000W0</v>
      </c>
      <c r="C1000" s="39" t="s">
        <v>186</v>
      </c>
      <c r="D1000" s="39" t="s">
        <v>211</v>
      </c>
      <c r="E1000" s="36" t="s">
        <v>96</v>
      </c>
      <c r="F1000" s="36">
        <v>10</v>
      </c>
      <c r="G1000" s="36" t="s">
        <v>6</v>
      </c>
      <c r="H1000" s="36" t="s">
        <v>10</v>
      </c>
      <c r="I1000" s="36" t="s">
        <v>13</v>
      </c>
      <c r="J1000" s="36">
        <f>IF('UPS CALCULATOR'!$D$9=0,0,IF(G1000='UPS CALCULATOR'!$D$9,0,1))+IF('UPS CALCULATOR'!$D$11=0,0,IF(H1000='UPS CALCULATOR'!$D$11,0,1))+IF('UPS CALCULATOR'!$D$13=0,0,IF(I1000='UPS CALCULATOR'!$D$13,0,1))</f>
        <v>0</v>
      </c>
      <c r="K1000" s="39" t="s">
        <v>19</v>
      </c>
      <c r="L1000" s="37">
        <f>IF(N1000&lt;='UPS CALCULATOR'!$D$6,1,0)</f>
        <v>0</v>
      </c>
      <c r="M1000" s="37" t="str">
        <f t="shared" si="31"/>
        <v>1000W0</v>
      </c>
      <c r="N1000" s="40">
        <v>633</v>
      </c>
    </row>
    <row r="1001" spans="1:14">
      <c r="A1001" s="39" t="s">
        <v>105</v>
      </c>
      <c r="B1001" s="39" t="str">
        <f t="shared" si="30"/>
        <v>UPS-OL2200R +4BP400W0</v>
      </c>
      <c r="C1001" s="39" t="s">
        <v>183</v>
      </c>
      <c r="D1001" s="39" t="s">
        <v>208</v>
      </c>
      <c r="E1001" s="36" t="s">
        <v>96</v>
      </c>
      <c r="F1001" s="36">
        <v>4</v>
      </c>
      <c r="G1001" s="36" t="s">
        <v>6</v>
      </c>
      <c r="H1001" s="36" t="s">
        <v>10</v>
      </c>
      <c r="I1001" s="36" t="s">
        <v>11</v>
      </c>
      <c r="J1001" s="36">
        <f>IF('UPS CALCULATOR'!$D$9=0,0,IF(G1001='UPS CALCULATOR'!$D$9,0,1))+IF('UPS CALCULATOR'!$D$11=0,0,IF(H1001='UPS CALCULATOR'!$D$11,0,1))+IF('UPS CALCULATOR'!$D$13=0,0,IF(I1001='UPS CALCULATOR'!$D$13,0,1))</f>
        <v>0</v>
      </c>
      <c r="K1001" s="39" t="s">
        <v>12</v>
      </c>
      <c r="L1001" s="37">
        <f>IF(N1001&lt;='UPS CALCULATOR'!$D$6,1,0)</f>
        <v>0</v>
      </c>
      <c r="M1001" s="37" t="str">
        <f t="shared" si="31"/>
        <v>400W0</v>
      </c>
      <c r="N1001" s="40">
        <v>636</v>
      </c>
    </row>
    <row r="1002" spans="1:14">
      <c r="A1002" s="39" t="s">
        <v>123</v>
      </c>
      <c r="B1002" s="39" t="str">
        <f t="shared" si="30"/>
        <v>UPS-OL3000R +4BP400W0</v>
      </c>
      <c r="C1002" s="39" t="s">
        <v>186</v>
      </c>
      <c r="D1002" s="39" t="s">
        <v>211</v>
      </c>
      <c r="E1002" s="36" t="s">
        <v>96</v>
      </c>
      <c r="F1002" s="36">
        <v>4</v>
      </c>
      <c r="G1002" s="36" t="s">
        <v>6</v>
      </c>
      <c r="H1002" s="36" t="s">
        <v>10</v>
      </c>
      <c r="I1002" s="36" t="s">
        <v>13</v>
      </c>
      <c r="J1002" s="36">
        <f>IF('UPS CALCULATOR'!$D$9=0,0,IF(G1002='UPS CALCULATOR'!$D$9,0,1))+IF('UPS CALCULATOR'!$D$11=0,0,IF(H1002='UPS CALCULATOR'!$D$11,0,1))+IF('UPS CALCULATOR'!$D$13=0,0,IF(I1002='UPS CALCULATOR'!$D$13,0,1))</f>
        <v>0</v>
      </c>
      <c r="K1002" s="39" t="s">
        <v>12</v>
      </c>
      <c r="L1002" s="37">
        <f>IF(N1002&lt;='UPS CALCULATOR'!$D$6,1,0)</f>
        <v>0</v>
      </c>
      <c r="M1002" s="37" t="str">
        <f t="shared" si="31"/>
        <v>400W0</v>
      </c>
      <c r="N1002" s="40">
        <v>636</v>
      </c>
    </row>
    <row r="1003" spans="1:14">
      <c r="A1003" s="39" t="s">
        <v>149</v>
      </c>
      <c r="B1003" s="39" t="str">
        <f t="shared" si="30"/>
        <v>UPX-2000R-2 +4 EBC300W0</v>
      </c>
      <c r="C1003" s="39" t="s">
        <v>145</v>
      </c>
      <c r="D1003" s="39" t="s">
        <v>210</v>
      </c>
      <c r="E1003" s="36" t="s">
        <v>184</v>
      </c>
      <c r="F1003" s="36">
        <v>4</v>
      </c>
      <c r="G1003" s="36" t="s">
        <v>6</v>
      </c>
      <c r="H1003" s="36" t="s">
        <v>7</v>
      </c>
      <c r="I1003" s="36" t="s">
        <v>11</v>
      </c>
      <c r="J1003" s="36">
        <f>IF('UPS CALCULATOR'!$D$9=0,0,IF(G1003='UPS CALCULATOR'!$D$9,0,1))+IF('UPS CALCULATOR'!$D$11=0,0,IF(H1003='UPS CALCULATOR'!$D$11,0,1))+IF('UPS CALCULATOR'!$D$13=0,0,IF(I1003='UPS CALCULATOR'!$D$13,0,1))</f>
        <v>0</v>
      </c>
      <c r="K1003" s="39" t="s">
        <v>9</v>
      </c>
      <c r="L1003" s="37">
        <f>IF(N1003&lt;='UPS CALCULATOR'!$D$6,1,0)</f>
        <v>0</v>
      </c>
      <c r="M1003" s="37" t="str">
        <f t="shared" si="31"/>
        <v>300W0</v>
      </c>
      <c r="N1003" s="40">
        <v>643</v>
      </c>
    </row>
    <row r="1004" spans="1:14">
      <c r="A1004" s="39" t="s">
        <v>182</v>
      </c>
      <c r="B1004" s="39" t="str">
        <f t="shared" si="30"/>
        <v>UPS-OL2200R +1BP100W0</v>
      </c>
      <c r="C1004" s="39" t="s">
        <v>183</v>
      </c>
      <c r="D1004" s="39" t="s">
        <v>208</v>
      </c>
      <c r="E1004" s="36" t="s">
        <v>96</v>
      </c>
      <c r="F1004" s="36">
        <v>1</v>
      </c>
      <c r="G1004" s="36" t="s">
        <v>6</v>
      </c>
      <c r="H1004" s="36" t="s">
        <v>10</v>
      </c>
      <c r="I1004" s="36" t="s">
        <v>11</v>
      </c>
      <c r="J1004" s="36">
        <f>IF('UPS CALCULATOR'!$D$9=0,0,IF(G1004='UPS CALCULATOR'!$D$9,0,1))+IF('UPS CALCULATOR'!$D$11=0,0,IF(H1004='UPS CALCULATOR'!$D$11,0,1))+IF('UPS CALCULATOR'!$D$13=0,0,IF(I1004='UPS CALCULATOR'!$D$13,0,1))</f>
        <v>0</v>
      </c>
      <c r="K1004" s="39" t="s">
        <v>4</v>
      </c>
      <c r="L1004" s="37">
        <f>IF(N1004&lt;='UPS CALCULATOR'!$D$6,1,0)</f>
        <v>0</v>
      </c>
      <c r="M1004" s="37" t="str">
        <f t="shared" si="31"/>
        <v>100W0</v>
      </c>
      <c r="N1004" s="40">
        <v>644</v>
      </c>
    </row>
    <row r="1005" spans="1:14">
      <c r="A1005" s="39" t="s">
        <v>115</v>
      </c>
      <c r="B1005" s="39" t="str">
        <f t="shared" si="30"/>
        <v>UPS-OL2200R +9BP900W0</v>
      </c>
      <c r="C1005" s="39" t="s">
        <v>183</v>
      </c>
      <c r="D1005" s="39" t="s">
        <v>208</v>
      </c>
      <c r="E1005" s="36" t="s">
        <v>96</v>
      </c>
      <c r="F1005" s="36">
        <v>9</v>
      </c>
      <c r="G1005" s="36" t="s">
        <v>6</v>
      </c>
      <c r="H1005" s="36" t="s">
        <v>10</v>
      </c>
      <c r="I1005" s="36" t="s">
        <v>11</v>
      </c>
      <c r="J1005" s="36">
        <f>IF('UPS CALCULATOR'!$D$9=0,0,IF(G1005='UPS CALCULATOR'!$D$9,0,1))+IF('UPS CALCULATOR'!$D$11=0,0,IF(H1005='UPS CALCULATOR'!$D$11,0,1))+IF('UPS CALCULATOR'!$D$13=0,0,IF(I1005='UPS CALCULATOR'!$D$13,0,1))</f>
        <v>0</v>
      </c>
      <c r="K1005" s="39" t="s">
        <v>18</v>
      </c>
      <c r="L1005" s="37">
        <f>IF(N1005&lt;='UPS CALCULATOR'!$D$6,1,0)</f>
        <v>0</v>
      </c>
      <c r="M1005" s="37" t="str">
        <f t="shared" si="31"/>
        <v>900W0</v>
      </c>
      <c r="N1005" s="40">
        <v>644</v>
      </c>
    </row>
    <row r="1006" spans="1:14">
      <c r="A1006" s="39" t="s">
        <v>128</v>
      </c>
      <c r="B1006" s="39" t="str">
        <f t="shared" si="30"/>
        <v>UPS-OL3000R +9BP900W0</v>
      </c>
      <c r="C1006" s="39" t="s">
        <v>186</v>
      </c>
      <c r="D1006" s="39" t="s">
        <v>211</v>
      </c>
      <c r="E1006" s="36" t="s">
        <v>96</v>
      </c>
      <c r="F1006" s="36">
        <v>9</v>
      </c>
      <c r="G1006" s="36" t="s">
        <v>6</v>
      </c>
      <c r="H1006" s="36" t="s">
        <v>10</v>
      </c>
      <c r="I1006" s="36" t="s">
        <v>13</v>
      </c>
      <c r="J1006" s="36">
        <f>IF('UPS CALCULATOR'!$D$9=0,0,IF(G1006='UPS CALCULATOR'!$D$9,0,1))+IF('UPS CALCULATOR'!$D$11=0,0,IF(H1006='UPS CALCULATOR'!$D$11,0,1))+IF('UPS CALCULATOR'!$D$13=0,0,IF(I1006='UPS CALCULATOR'!$D$13,0,1))</f>
        <v>0</v>
      </c>
      <c r="K1006" s="39" t="s">
        <v>18</v>
      </c>
      <c r="L1006" s="37">
        <f>IF(N1006&lt;='UPS CALCULATOR'!$D$6,1,0)</f>
        <v>0</v>
      </c>
      <c r="M1006" s="37" t="str">
        <f t="shared" si="31"/>
        <v>900W0</v>
      </c>
      <c r="N1006" s="40">
        <v>644</v>
      </c>
    </row>
    <row r="1007" spans="1:14">
      <c r="A1007" s="39" t="s">
        <v>90</v>
      </c>
      <c r="B1007" s="39" t="str">
        <f t="shared" si="30"/>
        <v>UPS-OL1500R +8BP400W0</v>
      </c>
      <c r="C1007" s="39" t="s">
        <v>190</v>
      </c>
      <c r="D1007" s="39" t="s">
        <v>204</v>
      </c>
      <c r="E1007" s="36" t="s">
        <v>42</v>
      </c>
      <c r="F1007" s="36">
        <v>8</v>
      </c>
      <c r="G1007" s="36" t="s">
        <v>6</v>
      </c>
      <c r="H1007" s="36" t="s">
        <v>10</v>
      </c>
      <c r="I1007" s="36" t="s">
        <v>8</v>
      </c>
      <c r="J1007" s="36">
        <f>IF('UPS CALCULATOR'!$D$9=0,0,IF(G1007='UPS CALCULATOR'!$D$9,0,1))+IF('UPS CALCULATOR'!$D$11=0,0,IF(H1007='UPS CALCULATOR'!$D$11,0,1))+IF('UPS CALCULATOR'!$D$13=0,0,IF(I1007='UPS CALCULATOR'!$D$13,0,1))</f>
        <v>0</v>
      </c>
      <c r="K1007" s="39" t="s">
        <v>12</v>
      </c>
      <c r="L1007" s="37">
        <f>IF(N1007&lt;='UPS CALCULATOR'!$D$6,1,0)</f>
        <v>0</v>
      </c>
      <c r="M1007" s="37" t="str">
        <f t="shared" si="31"/>
        <v>400W0</v>
      </c>
      <c r="N1007" s="40">
        <v>650</v>
      </c>
    </row>
    <row r="1008" spans="1:14">
      <c r="A1008" s="39" t="s">
        <v>111</v>
      </c>
      <c r="B1008" s="39" t="str">
        <f t="shared" si="30"/>
        <v>UPS-OL2200R +7BP700W0</v>
      </c>
      <c r="C1008" s="39" t="s">
        <v>183</v>
      </c>
      <c r="D1008" s="39" t="s">
        <v>208</v>
      </c>
      <c r="E1008" s="36" t="s">
        <v>96</v>
      </c>
      <c r="F1008" s="36">
        <v>7</v>
      </c>
      <c r="G1008" s="36" t="s">
        <v>6</v>
      </c>
      <c r="H1008" s="36" t="s">
        <v>10</v>
      </c>
      <c r="I1008" s="36" t="s">
        <v>11</v>
      </c>
      <c r="J1008" s="36">
        <f>IF('UPS CALCULATOR'!$D$9=0,0,IF(G1008='UPS CALCULATOR'!$D$9,0,1))+IF('UPS CALCULATOR'!$D$11=0,0,IF(H1008='UPS CALCULATOR'!$D$11,0,1))+IF('UPS CALCULATOR'!$D$13=0,0,IF(I1008='UPS CALCULATOR'!$D$13,0,1))</f>
        <v>0</v>
      </c>
      <c r="K1008" s="39" t="s">
        <v>16</v>
      </c>
      <c r="L1008" s="37">
        <f>IF(N1008&lt;='UPS CALCULATOR'!$D$6,1,0)</f>
        <v>0</v>
      </c>
      <c r="M1008" s="37" t="str">
        <f t="shared" si="31"/>
        <v>700W0</v>
      </c>
      <c r="N1008" s="40">
        <v>654</v>
      </c>
    </row>
    <row r="1009" spans="1:14">
      <c r="A1009" s="39" t="s">
        <v>88</v>
      </c>
      <c r="B1009" s="39" t="str">
        <f t="shared" si="30"/>
        <v>UPS-OL1500R +7BP300W0</v>
      </c>
      <c r="C1009" s="39" t="s">
        <v>190</v>
      </c>
      <c r="D1009" s="39" t="s">
        <v>204</v>
      </c>
      <c r="E1009" s="36" t="s">
        <v>42</v>
      </c>
      <c r="F1009" s="36">
        <v>7</v>
      </c>
      <c r="G1009" s="36" t="s">
        <v>6</v>
      </c>
      <c r="H1009" s="36" t="s">
        <v>10</v>
      </c>
      <c r="I1009" s="36" t="s">
        <v>8</v>
      </c>
      <c r="J1009" s="36">
        <f>IF('UPS CALCULATOR'!$D$9=0,0,IF(G1009='UPS CALCULATOR'!$D$9,0,1))+IF('UPS CALCULATOR'!$D$11=0,0,IF(H1009='UPS CALCULATOR'!$D$11,0,1))+IF('UPS CALCULATOR'!$D$13=0,0,IF(I1009='UPS CALCULATOR'!$D$13,0,1))</f>
        <v>0</v>
      </c>
      <c r="K1009" s="39" t="s">
        <v>9</v>
      </c>
      <c r="L1009" s="37">
        <f>IF(N1009&lt;='UPS CALCULATOR'!$D$6,1,0)</f>
        <v>0</v>
      </c>
      <c r="M1009" s="37" t="str">
        <f t="shared" si="31"/>
        <v>300W0</v>
      </c>
      <c r="N1009" s="40">
        <v>659</v>
      </c>
    </row>
    <row r="1010" spans="1:14">
      <c r="A1010" s="39" t="s">
        <v>107</v>
      </c>
      <c r="B1010" s="39" t="str">
        <f t="shared" si="30"/>
        <v>UPS-OL2200R +5BP500W0</v>
      </c>
      <c r="C1010" s="39" t="s">
        <v>183</v>
      </c>
      <c r="D1010" s="39" t="s">
        <v>208</v>
      </c>
      <c r="E1010" s="36" t="s">
        <v>96</v>
      </c>
      <c r="F1010" s="36">
        <v>5</v>
      </c>
      <c r="G1010" s="36" t="s">
        <v>6</v>
      </c>
      <c r="H1010" s="36" t="s">
        <v>10</v>
      </c>
      <c r="I1010" s="36" t="s">
        <v>11</v>
      </c>
      <c r="J1010" s="36">
        <f>IF('UPS CALCULATOR'!$D$9=0,0,IF(G1010='UPS CALCULATOR'!$D$9,0,1))+IF('UPS CALCULATOR'!$D$11=0,0,IF(H1010='UPS CALCULATOR'!$D$11,0,1))+IF('UPS CALCULATOR'!$D$13=0,0,IF(I1010='UPS CALCULATOR'!$D$13,0,1))</f>
        <v>0</v>
      </c>
      <c r="K1010" s="39" t="s">
        <v>14</v>
      </c>
      <c r="L1010" s="37">
        <f>IF(N1010&lt;='UPS CALCULATOR'!$D$6,1,0)</f>
        <v>0</v>
      </c>
      <c r="M1010" s="37" t="str">
        <f t="shared" si="31"/>
        <v>500W0</v>
      </c>
      <c r="N1010" s="40">
        <v>675</v>
      </c>
    </row>
    <row r="1011" spans="1:14">
      <c r="A1011" s="39" t="s">
        <v>126</v>
      </c>
      <c r="B1011" s="39" t="str">
        <f t="shared" si="30"/>
        <v>UPS-OL3000R +7BP600W0</v>
      </c>
      <c r="C1011" s="39" t="s">
        <v>186</v>
      </c>
      <c r="D1011" s="39" t="s">
        <v>211</v>
      </c>
      <c r="E1011" s="36" t="s">
        <v>96</v>
      </c>
      <c r="F1011" s="36">
        <v>7</v>
      </c>
      <c r="G1011" s="36" t="s">
        <v>6</v>
      </c>
      <c r="H1011" s="36" t="s">
        <v>10</v>
      </c>
      <c r="I1011" s="36" t="s">
        <v>13</v>
      </c>
      <c r="J1011" s="36">
        <f>IF('UPS CALCULATOR'!$D$9=0,0,IF(G1011='UPS CALCULATOR'!$D$9,0,1))+IF('UPS CALCULATOR'!$D$11=0,0,IF(H1011='UPS CALCULATOR'!$D$11,0,1))+IF('UPS CALCULATOR'!$D$13=0,0,IF(I1011='UPS CALCULATOR'!$D$13,0,1))</f>
        <v>0</v>
      </c>
      <c r="K1011" s="39" t="s">
        <v>15</v>
      </c>
      <c r="L1011" s="37">
        <f>IF(N1011&lt;='UPS CALCULATOR'!$D$6,1,0)</f>
        <v>0</v>
      </c>
      <c r="M1011" s="37" t="str">
        <f t="shared" si="31"/>
        <v>600W0</v>
      </c>
      <c r="N1011" s="40">
        <v>677</v>
      </c>
    </row>
    <row r="1012" spans="1:14">
      <c r="A1012" s="39" t="s">
        <v>128</v>
      </c>
      <c r="B1012" s="39" t="str">
        <f t="shared" si="30"/>
        <v>UPS-OL3000R +9BP800W0</v>
      </c>
      <c r="C1012" s="39" t="s">
        <v>186</v>
      </c>
      <c r="D1012" s="39" t="s">
        <v>211</v>
      </c>
      <c r="E1012" s="36" t="s">
        <v>96</v>
      </c>
      <c r="F1012" s="36">
        <v>9</v>
      </c>
      <c r="G1012" s="36" t="s">
        <v>6</v>
      </c>
      <c r="H1012" s="36" t="s">
        <v>10</v>
      </c>
      <c r="I1012" s="36" t="s">
        <v>13</v>
      </c>
      <c r="J1012" s="36">
        <f>IF('UPS CALCULATOR'!$D$9=0,0,IF(G1012='UPS CALCULATOR'!$D$9,0,1))+IF('UPS CALCULATOR'!$D$11=0,0,IF(H1012='UPS CALCULATOR'!$D$11,0,1))+IF('UPS CALCULATOR'!$D$13=0,0,IF(I1012='UPS CALCULATOR'!$D$13,0,1))</f>
        <v>0</v>
      </c>
      <c r="K1012" s="39" t="s">
        <v>17</v>
      </c>
      <c r="L1012" s="37">
        <f>IF(N1012&lt;='UPS CALCULATOR'!$D$6,1,0)</f>
        <v>0</v>
      </c>
      <c r="M1012" s="37" t="str">
        <f t="shared" si="31"/>
        <v>800W0</v>
      </c>
      <c r="N1012" s="40">
        <v>682</v>
      </c>
    </row>
    <row r="1013" spans="1:14">
      <c r="A1013" s="39" t="s">
        <v>127</v>
      </c>
      <c r="B1013" s="39" t="str">
        <f t="shared" si="30"/>
        <v>UPS-OL3000R +8BP700W0</v>
      </c>
      <c r="C1013" s="39" t="s">
        <v>186</v>
      </c>
      <c r="D1013" s="39" t="s">
        <v>211</v>
      </c>
      <c r="E1013" s="36" t="s">
        <v>96</v>
      </c>
      <c r="F1013" s="36">
        <v>8</v>
      </c>
      <c r="G1013" s="36" t="s">
        <v>6</v>
      </c>
      <c r="H1013" s="36" t="s">
        <v>10</v>
      </c>
      <c r="I1013" s="36" t="s">
        <v>13</v>
      </c>
      <c r="J1013" s="36">
        <f>IF('UPS CALCULATOR'!$D$9=0,0,IF(G1013='UPS CALCULATOR'!$D$9,0,1))+IF('UPS CALCULATOR'!$D$11=0,0,IF(H1013='UPS CALCULATOR'!$D$11,0,1))+IF('UPS CALCULATOR'!$D$13=0,0,IF(I1013='UPS CALCULATOR'!$D$13,0,1))</f>
        <v>0</v>
      </c>
      <c r="K1013" s="39" t="s">
        <v>16</v>
      </c>
      <c r="L1013" s="37">
        <f>IF(N1013&lt;='UPS CALCULATOR'!$D$6,1,0)</f>
        <v>0</v>
      </c>
      <c r="M1013" s="37" t="str">
        <f t="shared" si="31"/>
        <v>700W0</v>
      </c>
      <c r="N1013" s="40">
        <v>690</v>
      </c>
    </row>
    <row r="1014" spans="1:14">
      <c r="A1014" s="39" t="s">
        <v>84</v>
      </c>
      <c r="B1014" s="39" t="str">
        <f t="shared" si="30"/>
        <v>UPS-OL1500R +5BP200W0</v>
      </c>
      <c r="C1014" s="39" t="s">
        <v>190</v>
      </c>
      <c r="D1014" s="39" t="s">
        <v>204</v>
      </c>
      <c r="E1014" s="36" t="s">
        <v>42</v>
      </c>
      <c r="F1014" s="36">
        <v>5</v>
      </c>
      <c r="G1014" s="36" t="s">
        <v>6</v>
      </c>
      <c r="H1014" s="36" t="s">
        <v>10</v>
      </c>
      <c r="I1014" s="36" t="s">
        <v>8</v>
      </c>
      <c r="J1014" s="36">
        <f>IF('UPS CALCULATOR'!$D$9=0,0,IF(G1014='UPS CALCULATOR'!$D$9,0,1))+IF('UPS CALCULATOR'!$D$11=0,0,IF(H1014='UPS CALCULATOR'!$D$11,0,1))+IF('UPS CALCULATOR'!$D$13=0,0,IF(I1014='UPS CALCULATOR'!$D$13,0,1))</f>
        <v>0</v>
      </c>
      <c r="K1014" s="39" t="s">
        <v>5</v>
      </c>
      <c r="L1014" s="37">
        <f>IF(N1014&lt;='UPS CALCULATOR'!$D$6,1,0)</f>
        <v>0</v>
      </c>
      <c r="M1014" s="37" t="str">
        <f t="shared" si="31"/>
        <v>200W0</v>
      </c>
      <c r="N1014" s="40">
        <v>702</v>
      </c>
    </row>
    <row r="1015" spans="1:14">
      <c r="A1015" s="39" t="s">
        <v>115</v>
      </c>
      <c r="B1015" s="39" t="str">
        <f t="shared" si="30"/>
        <v>UPS-OL2200R +9BP800W0</v>
      </c>
      <c r="C1015" s="39" t="s">
        <v>183</v>
      </c>
      <c r="D1015" s="39" t="s">
        <v>208</v>
      </c>
      <c r="E1015" s="36" t="s">
        <v>96</v>
      </c>
      <c r="F1015" s="36">
        <v>9</v>
      </c>
      <c r="G1015" s="36" t="s">
        <v>6</v>
      </c>
      <c r="H1015" s="36" t="s">
        <v>10</v>
      </c>
      <c r="I1015" s="36" t="s">
        <v>11</v>
      </c>
      <c r="J1015" s="36">
        <f>IF('UPS CALCULATOR'!$D$9=0,0,IF(G1015='UPS CALCULATOR'!$D$9,0,1))+IF('UPS CALCULATOR'!$D$11=0,0,IF(H1015='UPS CALCULATOR'!$D$11,0,1))+IF('UPS CALCULATOR'!$D$13=0,0,IF(I1015='UPS CALCULATOR'!$D$13,0,1))</f>
        <v>0</v>
      </c>
      <c r="K1015" s="39" t="s">
        <v>17</v>
      </c>
      <c r="L1015" s="37">
        <f>IF(N1015&lt;='UPS CALCULATOR'!$D$6,1,0)</f>
        <v>0</v>
      </c>
      <c r="M1015" s="37" t="str">
        <f t="shared" si="31"/>
        <v>800W0</v>
      </c>
      <c r="N1015" s="40">
        <v>706</v>
      </c>
    </row>
    <row r="1016" spans="1:14">
      <c r="A1016" s="39" t="s">
        <v>117</v>
      </c>
      <c r="B1016" s="39" t="str">
        <f t="shared" si="30"/>
        <v>UPS-OL2200R +10BP900W0</v>
      </c>
      <c r="C1016" s="39" t="s">
        <v>183</v>
      </c>
      <c r="D1016" s="39" t="s">
        <v>208</v>
      </c>
      <c r="E1016" s="36" t="s">
        <v>96</v>
      </c>
      <c r="F1016" s="36">
        <v>10</v>
      </c>
      <c r="G1016" s="36" t="s">
        <v>6</v>
      </c>
      <c r="H1016" s="36" t="s">
        <v>10</v>
      </c>
      <c r="I1016" s="36" t="s">
        <v>11</v>
      </c>
      <c r="J1016" s="36">
        <f>IF('UPS CALCULATOR'!$D$9=0,0,IF(G1016='UPS CALCULATOR'!$D$9,0,1))+IF('UPS CALCULATOR'!$D$11=0,0,IF(H1016='UPS CALCULATOR'!$D$11,0,1))+IF('UPS CALCULATOR'!$D$13=0,0,IF(I1016='UPS CALCULATOR'!$D$13,0,1))</f>
        <v>0</v>
      </c>
      <c r="K1016" s="39" t="s">
        <v>18</v>
      </c>
      <c r="L1016" s="37">
        <f>IF(N1016&lt;='UPS CALCULATOR'!$D$6,1,0)</f>
        <v>0</v>
      </c>
      <c r="M1016" s="37" t="str">
        <f t="shared" si="31"/>
        <v>900W0</v>
      </c>
      <c r="N1016" s="40">
        <v>717</v>
      </c>
    </row>
    <row r="1017" spans="1:14">
      <c r="A1017" s="39" t="s">
        <v>129</v>
      </c>
      <c r="B1017" s="39" t="str">
        <f t="shared" si="30"/>
        <v>UPS-OL3000R +10BP900W0</v>
      </c>
      <c r="C1017" s="39" t="s">
        <v>186</v>
      </c>
      <c r="D1017" s="39" t="s">
        <v>211</v>
      </c>
      <c r="E1017" s="36" t="s">
        <v>96</v>
      </c>
      <c r="F1017" s="36">
        <v>10</v>
      </c>
      <c r="G1017" s="36" t="s">
        <v>6</v>
      </c>
      <c r="H1017" s="36" t="s">
        <v>10</v>
      </c>
      <c r="I1017" s="36" t="s">
        <v>13</v>
      </c>
      <c r="J1017" s="36">
        <f>IF('UPS CALCULATOR'!$D$9=0,0,IF(G1017='UPS CALCULATOR'!$D$9,0,1))+IF('UPS CALCULATOR'!$D$11=0,0,IF(H1017='UPS CALCULATOR'!$D$11,0,1))+IF('UPS CALCULATOR'!$D$13=0,0,IF(I1017='UPS CALCULATOR'!$D$13,0,1))</f>
        <v>0</v>
      </c>
      <c r="K1017" s="39" t="s">
        <v>18</v>
      </c>
      <c r="L1017" s="37">
        <f>IF(N1017&lt;='UPS CALCULATOR'!$D$6,1,0)</f>
        <v>0</v>
      </c>
      <c r="M1017" s="37" t="str">
        <f t="shared" si="31"/>
        <v>900W0</v>
      </c>
      <c r="N1017" s="40">
        <v>717</v>
      </c>
    </row>
    <row r="1018" spans="1:14">
      <c r="A1018" s="39" t="s">
        <v>111</v>
      </c>
      <c r="B1018" s="39" t="str">
        <f t="shared" si="30"/>
        <v>UPS-OL2200R +7BP600W0</v>
      </c>
      <c r="C1018" s="39" t="s">
        <v>183</v>
      </c>
      <c r="D1018" s="39" t="s">
        <v>208</v>
      </c>
      <c r="E1018" s="36" t="s">
        <v>96</v>
      </c>
      <c r="F1018" s="36">
        <v>7</v>
      </c>
      <c r="G1018" s="36" t="s">
        <v>6</v>
      </c>
      <c r="H1018" s="36" t="s">
        <v>10</v>
      </c>
      <c r="I1018" s="36" t="s">
        <v>11</v>
      </c>
      <c r="J1018" s="36">
        <f>IF('UPS CALCULATOR'!$D$9=0,0,IF(G1018='UPS CALCULATOR'!$D$9,0,1))+IF('UPS CALCULATOR'!$D$11=0,0,IF(H1018='UPS CALCULATOR'!$D$11,0,1))+IF('UPS CALCULATOR'!$D$13=0,0,IF(I1018='UPS CALCULATOR'!$D$13,0,1))</f>
        <v>0</v>
      </c>
      <c r="K1018" s="39" t="s">
        <v>15</v>
      </c>
      <c r="L1018" s="37">
        <f>IF(N1018&lt;='UPS CALCULATOR'!$D$6,1,0)</f>
        <v>0</v>
      </c>
      <c r="M1018" s="37" t="str">
        <f t="shared" si="31"/>
        <v>600W0</v>
      </c>
      <c r="N1018" s="40">
        <v>719</v>
      </c>
    </row>
    <row r="1019" spans="1:14">
      <c r="A1019" s="39" t="s">
        <v>125</v>
      </c>
      <c r="B1019" s="39" t="str">
        <f t="shared" si="30"/>
        <v>UPS-OL3000R +6BP500W0</v>
      </c>
      <c r="C1019" s="39" t="s">
        <v>186</v>
      </c>
      <c r="D1019" s="39" t="s">
        <v>211</v>
      </c>
      <c r="E1019" s="36" t="s">
        <v>96</v>
      </c>
      <c r="F1019" s="36">
        <v>6</v>
      </c>
      <c r="G1019" s="36" t="s">
        <v>6</v>
      </c>
      <c r="H1019" s="36" t="s">
        <v>10</v>
      </c>
      <c r="I1019" s="36" t="s">
        <v>13</v>
      </c>
      <c r="J1019" s="36">
        <f>IF('UPS CALCULATOR'!$D$9=0,0,IF(G1019='UPS CALCULATOR'!$D$9,0,1))+IF('UPS CALCULATOR'!$D$11=0,0,IF(H1019='UPS CALCULATOR'!$D$11,0,1))+IF('UPS CALCULATOR'!$D$13=0,0,IF(I1019='UPS CALCULATOR'!$D$13,0,1))</f>
        <v>0</v>
      </c>
      <c r="K1019" s="39" t="s">
        <v>14</v>
      </c>
      <c r="L1019" s="37">
        <f>IF(N1019&lt;='UPS CALCULATOR'!$D$6,1,0)</f>
        <v>0</v>
      </c>
      <c r="M1019" s="37" t="str">
        <f t="shared" si="31"/>
        <v>500W0</v>
      </c>
      <c r="N1019" s="40">
        <v>725</v>
      </c>
    </row>
    <row r="1020" spans="1:14">
      <c r="A1020" s="39" t="s">
        <v>92</v>
      </c>
      <c r="B1020" s="39" t="str">
        <f t="shared" si="30"/>
        <v>UPS-OL1500R +9BP400W0</v>
      </c>
      <c r="C1020" s="39" t="s">
        <v>190</v>
      </c>
      <c r="D1020" s="39" t="s">
        <v>204</v>
      </c>
      <c r="E1020" s="36" t="s">
        <v>42</v>
      </c>
      <c r="F1020" s="36">
        <v>9</v>
      </c>
      <c r="G1020" s="36" t="s">
        <v>6</v>
      </c>
      <c r="H1020" s="36" t="s">
        <v>10</v>
      </c>
      <c r="I1020" s="36" t="s">
        <v>8</v>
      </c>
      <c r="J1020" s="36">
        <f>IF('UPS CALCULATOR'!$D$9=0,0,IF(G1020='UPS CALCULATOR'!$D$9,0,1))+IF('UPS CALCULATOR'!$D$11=0,0,IF(H1020='UPS CALCULATOR'!$D$11,0,1))+IF('UPS CALCULATOR'!$D$13=0,0,IF(I1020='UPS CALCULATOR'!$D$13,0,1))</f>
        <v>0</v>
      </c>
      <c r="K1020" s="39" t="s">
        <v>12</v>
      </c>
      <c r="L1020" s="37">
        <f>IF(N1020&lt;='UPS CALCULATOR'!$D$6,1,0)</f>
        <v>0</v>
      </c>
      <c r="M1020" s="37" t="str">
        <f t="shared" si="31"/>
        <v>400W0</v>
      </c>
      <c r="N1020" s="40">
        <v>733</v>
      </c>
    </row>
    <row r="1021" spans="1:14">
      <c r="A1021" s="39" t="s">
        <v>113</v>
      </c>
      <c r="B1021" s="39" t="str">
        <f t="shared" si="30"/>
        <v>UPS-OL2200R +8BP700W0</v>
      </c>
      <c r="C1021" s="39" t="s">
        <v>183</v>
      </c>
      <c r="D1021" s="39" t="s">
        <v>208</v>
      </c>
      <c r="E1021" s="36" t="s">
        <v>96</v>
      </c>
      <c r="F1021" s="36">
        <v>8</v>
      </c>
      <c r="G1021" s="36" t="s">
        <v>6</v>
      </c>
      <c r="H1021" s="36" t="s">
        <v>10</v>
      </c>
      <c r="I1021" s="36" t="s">
        <v>11</v>
      </c>
      <c r="J1021" s="36">
        <f>IF('UPS CALCULATOR'!$D$9=0,0,IF(G1021='UPS CALCULATOR'!$D$9,0,1))+IF('UPS CALCULATOR'!$D$11=0,0,IF(H1021='UPS CALCULATOR'!$D$11,0,1))+IF('UPS CALCULATOR'!$D$13=0,0,IF(I1021='UPS CALCULATOR'!$D$13,0,1))</f>
        <v>0</v>
      </c>
      <c r="K1021" s="39" t="s">
        <v>16</v>
      </c>
      <c r="L1021" s="37">
        <f>IF(N1021&lt;='UPS CALCULATOR'!$D$6,1,0)</f>
        <v>0</v>
      </c>
      <c r="M1021" s="37" t="str">
        <f t="shared" si="31"/>
        <v>700W0</v>
      </c>
      <c r="N1021" s="40">
        <v>749</v>
      </c>
    </row>
    <row r="1022" spans="1:14">
      <c r="A1022" s="39" t="s">
        <v>90</v>
      </c>
      <c r="B1022" s="39" t="str">
        <f t="shared" si="30"/>
        <v>UPS-OL1500R +8BP300W0</v>
      </c>
      <c r="C1022" s="39" t="s">
        <v>190</v>
      </c>
      <c r="D1022" s="39" t="s">
        <v>204</v>
      </c>
      <c r="E1022" s="36" t="s">
        <v>42</v>
      </c>
      <c r="F1022" s="36">
        <v>8</v>
      </c>
      <c r="G1022" s="36" t="s">
        <v>6</v>
      </c>
      <c r="H1022" s="36" t="s">
        <v>10</v>
      </c>
      <c r="I1022" s="36" t="s">
        <v>8</v>
      </c>
      <c r="J1022" s="36">
        <f>IF('UPS CALCULATOR'!$D$9=0,0,IF(G1022='UPS CALCULATOR'!$D$9,0,1))+IF('UPS CALCULATOR'!$D$11=0,0,IF(H1022='UPS CALCULATOR'!$D$11,0,1))+IF('UPS CALCULATOR'!$D$13=0,0,IF(I1022='UPS CALCULATOR'!$D$13,0,1))</f>
        <v>0</v>
      </c>
      <c r="K1022" s="39" t="s">
        <v>9</v>
      </c>
      <c r="L1022" s="37">
        <f>IF(N1022&lt;='UPS CALCULATOR'!$D$6,1,0)</f>
        <v>0</v>
      </c>
      <c r="M1022" s="37" t="str">
        <f t="shared" si="31"/>
        <v>300W0</v>
      </c>
      <c r="N1022" s="40">
        <v>755</v>
      </c>
    </row>
    <row r="1023" spans="1:14">
      <c r="A1023" s="39" t="s">
        <v>129</v>
      </c>
      <c r="B1023" s="39" t="str">
        <f t="shared" si="30"/>
        <v>UPS-OL3000R +10BP800W0</v>
      </c>
      <c r="C1023" s="39" t="s">
        <v>186</v>
      </c>
      <c r="D1023" s="39" t="s">
        <v>211</v>
      </c>
      <c r="E1023" s="36" t="s">
        <v>96</v>
      </c>
      <c r="F1023" s="36">
        <v>10</v>
      </c>
      <c r="G1023" s="36" t="s">
        <v>6</v>
      </c>
      <c r="H1023" s="36" t="s">
        <v>10</v>
      </c>
      <c r="I1023" s="36" t="s">
        <v>13</v>
      </c>
      <c r="J1023" s="36">
        <f>IF('UPS CALCULATOR'!$D$9=0,0,IF(G1023='UPS CALCULATOR'!$D$9,0,1))+IF('UPS CALCULATOR'!$D$11=0,0,IF(H1023='UPS CALCULATOR'!$D$11,0,1))+IF('UPS CALCULATOR'!$D$13=0,0,IF(I1023='UPS CALCULATOR'!$D$13,0,1))</f>
        <v>0</v>
      </c>
      <c r="K1023" s="39" t="s">
        <v>17</v>
      </c>
      <c r="L1023" s="37">
        <f>IF(N1023&lt;='UPS CALCULATOR'!$D$6,1,0)</f>
        <v>0</v>
      </c>
      <c r="M1023" s="37" t="str">
        <f t="shared" si="31"/>
        <v>800W0</v>
      </c>
      <c r="N1023" s="40">
        <v>760</v>
      </c>
    </row>
    <row r="1024" spans="1:14">
      <c r="A1024" s="39" t="s">
        <v>127</v>
      </c>
      <c r="B1024" s="39" t="str">
        <f t="shared" si="30"/>
        <v>UPS-OL3000R +8BP600W0</v>
      </c>
      <c r="C1024" s="39" t="s">
        <v>186</v>
      </c>
      <c r="D1024" s="39" t="s">
        <v>211</v>
      </c>
      <c r="E1024" s="36" t="s">
        <v>96</v>
      </c>
      <c r="F1024" s="36">
        <v>8</v>
      </c>
      <c r="G1024" s="36" t="s">
        <v>6</v>
      </c>
      <c r="H1024" s="36" t="s">
        <v>10</v>
      </c>
      <c r="I1024" s="36" t="s">
        <v>13</v>
      </c>
      <c r="J1024" s="36">
        <f>IF('UPS CALCULATOR'!$D$9=0,0,IF(G1024='UPS CALCULATOR'!$D$9,0,1))+IF('UPS CALCULATOR'!$D$11=0,0,IF(H1024='UPS CALCULATOR'!$D$11,0,1))+IF('UPS CALCULATOR'!$D$13=0,0,IF(I1024='UPS CALCULATOR'!$D$13,0,1))</f>
        <v>0</v>
      </c>
      <c r="K1024" s="39" t="s">
        <v>15</v>
      </c>
      <c r="L1024" s="37">
        <f>IF(N1024&lt;='UPS CALCULATOR'!$D$6,1,0)</f>
        <v>0</v>
      </c>
      <c r="M1024" s="37" t="str">
        <f t="shared" si="31"/>
        <v>600W0</v>
      </c>
      <c r="N1024" s="40">
        <v>775</v>
      </c>
    </row>
    <row r="1025" spans="1:14">
      <c r="A1025" s="39" t="s">
        <v>128</v>
      </c>
      <c r="B1025" s="39" t="str">
        <f t="shared" si="30"/>
        <v>UPS-OL3000R +9BP700W0</v>
      </c>
      <c r="C1025" s="39" t="s">
        <v>186</v>
      </c>
      <c r="D1025" s="39" t="s">
        <v>211</v>
      </c>
      <c r="E1025" s="36" t="s">
        <v>96</v>
      </c>
      <c r="F1025" s="36">
        <v>9</v>
      </c>
      <c r="G1025" s="36" t="s">
        <v>6</v>
      </c>
      <c r="H1025" s="36" t="s">
        <v>10</v>
      </c>
      <c r="I1025" s="36" t="s">
        <v>13</v>
      </c>
      <c r="J1025" s="36">
        <f>IF('UPS CALCULATOR'!$D$9=0,0,IF(G1025='UPS CALCULATOR'!$D$9,0,1))+IF('UPS CALCULATOR'!$D$11=0,0,IF(H1025='UPS CALCULATOR'!$D$11,0,1))+IF('UPS CALCULATOR'!$D$13=0,0,IF(I1025='UPS CALCULATOR'!$D$13,0,1))</f>
        <v>0</v>
      </c>
      <c r="K1025" s="39" t="s">
        <v>16</v>
      </c>
      <c r="L1025" s="37">
        <f>IF(N1025&lt;='UPS CALCULATOR'!$D$6,1,0)</f>
        <v>0</v>
      </c>
      <c r="M1025" s="37" t="str">
        <f t="shared" si="31"/>
        <v>700W0</v>
      </c>
      <c r="N1025" s="40">
        <v>779</v>
      </c>
    </row>
    <row r="1026" spans="1:14">
      <c r="A1026" s="39" t="s">
        <v>148</v>
      </c>
      <c r="B1026" s="39" t="str">
        <f t="shared" si="30"/>
        <v>UPX-2000R-2 +3 EBC200W0</v>
      </c>
      <c r="C1026" s="39" t="s">
        <v>145</v>
      </c>
      <c r="D1026" s="39" t="s">
        <v>210</v>
      </c>
      <c r="E1026" s="36" t="s">
        <v>184</v>
      </c>
      <c r="F1026" s="36">
        <v>3</v>
      </c>
      <c r="G1026" s="36" t="s">
        <v>6</v>
      </c>
      <c r="H1026" s="36" t="s">
        <v>7</v>
      </c>
      <c r="I1026" s="36" t="s">
        <v>11</v>
      </c>
      <c r="J1026" s="36">
        <f>IF('UPS CALCULATOR'!$D$9=0,0,IF(G1026='UPS CALCULATOR'!$D$9,0,1))+IF('UPS CALCULATOR'!$D$11=0,0,IF(H1026='UPS CALCULATOR'!$D$11,0,1))+IF('UPS CALCULATOR'!$D$13=0,0,IF(I1026='UPS CALCULATOR'!$D$13,0,1))</f>
        <v>0</v>
      </c>
      <c r="K1026" s="39" t="s">
        <v>5</v>
      </c>
      <c r="L1026" s="37">
        <f>IF(N1026&lt;='UPS CALCULATOR'!$D$6,1,0)</f>
        <v>0</v>
      </c>
      <c r="M1026" s="37" t="str">
        <f t="shared" si="31"/>
        <v>200W0</v>
      </c>
      <c r="N1026" s="40">
        <v>781</v>
      </c>
    </row>
    <row r="1027" spans="1:14">
      <c r="A1027" s="39" t="s">
        <v>105</v>
      </c>
      <c r="B1027" s="39" t="str">
        <f t="shared" ref="B1027:B1090" si="32">A1027&amp;M1027</f>
        <v>UPS-OL2200R +4BP300W0</v>
      </c>
      <c r="C1027" s="39" t="s">
        <v>183</v>
      </c>
      <c r="D1027" s="39" t="s">
        <v>208</v>
      </c>
      <c r="E1027" s="36" t="s">
        <v>96</v>
      </c>
      <c r="F1027" s="36">
        <v>4</v>
      </c>
      <c r="G1027" s="36" t="s">
        <v>6</v>
      </c>
      <c r="H1027" s="36" t="s">
        <v>10</v>
      </c>
      <c r="I1027" s="36" t="s">
        <v>11</v>
      </c>
      <c r="J1027" s="36">
        <f>IF('UPS CALCULATOR'!$D$9=0,0,IF(G1027='UPS CALCULATOR'!$D$9,0,1))+IF('UPS CALCULATOR'!$D$11=0,0,IF(H1027='UPS CALCULATOR'!$D$11,0,1))+IF('UPS CALCULATOR'!$D$13=0,0,IF(I1027='UPS CALCULATOR'!$D$13,0,1))</f>
        <v>0</v>
      </c>
      <c r="K1027" s="39" t="s">
        <v>9</v>
      </c>
      <c r="L1027" s="37">
        <f>IF(N1027&lt;='UPS CALCULATOR'!$D$6,1,0)</f>
        <v>0</v>
      </c>
      <c r="M1027" s="37" t="str">
        <f t="shared" ref="M1027:M1090" si="33">K1027&amp;J1027+L1027</f>
        <v>300W0</v>
      </c>
      <c r="N1027" s="40">
        <v>782</v>
      </c>
    </row>
    <row r="1028" spans="1:14">
      <c r="A1028" s="39" t="s">
        <v>123</v>
      </c>
      <c r="B1028" s="39" t="str">
        <f t="shared" si="32"/>
        <v>UPS-OL3000R +4BP300W0</v>
      </c>
      <c r="C1028" s="39" t="s">
        <v>186</v>
      </c>
      <c r="D1028" s="39" t="s">
        <v>211</v>
      </c>
      <c r="E1028" s="36" t="s">
        <v>96</v>
      </c>
      <c r="F1028" s="36">
        <v>4</v>
      </c>
      <c r="G1028" s="36" t="s">
        <v>6</v>
      </c>
      <c r="H1028" s="36" t="s">
        <v>10</v>
      </c>
      <c r="I1028" s="36" t="s">
        <v>13</v>
      </c>
      <c r="J1028" s="36">
        <f>IF('UPS CALCULATOR'!$D$9=0,0,IF(G1028='UPS CALCULATOR'!$D$9,0,1))+IF('UPS CALCULATOR'!$D$11=0,0,IF(H1028='UPS CALCULATOR'!$D$11,0,1))+IF('UPS CALCULATOR'!$D$13=0,0,IF(I1028='UPS CALCULATOR'!$D$13,0,1))</f>
        <v>0</v>
      </c>
      <c r="K1028" s="39" t="s">
        <v>9</v>
      </c>
      <c r="L1028" s="37">
        <f>IF(N1028&lt;='UPS CALCULATOR'!$D$6,1,0)</f>
        <v>0</v>
      </c>
      <c r="M1028" s="37" t="str">
        <f t="shared" si="33"/>
        <v>300W0</v>
      </c>
      <c r="N1028" s="40">
        <v>782</v>
      </c>
    </row>
    <row r="1029" spans="1:14">
      <c r="A1029" s="39" t="s">
        <v>117</v>
      </c>
      <c r="B1029" s="39" t="str">
        <f t="shared" si="32"/>
        <v>UPS-OL2200R +10BP800W0</v>
      </c>
      <c r="C1029" s="39" t="s">
        <v>183</v>
      </c>
      <c r="D1029" s="39" t="s">
        <v>208</v>
      </c>
      <c r="E1029" s="36" t="s">
        <v>96</v>
      </c>
      <c r="F1029" s="36">
        <v>10</v>
      </c>
      <c r="G1029" s="36" t="s">
        <v>6</v>
      </c>
      <c r="H1029" s="36" t="s">
        <v>10</v>
      </c>
      <c r="I1029" s="36" t="s">
        <v>11</v>
      </c>
      <c r="J1029" s="36">
        <f>IF('UPS CALCULATOR'!$D$9=0,0,IF(G1029='UPS CALCULATOR'!$D$9,0,1))+IF('UPS CALCULATOR'!$D$11=0,0,IF(H1029='UPS CALCULATOR'!$D$11,0,1))+IF('UPS CALCULATOR'!$D$13=0,0,IF(I1029='UPS CALCULATOR'!$D$13,0,1))</f>
        <v>0</v>
      </c>
      <c r="K1029" s="39" t="s">
        <v>17</v>
      </c>
      <c r="L1029" s="37">
        <f>IF(N1029&lt;='UPS CALCULATOR'!$D$6,1,0)</f>
        <v>0</v>
      </c>
      <c r="M1029" s="37" t="str">
        <f t="shared" si="33"/>
        <v>800W0</v>
      </c>
      <c r="N1029" s="40">
        <v>786</v>
      </c>
    </row>
    <row r="1030" spans="1:14">
      <c r="A1030" s="39" t="s">
        <v>107</v>
      </c>
      <c r="B1030" s="39" t="str">
        <f t="shared" si="32"/>
        <v>UPS-OL2200R +5BP400W0</v>
      </c>
      <c r="C1030" s="39" t="s">
        <v>183</v>
      </c>
      <c r="D1030" s="39" t="s">
        <v>208</v>
      </c>
      <c r="E1030" s="36" t="s">
        <v>96</v>
      </c>
      <c r="F1030" s="36">
        <v>5</v>
      </c>
      <c r="G1030" s="36" t="s">
        <v>6</v>
      </c>
      <c r="H1030" s="36" t="s">
        <v>10</v>
      </c>
      <c r="I1030" s="36" t="s">
        <v>11</v>
      </c>
      <c r="J1030" s="36">
        <f>IF('UPS CALCULATOR'!$D$9=0,0,IF(G1030='UPS CALCULATOR'!$D$9,0,1))+IF('UPS CALCULATOR'!$D$11=0,0,IF(H1030='UPS CALCULATOR'!$D$11,0,1))+IF('UPS CALCULATOR'!$D$13=0,0,IF(I1030='UPS CALCULATOR'!$D$13,0,1))</f>
        <v>0</v>
      </c>
      <c r="K1030" s="39" t="s">
        <v>12</v>
      </c>
      <c r="L1030" s="37">
        <f>IF(N1030&lt;='UPS CALCULATOR'!$D$6,1,0)</f>
        <v>0</v>
      </c>
      <c r="M1030" s="37" t="str">
        <f t="shared" si="33"/>
        <v>400W0</v>
      </c>
      <c r="N1030" s="40">
        <v>790</v>
      </c>
    </row>
    <row r="1031" spans="1:14">
      <c r="A1031" s="39" t="s">
        <v>124</v>
      </c>
      <c r="B1031" s="39" t="str">
        <f t="shared" si="32"/>
        <v>UPS-OL3000R +5BP400W0</v>
      </c>
      <c r="C1031" s="39" t="s">
        <v>186</v>
      </c>
      <c r="D1031" s="39" t="s">
        <v>211</v>
      </c>
      <c r="E1031" s="36" t="s">
        <v>96</v>
      </c>
      <c r="F1031" s="36">
        <v>5</v>
      </c>
      <c r="G1031" s="36" t="s">
        <v>6</v>
      </c>
      <c r="H1031" s="36" t="s">
        <v>10</v>
      </c>
      <c r="I1031" s="36" t="s">
        <v>13</v>
      </c>
      <c r="J1031" s="36">
        <f>IF('UPS CALCULATOR'!$D$9=0,0,IF(G1031='UPS CALCULATOR'!$D$9,0,1))+IF('UPS CALCULATOR'!$D$11=0,0,IF(H1031='UPS CALCULATOR'!$D$11,0,1))+IF('UPS CALCULATOR'!$D$13=0,0,IF(I1031='UPS CALCULATOR'!$D$13,0,1))</f>
        <v>0</v>
      </c>
      <c r="K1031" s="39" t="s">
        <v>12</v>
      </c>
      <c r="L1031" s="37">
        <f>IF(N1031&lt;='UPS CALCULATOR'!$D$6,1,0)</f>
        <v>0</v>
      </c>
      <c r="M1031" s="37" t="str">
        <f t="shared" si="33"/>
        <v>400W0</v>
      </c>
      <c r="N1031" s="40">
        <v>790</v>
      </c>
    </row>
    <row r="1032" spans="1:14">
      <c r="A1032" s="39" t="s">
        <v>109</v>
      </c>
      <c r="B1032" s="39" t="str">
        <f t="shared" si="32"/>
        <v>UPS-OL2200R +6BP500W0</v>
      </c>
      <c r="C1032" s="39" t="s">
        <v>183</v>
      </c>
      <c r="D1032" s="39" t="s">
        <v>208</v>
      </c>
      <c r="E1032" s="36" t="s">
        <v>96</v>
      </c>
      <c r="F1032" s="36">
        <v>6</v>
      </c>
      <c r="G1032" s="36" t="s">
        <v>6</v>
      </c>
      <c r="H1032" s="36" t="s">
        <v>10</v>
      </c>
      <c r="I1032" s="36" t="s">
        <v>11</v>
      </c>
      <c r="J1032" s="36">
        <f>IF('UPS CALCULATOR'!$D$9=0,0,IF(G1032='UPS CALCULATOR'!$D$9,0,1))+IF('UPS CALCULATOR'!$D$11=0,0,IF(H1032='UPS CALCULATOR'!$D$11,0,1))+IF('UPS CALCULATOR'!$D$13=0,0,IF(I1032='UPS CALCULATOR'!$D$13,0,1))</f>
        <v>0</v>
      </c>
      <c r="K1032" s="39" t="s">
        <v>14</v>
      </c>
      <c r="L1032" s="37">
        <f>IF(N1032&lt;='UPS CALCULATOR'!$D$6,1,0)</f>
        <v>0</v>
      </c>
      <c r="M1032" s="37" t="str">
        <f t="shared" si="33"/>
        <v>500W0</v>
      </c>
      <c r="N1032" s="40">
        <v>808</v>
      </c>
    </row>
    <row r="1033" spans="1:14">
      <c r="A1033" s="39" t="s">
        <v>80</v>
      </c>
      <c r="B1033" s="39" t="str">
        <f t="shared" si="32"/>
        <v>UPS-OL1500R +3BP100W0</v>
      </c>
      <c r="C1033" s="39" t="s">
        <v>190</v>
      </c>
      <c r="D1033" s="39" t="s">
        <v>204</v>
      </c>
      <c r="E1033" s="36" t="s">
        <v>42</v>
      </c>
      <c r="F1033" s="36">
        <v>3</v>
      </c>
      <c r="G1033" s="36" t="s">
        <v>6</v>
      </c>
      <c r="H1033" s="36" t="s">
        <v>10</v>
      </c>
      <c r="I1033" s="36" t="s">
        <v>8</v>
      </c>
      <c r="J1033" s="36">
        <f>IF('UPS CALCULATOR'!$D$9=0,0,IF(G1033='UPS CALCULATOR'!$D$9,0,1))+IF('UPS CALCULATOR'!$D$11=0,0,IF(H1033='UPS CALCULATOR'!$D$11,0,1))+IF('UPS CALCULATOR'!$D$13=0,0,IF(I1033='UPS CALCULATOR'!$D$13,0,1))</f>
        <v>0</v>
      </c>
      <c r="K1033" s="39" t="s">
        <v>4</v>
      </c>
      <c r="L1033" s="37">
        <f>IF(N1033&lt;='UPS CALCULATOR'!$D$6,1,0)</f>
        <v>0</v>
      </c>
      <c r="M1033" s="37" t="str">
        <f t="shared" si="33"/>
        <v>100W0</v>
      </c>
      <c r="N1033" s="40">
        <v>810</v>
      </c>
    </row>
    <row r="1034" spans="1:14">
      <c r="A1034" s="39" t="s">
        <v>94</v>
      </c>
      <c r="B1034" s="39" t="str">
        <f t="shared" si="32"/>
        <v>UPS-OL1500R +10BP400W0</v>
      </c>
      <c r="C1034" s="39" t="s">
        <v>190</v>
      </c>
      <c r="D1034" s="39" t="s">
        <v>204</v>
      </c>
      <c r="E1034" s="36" t="s">
        <v>42</v>
      </c>
      <c r="F1034" s="36">
        <v>10</v>
      </c>
      <c r="G1034" s="36" t="s">
        <v>6</v>
      </c>
      <c r="H1034" s="36" t="s">
        <v>10</v>
      </c>
      <c r="I1034" s="36" t="s">
        <v>8</v>
      </c>
      <c r="J1034" s="36">
        <f>IF('UPS CALCULATOR'!$D$9=0,0,IF(G1034='UPS CALCULATOR'!$D$9,0,1))+IF('UPS CALCULATOR'!$D$11=0,0,IF(H1034='UPS CALCULATOR'!$D$11,0,1))+IF('UPS CALCULATOR'!$D$13=0,0,IF(I1034='UPS CALCULATOR'!$D$13,0,1))</f>
        <v>0</v>
      </c>
      <c r="K1034" s="39" t="s">
        <v>12</v>
      </c>
      <c r="L1034" s="37">
        <f>IF(N1034&lt;='UPS CALCULATOR'!$D$6,1,0)</f>
        <v>0</v>
      </c>
      <c r="M1034" s="37" t="str">
        <f t="shared" si="33"/>
        <v>400W0</v>
      </c>
      <c r="N1034" s="40">
        <v>816</v>
      </c>
    </row>
    <row r="1035" spans="1:14">
      <c r="A1035" s="39" t="s">
        <v>113</v>
      </c>
      <c r="B1035" s="39" t="str">
        <f t="shared" si="32"/>
        <v>UPS-OL2200R +8BP600W0</v>
      </c>
      <c r="C1035" s="39" t="s">
        <v>183</v>
      </c>
      <c r="D1035" s="39" t="s">
        <v>208</v>
      </c>
      <c r="E1035" s="36" t="s">
        <v>96</v>
      </c>
      <c r="F1035" s="36">
        <v>8</v>
      </c>
      <c r="G1035" s="36" t="s">
        <v>6</v>
      </c>
      <c r="H1035" s="36" t="s">
        <v>10</v>
      </c>
      <c r="I1035" s="36" t="s">
        <v>11</v>
      </c>
      <c r="J1035" s="36">
        <f>IF('UPS CALCULATOR'!$D$9=0,0,IF(G1035='UPS CALCULATOR'!$D$9,0,1))+IF('UPS CALCULATOR'!$D$11=0,0,IF(H1035='UPS CALCULATOR'!$D$11,0,1))+IF('UPS CALCULATOR'!$D$13=0,0,IF(I1035='UPS CALCULATOR'!$D$13,0,1))</f>
        <v>0</v>
      </c>
      <c r="K1035" s="39" t="s">
        <v>15</v>
      </c>
      <c r="L1035" s="37">
        <f>IF(N1035&lt;='UPS CALCULATOR'!$D$6,1,0)</f>
        <v>0</v>
      </c>
      <c r="M1035" s="37" t="str">
        <f t="shared" si="33"/>
        <v>600W0</v>
      </c>
      <c r="N1035" s="40">
        <v>822</v>
      </c>
    </row>
    <row r="1036" spans="1:14">
      <c r="A1036" s="39" t="s">
        <v>86</v>
      </c>
      <c r="B1036" s="39" t="str">
        <f t="shared" si="32"/>
        <v>UPS-OL1500R +6BP200W0</v>
      </c>
      <c r="C1036" s="39" t="s">
        <v>190</v>
      </c>
      <c r="D1036" s="39" t="s">
        <v>204</v>
      </c>
      <c r="E1036" s="36" t="s">
        <v>42</v>
      </c>
      <c r="F1036" s="36">
        <v>6</v>
      </c>
      <c r="G1036" s="36" t="s">
        <v>6</v>
      </c>
      <c r="H1036" s="36" t="s">
        <v>10</v>
      </c>
      <c r="I1036" s="36" t="s">
        <v>8</v>
      </c>
      <c r="J1036" s="36">
        <f>IF('UPS CALCULATOR'!$D$9=0,0,IF(G1036='UPS CALCULATOR'!$D$9,0,1))+IF('UPS CALCULATOR'!$D$11=0,0,IF(H1036='UPS CALCULATOR'!$D$11,0,1))+IF('UPS CALCULATOR'!$D$13=0,0,IF(I1036='UPS CALCULATOR'!$D$13,0,1))</f>
        <v>0</v>
      </c>
      <c r="K1036" s="39" t="s">
        <v>5</v>
      </c>
      <c r="L1036" s="37">
        <f>IF(N1036&lt;='UPS CALCULATOR'!$D$6,1,0)</f>
        <v>0</v>
      </c>
      <c r="M1036" s="37" t="str">
        <f t="shared" si="33"/>
        <v>200W0</v>
      </c>
      <c r="N1036" s="40">
        <v>841</v>
      </c>
    </row>
    <row r="1037" spans="1:14">
      <c r="A1037" s="39" t="s">
        <v>115</v>
      </c>
      <c r="B1037" s="39" t="str">
        <f t="shared" si="32"/>
        <v>UPS-OL2200R +9BP700W0</v>
      </c>
      <c r="C1037" s="39" t="s">
        <v>183</v>
      </c>
      <c r="D1037" s="39" t="s">
        <v>208</v>
      </c>
      <c r="E1037" s="36" t="s">
        <v>96</v>
      </c>
      <c r="F1037" s="36">
        <v>9</v>
      </c>
      <c r="G1037" s="36" t="s">
        <v>6</v>
      </c>
      <c r="H1037" s="36" t="s">
        <v>10</v>
      </c>
      <c r="I1037" s="36" t="s">
        <v>11</v>
      </c>
      <c r="J1037" s="36">
        <f>IF('UPS CALCULATOR'!$D$9=0,0,IF(G1037='UPS CALCULATOR'!$D$9,0,1))+IF('UPS CALCULATOR'!$D$11=0,0,IF(H1037='UPS CALCULATOR'!$D$11,0,1))+IF('UPS CALCULATOR'!$D$13=0,0,IF(I1037='UPS CALCULATOR'!$D$13,0,1))</f>
        <v>0</v>
      </c>
      <c r="K1037" s="39" t="s">
        <v>16</v>
      </c>
      <c r="L1037" s="37">
        <f>IF(N1037&lt;='UPS CALCULATOR'!$D$6,1,0)</f>
        <v>0</v>
      </c>
      <c r="M1037" s="37" t="str">
        <f t="shared" si="33"/>
        <v>700W0</v>
      </c>
      <c r="N1037" s="40">
        <v>844</v>
      </c>
    </row>
    <row r="1038" spans="1:14">
      <c r="A1038" s="39" t="s">
        <v>142</v>
      </c>
      <c r="B1038" s="39" t="str">
        <f t="shared" si="32"/>
        <v>UPX-1500R-2 +3 EBC100W0</v>
      </c>
      <c r="C1038" s="39" t="s">
        <v>139</v>
      </c>
      <c r="D1038" s="39" t="s">
        <v>207</v>
      </c>
      <c r="E1038" s="36" t="s">
        <v>188</v>
      </c>
      <c r="F1038" s="36">
        <v>3</v>
      </c>
      <c r="G1038" s="36" t="s">
        <v>6</v>
      </c>
      <c r="H1038" s="36" t="s">
        <v>7</v>
      </c>
      <c r="I1038" s="36" t="s">
        <v>8</v>
      </c>
      <c r="J1038" s="36">
        <f>IF('UPS CALCULATOR'!$D$9=0,0,IF(G1038='UPS CALCULATOR'!$D$9,0,1))+IF('UPS CALCULATOR'!$D$11=0,0,IF(H1038='UPS CALCULATOR'!$D$11,0,1))+IF('UPS CALCULATOR'!$D$13=0,0,IF(I1038='UPS CALCULATOR'!$D$13,0,1))</f>
        <v>0</v>
      </c>
      <c r="K1038" s="39" t="s">
        <v>4</v>
      </c>
      <c r="L1038" s="37">
        <f>IF(N1038&lt;='UPS CALCULATOR'!$D$6,1,0)</f>
        <v>0</v>
      </c>
      <c r="M1038" s="37" t="str">
        <f t="shared" si="33"/>
        <v>100W0</v>
      </c>
      <c r="N1038" s="40">
        <v>844</v>
      </c>
    </row>
    <row r="1039" spans="1:14">
      <c r="A1039" s="39" t="s">
        <v>126</v>
      </c>
      <c r="B1039" s="39" t="str">
        <f t="shared" si="32"/>
        <v>UPS-OL3000R +7BP500W0</v>
      </c>
      <c r="C1039" s="39" t="s">
        <v>186</v>
      </c>
      <c r="D1039" s="39" t="s">
        <v>211</v>
      </c>
      <c r="E1039" s="36" t="s">
        <v>96</v>
      </c>
      <c r="F1039" s="36">
        <v>7</v>
      </c>
      <c r="G1039" s="36" t="s">
        <v>6</v>
      </c>
      <c r="H1039" s="36" t="s">
        <v>10</v>
      </c>
      <c r="I1039" s="36" t="s">
        <v>13</v>
      </c>
      <c r="J1039" s="36">
        <f>IF('UPS CALCULATOR'!$D$9=0,0,IF(G1039='UPS CALCULATOR'!$D$9,0,1))+IF('UPS CALCULATOR'!$D$11=0,0,IF(H1039='UPS CALCULATOR'!$D$11,0,1))+IF('UPS CALCULATOR'!$D$13=0,0,IF(I1039='UPS CALCULATOR'!$D$13,0,1))</f>
        <v>0</v>
      </c>
      <c r="K1039" s="39" t="s">
        <v>14</v>
      </c>
      <c r="L1039" s="37">
        <f>IF(N1039&lt;='UPS CALCULATOR'!$D$6,1,0)</f>
        <v>0</v>
      </c>
      <c r="M1039" s="37" t="str">
        <f t="shared" si="33"/>
        <v>500W0</v>
      </c>
      <c r="N1039" s="40">
        <v>846</v>
      </c>
    </row>
    <row r="1040" spans="1:14">
      <c r="A1040" s="39" t="s">
        <v>92</v>
      </c>
      <c r="B1040" s="39" t="str">
        <f t="shared" si="32"/>
        <v>UPS-OL1500R +9BP300W0</v>
      </c>
      <c r="C1040" s="39" t="s">
        <v>190</v>
      </c>
      <c r="D1040" s="39" t="s">
        <v>204</v>
      </c>
      <c r="E1040" s="36" t="s">
        <v>42</v>
      </c>
      <c r="F1040" s="36">
        <v>9</v>
      </c>
      <c r="G1040" s="36" t="s">
        <v>6</v>
      </c>
      <c r="H1040" s="36" t="s">
        <v>10</v>
      </c>
      <c r="I1040" s="36" t="s">
        <v>8</v>
      </c>
      <c r="J1040" s="36">
        <f>IF('UPS CALCULATOR'!$D$9=0,0,IF(G1040='UPS CALCULATOR'!$D$9,0,1))+IF('UPS CALCULATOR'!$D$11=0,0,IF(H1040='UPS CALCULATOR'!$D$11,0,1))+IF('UPS CALCULATOR'!$D$13=0,0,IF(I1040='UPS CALCULATOR'!$D$13,0,1))</f>
        <v>0</v>
      </c>
      <c r="K1040" s="39" t="s">
        <v>9</v>
      </c>
      <c r="L1040" s="37">
        <f>IF(N1040&lt;='UPS CALCULATOR'!$D$6,1,0)</f>
        <v>0</v>
      </c>
      <c r="M1040" s="37" t="str">
        <f t="shared" si="33"/>
        <v>300W0</v>
      </c>
      <c r="N1040" s="40">
        <v>851</v>
      </c>
    </row>
    <row r="1041" spans="1:14">
      <c r="A1041" s="39" t="s">
        <v>121</v>
      </c>
      <c r="B1041" s="39" t="str">
        <f t="shared" si="32"/>
        <v>UPS-OL3000R +2BP100W0</v>
      </c>
      <c r="C1041" s="39" t="s">
        <v>186</v>
      </c>
      <c r="D1041" s="39" t="s">
        <v>211</v>
      </c>
      <c r="E1041" s="36" t="s">
        <v>96</v>
      </c>
      <c r="F1041" s="36">
        <v>2</v>
      </c>
      <c r="G1041" s="36" t="s">
        <v>6</v>
      </c>
      <c r="H1041" s="36" t="s">
        <v>10</v>
      </c>
      <c r="I1041" s="36" t="s">
        <v>13</v>
      </c>
      <c r="J1041" s="36">
        <f>IF('UPS CALCULATOR'!$D$9=0,0,IF(G1041='UPS CALCULATOR'!$D$9,0,1))+IF('UPS CALCULATOR'!$D$11=0,0,IF(H1041='UPS CALCULATOR'!$D$11,0,1))+IF('UPS CALCULATOR'!$D$13=0,0,IF(I1041='UPS CALCULATOR'!$D$13,0,1))</f>
        <v>0</v>
      </c>
      <c r="K1041" s="39" t="s">
        <v>4</v>
      </c>
      <c r="L1041" s="37">
        <f>IF(N1041&lt;='UPS CALCULATOR'!$D$6,1,0)</f>
        <v>0</v>
      </c>
      <c r="M1041" s="37" t="str">
        <f t="shared" si="33"/>
        <v>100W0</v>
      </c>
      <c r="N1041" s="40">
        <v>864</v>
      </c>
    </row>
    <row r="1042" spans="1:14">
      <c r="A1042" s="39" t="s">
        <v>129</v>
      </c>
      <c r="B1042" s="39" t="str">
        <f t="shared" si="32"/>
        <v>UPS-OL3000R +10BP700W0</v>
      </c>
      <c r="C1042" s="39" t="s">
        <v>186</v>
      </c>
      <c r="D1042" s="39" t="s">
        <v>211</v>
      </c>
      <c r="E1042" s="36" t="s">
        <v>96</v>
      </c>
      <c r="F1042" s="36">
        <v>10</v>
      </c>
      <c r="G1042" s="36" t="s">
        <v>6</v>
      </c>
      <c r="H1042" s="36" t="s">
        <v>10</v>
      </c>
      <c r="I1042" s="36" t="s">
        <v>13</v>
      </c>
      <c r="J1042" s="36">
        <f>IF('UPS CALCULATOR'!$D$9=0,0,IF(G1042='UPS CALCULATOR'!$D$9,0,1))+IF('UPS CALCULATOR'!$D$11=0,0,IF(H1042='UPS CALCULATOR'!$D$11,0,1))+IF('UPS CALCULATOR'!$D$13=0,0,IF(I1042='UPS CALCULATOR'!$D$13,0,1))</f>
        <v>0</v>
      </c>
      <c r="K1042" s="39" t="s">
        <v>16</v>
      </c>
      <c r="L1042" s="37">
        <f>IF(N1042&lt;='UPS CALCULATOR'!$D$6,1,0)</f>
        <v>0</v>
      </c>
      <c r="M1042" s="37" t="str">
        <f t="shared" si="33"/>
        <v>700W0</v>
      </c>
      <c r="N1042" s="40">
        <v>867</v>
      </c>
    </row>
    <row r="1043" spans="1:14">
      <c r="A1043" s="39" t="s">
        <v>128</v>
      </c>
      <c r="B1043" s="39" t="str">
        <f t="shared" si="32"/>
        <v>UPS-OL3000R +9BP600W0</v>
      </c>
      <c r="C1043" s="39" t="s">
        <v>186</v>
      </c>
      <c r="D1043" s="39" t="s">
        <v>211</v>
      </c>
      <c r="E1043" s="36" t="s">
        <v>96</v>
      </c>
      <c r="F1043" s="36">
        <v>9</v>
      </c>
      <c r="G1043" s="36" t="s">
        <v>6</v>
      </c>
      <c r="H1043" s="36" t="s">
        <v>10</v>
      </c>
      <c r="I1043" s="36" t="s">
        <v>13</v>
      </c>
      <c r="J1043" s="36">
        <f>IF('UPS CALCULATOR'!$D$9=0,0,IF(G1043='UPS CALCULATOR'!$D$9,0,1))+IF('UPS CALCULATOR'!$D$11=0,0,IF(H1043='UPS CALCULATOR'!$D$11,0,1))+IF('UPS CALCULATOR'!$D$13=0,0,IF(I1043='UPS CALCULATOR'!$D$13,0,1))</f>
        <v>0</v>
      </c>
      <c r="K1043" s="39" t="s">
        <v>15</v>
      </c>
      <c r="L1043" s="37">
        <f>IF(N1043&lt;='UPS CALCULATOR'!$D$6,1,0)</f>
        <v>0</v>
      </c>
      <c r="M1043" s="37" t="str">
        <f t="shared" si="33"/>
        <v>600W0</v>
      </c>
      <c r="N1043" s="40">
        <v>874</v>
      </c>
    </row>
    <row r="1044" spans="1:14">
      <c r="A1044" s="39" t="s">
        <v>137</v>
      </c>
      <c r="B1044" s="39" t="str">
        <f t="shared" si="32"/>
        <v>UPX-1000R-2 +3 EBC100W0</v>
      </c>
      <c r="C1044" s="39" t="s">
        <v>134</v>
      </c>
      <c r="D1044" s="39" t="s">
        <v>206</v>
      </c>
      <c r="E1044" s="36" t="s">
        <v>188</v>
      </c>
      <c r="F1044" s="36">
        <v>3</v>
      </c>
      <c r="G1044" s="36" t="s">
        <v>6</v>
      </c>
      <c r="H1044" s="36" t="s">
        <v>7</v>
      </c>
      <c r="I1044" s="36" t="s">
        <v>8</v>
      </c>
      <c r="J1044" s="36">
        <f>IF('UPS CALCULATOR'!$D$9=0,0,IF(G1044='UPS CALCULATOR'!$D$9,0,1))+IF('UPS CALCULATOR'!$D$11=0,0,IF(H1044='UPS CALCULATOR'!$D$11,0,1))+IF('UPS CALCULATOR'!$D$13=0,0,IF(I1044='UPS CALCULATOR'!$D$13,0,1))</f>
        <v>0</v>
      </c>
      <c r="K1044" s="39" t="s">
        <v>4</v>
      </c>
      <c r="L1044" s="37">
        <f>IF(N1044&lt;='UPS CALCULATOR'!$D$6,1,0)</f>
        <v>0</v>
      </c>
      <c r="M1044" s="37" t="str">
        <f t="shared" si="33"/>
        <v>100W0</v>
      </c>
      <c r="N1044" s="40">
        <v>879</v>
      </c>
    </row>
    <row r="1045" spans="1:14">
      <c r="A1045" s="39" t="s">
        <v>103</v>
      </c>
      <c r="B1045" s="39" t="str">
        <f t="shared" si="32"/>
        <v>UPS-OL2200R +3BP200W0</v>
      </c>
      <c r="C1045" s="39" t="s">
        <v>183</v>
      </c>
      <c r="D1045" s="39" t="s">
        <v>208</v>
      </c>
      <c r="E1045" s="36" t="s">
        <v>96</v>
      </c>
      <c r="F1045" s="36">
        <v>3</v>
      </c>
      <c r="G1045" s="36" t="s">
        <v>6</v>
      </c>
      <c r="H1045" s="36" t="s">
        <v>10</v>
      </c>
      <c r="I1045" s="36" t="s">
        <v>11</v>
      </c>
      <c r="J1045" s="36">
        <f>IF('UPS CALCULATOR'!$D$9=0,0,IF(G1045='UPS CALCULATOR'!$D$9,0,1))+IF('UPS CALCULATOR'!$D$11=0,0,IF(H1045='UPS CALCULATOR'!$D$11,0,1))+IF('UPS CALCULATOR'!$D$13=0,0,IF(I1045='UPS CALCULATOR'!$D$13,0,1))</f>
        <v>0</v>
      </c>
      <c r="K1045" s="39" t="s">
        <v>5</v>
      </c>
      <c r="L1045" s="37">
        <f>IF(N1045&lt;='UPS CALCULATOR'!$D$6,1,0)</f>
        <v>0</v>
      </c>
      <c r="M1045" s="37" t="str">
        <f t="shared" si="33"/>
        <v>200W0</v>
      </c>
      <c r="N1045" s="40">
        <v>898</v>
      </c>
    </row>
    <row r="1046" spans="1:14">
      <c r="A1046" s="39" t="s">
        <v>122</v>
      </c>
      <c r="B1046" s="39" t="str">
        <f t="shared" si="32"/>
        <v>UPS-OL3000R +3BP200W0</v>
      </c>
      <c r="C1046" s="39" t="s">
        <v>186</v>
      </c>
      <c r="D1046" s="39" t="s">
        <v>211</v>
      </c>
      <c r="E1046" s="36" t="s">
        <v>96</v>
      </c>
      <c r="F1046" s="36">
        <v>3</v>
      </c>
      <c r="G1046" s="36" t="s">
        <v>6</v>
      </c>
      <c r="H1046" s="36" t="s">
        <v>10</v>
      </c>
      <c r="I1046" s="36" t="s">
        <v>13</v>
      </c>
      <c r="J1046" s="36">
        <f>IF('UPS CALCULATOR'!$D$9=0,0,IF(G1046='UPS CALCULATOR'!$D$9,0,1))+IF('UPS CALCULATOR'!$D$11=0,0,IF(H1046='UPS CALCULATOR'!$D$11,0,1))+IF('UPS CALCULATOR'!$D$13=0,0,IF(I1046='UPS CALCULATOR'!$D$13,0,1))</f>
        <v>0</v>
      </c>
      <c r="K1046" s="39" t="s">
        <v>5</v>
      </c>
      <c r="L1046" s="37">
        <f>IF(N1046&lt;='UPS CALCULATOR'!$D$6,1,0)</f>
        <v>0</v>
      </c>
      <c r="M1046" s="37" t="str">
        <f t="shared" si="33"/>
        <v>200W0</v>
      </c>
      <c r="N1046" s="40">
        <v>898</v>
      </c>
    </row>
    <row r="1047" spans="1:14">
      <c r="A1047" s="39" t="s">
        <v>115</v>
      </c>
      <c r="B1047" s="39" t="str">
        <f t="shared" si="32"/>
        <v>UPS-OL2200R +9BP600W0</v>
      </c>
      <c r="C1047" s="39" t="s">
        <v>183</v>
      </c>
      <c r="D1047" s="39" t="s">
        <v>208</v>
      </c>
      <c r="E1047" s="36" t="s">
        <v>96</v>
      </c>
      <c r="F1047" s="36">
        <v>9</v>
      </c>
      <c r="G1047" s="36" t="s">
        <v>6</v>
      </c>
      <c r="H1047" s="36" t="s">
        <v>10</v>
      </c>
      <c r="I1047" s="36" t="s">
        <v>11</v>
      </c>
      <c r="J1047" s="36">
        <f>IF('UPS CALCULATOR'!$D$9=0,0,IF(G1047='UPS CALCULATOR'!$D$9,0,1))+IF('UPS CALCULATOR'!$D$11=0,0,IF(H1047='UPS CALCULATOR'!$D$11,0,1))+IF('UPS CALCULATOR'!$D$13=0,0,IF(I1047='UPS CALCULATOR'!$D$13,0,1))</f>
        <v>0</v>
      </c>
      <c r="K1047" s="39" t="s">
        <v>15</v>
      </c>
      <c r="L1047" s="37">
        <f>IF(N1047&lt;='UPS CALCULATOR'!$D$6,1,0)</f>
        <v>0</v>
      </c>
      <c r="M1047" s="37" t="str">
        <f t="shared" si="33"/>
        <v>600W0</v>
      </c>
      <c r="N1047" s="40">
        <v>927</v>
      </c>
    </row>
    <row r="1048" spans="1:14">
      <c r="A1048" s="39" t="s">
        <v>117</v>
      </c>
      <c r="B1048" s="39" t="str">
        <f t="shared" si="32"/>
        <v>UPS-OL2200R +10BP700W0</v>
      </c>
      <c r="C1048" s="39" t="s">
        <v>183</v>
      </c>
      <c r="D1048" s="39" t="s">
        <v>208</v>
      </c>
      <c r="E1048" s="36" t="s">
        <v>96</v>
      </c>
      <c r="F1048" s="36">
        <v>10</v>
      </c>
      <c r="G1048" s="36" t="s">
        <v>6</v>
      </c>
      <c r="H1048" s="36" t="s">
        <v>10</v>
      </c>
      <c r="I1048" s="36" t="s">
        <v>11</v>
      </c>
      <c r="J1048" s="36">
        <f>IF('UPS CALCULATOR'!$D$9=0,0,IF(G1048='UPS CALCULATOR'!$D$9,0,1))+IF('UPS CALCULATOR'!$D$11=0,0,IF(H1048='UPS CALCULATOR'!$D$11,0,1))+IF('UPS CALCULATOR'!$D$13=0,0,IF(I1048='UPS CALCULATOR'!$D$13,0,1))</f>
        <v>0</v>
      </c>
      <c r="K1048" s="39" t="s">
        <v>16</v>
      </c>
      <c r="L1048" s="37">
        <f>IF(N1048&lt;='UPS CALCULATOR'!$D$6,1,0)</f>
        <v>0</v>
      </c>
      <c r="M1048" s="37" t="str">
        <f t="shared" si="33"/>
        <v>700W0</v>
      </c>
      <c r="N1048" s="40">
        <v>941</v>
      </c>
    </row>
    <row r="1049" spans="1:14">
      <c r="A1049" s="39" t="s">
        <v>111</v>
      </c>
      <c r="B1049" s="39" t="str">
        <f t="shared" si="32"/>
        <v>UPS-OL2200R +7BP500W0</v>
      </c>
      <c r="C1049" s="39" t="s">
        <v>183</v>
      </c>
      <c r="D1049" s="39" t="s">
        <v>208</v>
      </c>
      <c r="E1049" s="36" t="s">
        <v>96</v>
      </c>
      <c r="F1049" s="36">
        <v>7</v>
      </c>
      <c r="G1049" s="36" t="s">
        <v>6</v>
      </c>
      <c r="H1049" s="36" t="s">
        <v>10</v>
      </c>
      <c r="I1049" s="36" t="s">
        <v>11</v>
      </c>
      <c r="J1049" s="36">
        <f>IF('UPS CALCULATOR'!$D$9=0,0,IF(G1049='UPS CALCULATOR'!$D$9,0,1))+IF('UPS CALCULATOR'!$D$11=0,0,IF(H1049='UPS CALCULATOR'!$D$11,0,1))+IF('UPS CALCULATOR'!$D$13=0,0,IF(I1049='UPS CALCULATOR'!$D$13,0,1))</f>
        <v>0</v>
      </c>
      <c r="K1049" s="39" t="s">
        <v>14</v>
      </c>
      <c r="L1049" s="37">
        <f>IF(N1049&lt;='UPS CALCULATOR'!$D$6,1,0)</f>
        <v>0</v>
      </c>
      <c r="M1049" s="37" t="str">
        <f t="shared" si="33"/>
        <v>500W0</v>
      </c>
      <c r="N1049" s="40">
        <v>943</v>
      </c>
    </row>
    <row r="1050" spans="1:14">
      <c r="A1050" s="39" t="s">
        <v>109</v>
      </c>
      <c r="B1050" s="39" t="str">
        <f t="shared" si="32"/>
        <v>UPS-OL2200R +6BP400W0</v>
      </c>
      <c r="C1050" s="39" t="s">
        <v>183</v>
      </c>
      <c r="D1050" s="39" t="s">
        <v>208</v>
      </c>
      <c r="E1050" s="36" t="s">
        <v>96</v>
      </c>
      <c r="F1050" s="36">
        <v>6</v>
      </c>
      <c r="G1050" s="36" t="s">
        <v>6</v>
      </c>
      <c r="H1050" s="36" t="s">
        <v>10</v>
      </c>
      <c r="I1050" s="36" t="s">
        <v>11</v>
      </c>
      <c r="J1050" s="36">
        <f>IF('UPS CALCULATOR'!$D$9=0,0,IF(G1050='UPS CALCULATOR'!$D$9,0,1))+IF('UPS CALCULATOR'!$D$11=0,0,IF(H1050='UPS CALCULATOR'!$D$11,0,1))+IF('UPS CALCULATOR'!$D$13=0,0,IF(I1050='UPS CALCULATOR'!$D$13,0,1))</f>
        <v>0</v>
      </c>
      <c r="K1050" s="39" t="s">
        <v>12</v>
      </c>
      <c r="L1050" s="37">
        <f>IF(N1050&lt;='UPS CALCULATOR'!$D$6,1,0)</f>
        <v>0</v>
      </c>
      <c r="M1050" s="37" t="str">
        <f t="shared" si="33"/>
        <v>400W0</v>
      </c>
      <c r="N1050" s="40">
        <v>946</v>
      </c>
    </row>
    <row r="1051" spans="1:14">
      <c r="A1051" s="39" t="s">
        <v>125</v>
      </c>
      <c r="B1051" s="39" t="str">
        <f t="shared" si="32"/>
        <v>UPS-OL3000R +6BP400W0</v>
      </c>
      <c r="C1051" s="39" t="s">
        <v>186</v>
      </c>
      <c r="D1051" s="39" t="s">
        <v>211</v>
      </c>
      <c r="E1051" s="36" t="s">
        <v>96</v>
      </c>
      <c r="F1051" s="36">
        <v>6</v>
      </c>
      <c r="G1051" s="36" t="s">
        <v>6</v>
      </c>
      <c r="H1051" s="36" t="s">
        <v>10</v>
      </c>
      <c r="I1051" s="36" t="s">
        <v>13</v>
      </c>
      <c r="J1051" s="36">
        <f>IF('UPS CALCULATOR'!$D$9=0,0,IF(G1051='UPS CALCULATOR'!$D$9,0,1))+IF('UPS CALCULATOR'!$D$11=0,0,IF(H1051='UPS CALCULATOR'!$D$11,0,1))+IF('UPS CALCULATOR'!$D$13=0,0,IF(I1051='UPS CALCULATOR'!$D$13,0,1))</f>
        <v>0</v>
      </c>
      <c r="K1051" s="39" t="s">
        <v>12</v>
      </c>
      <c r="L1051" s="37">
        <f>IF(N1051&lt;='UPS CALCULATOR'!$D$6,1,0)</f>
        <v>0</v>
      </c>
      <c r="M1051" s="37" t="str">
        <f t="shared" si="33"/>
        <v>400W0</v>
      </c>
      <c r="N1051" s="40">
        <v>946</v>
      </c>
    </row>
    <row r="1052" spans="1:14">
      <c r="A1052" s="39" t="s">
        <v>94</v>
      </c>
      <c r="B1052" s="39" t="str">
        <f t="shared" si="32"/>
        <v>UPS-OL1500R +10BP300W0</v>
      </c>
      <c r="C1052" s="39" t="s">
        <v>190</v>
      </c>
      <c r="D1052" s="39" t="s">
        <v>204</v>
      </c>
      <c r="E1052" s="36" t="s">
        <v>42</v>
      </c>
      <c r="F1052" s="36">
        <v>10</v>
      </c>
      <c r="G1052" s="36" t="s">
        <v>6</v>
      </c>
      <c r="H1052" s="36" t="s">
        <v>10</v>
      </c>
      <c r="I1052" s="36" t="s">
        <v>8</v>
      </c>
      <c r="J1052" s="36">
        <f>IF('UPS CALCULATOR'!$D$9=0,0,IF(G1052='UPS CALCULATOR'!$D$9,0,1))+IF('UPS CALCULATOR'!$D$11=0,0,IF(H1052='UPS CALCULATOR'!$D$11,0,1))+IF('UPS CALCULATOR'!$D$13=0,0,IF(I1052='UPS CALCULATOR'!$D$13,0,1))</f>
        <v>0</v>
      </c>
      <c r="K1052" s="39" t="s">
        <v>9</v>
      </c>
      <c r="L1052" s="37">
        <f>IF(N1052&lt;='UPS CALCULATOR'!$D$6,1,0)</f>
        <v>0</v>
      </c>
      <c r="M1052" s="37" t="str">
        <f t="shared" si="33"/>
        <v>300W0</v>
      </c>
      <c r="N1052" s="40">
        <v>948</v>
      </c>
    </row>
    <row r="1053" spans="1:14">
      <c r="A1053" s="39" t="s">
        <v>127</v>
      </c>
      <c r="B1053" s="39" t="str">
        <f t="shared" si="32"/>
        <v>UPS-OL3000R +8BP500W0</v>
      </c>
      <c r="C1053" s="39" t="s">
        <v>186</v>
      </c>
      <c r="D1053" s="39" t="s">
        <v>211</v>
      </c>
      <c r="E1053" s="36" t="s">
        <v>96</v>
      </c>
      <c r="F1053" s="36">
        <v>8</v>
      </c>
      <c r="G1053" s="36" t="s">
        <v>6</v>
      </c>
      <c r="H1053" s="36" t="s">
        <v>10</v>
      </c>
      <c r="I1053" s="36" t="s">
        <v>13</v>
      </c>
      <c r="J1053" s="36">
        <f>IF('UPS CALCULATOR'!$D$9=0,0,IF(G1053='UPS CALCULATOR'!$D$9,0,1))+IF('UPS CALCULATOR'!$D$11=0,0,IF(H1053='UPS CALCULATOR'!$D$11,0,1))+IF('UPS CALCULATOR'!$D$13=0,0,IF(I1053='UPS CALCULATOR'!$D$13,0,1))</f>
        <v>0</v>
      </c>
      <c r="K1053" s="39" t="s">
        <v>14</v>
      </c>
      <c r="L1053" s="37">
        <f>IF(N1053&lt;='UPS CALCULATOR'!$D$6,1,0)</f>
        <v>0</v>
      </c>
      <c r="M1053" s="37" t="str">
        <f t="shared" si="33"/>
        <v>500W0</v>
      </c>
      <c r="N1053" s="40">
        <v>968</v>
      </c>
    </row>
    <row r="1054" spans="1:14">
      <c r="A1054" s="39" t="s">
        <v>107</v>
      </c>
      <c r="B1054" s="39" t="str">
        <f t="shared" si="32"/>
        <v>UPS-OL2200R +5BP300W0</v>
      </c>
      <c r="C1054" s="39" t="s">
        <v>183</v>
      </c>
      <c r="D1054" s="39" t="s">
        <v>208</v>
      </c>
      <c r="E1054" s="36" t="s">
        <v>96</v>
      </c>
      <c r="F1054" s="36">
        <v>5</v>
      </c>
      <c r="G1054" s="36" t="s">
        <v>6</v>
      </c>
      <c r="H1054" s="36" t="s">
        <v>10</v>
      </c>
      <c r="I1054" s="36" t="s">
        <v>11</v>
      </c>
      <c r="J1054" s="36">
        <f>IF('UPS CALCULATOR'!$D$9=0,0,IF(G1054='UPS CALCULATOR'!$D$9,0,1))+IF('UPS CALCULATOR'!$D$11=0,0,IF(H1054='UPS CALCULATOR'!$D$11,0,1))+IF('UPS CALCULATOR'!$D$13=0,0,IF(I1054='UPS CALCULATOR'!$D$13,0,1))</f>
        <v>0</v>
      </c>
      <c r="K1054" s="39" t="s">
        <v>9</v>
      </c>
      <c r="L1054" s="37">
        <f>IF(N1054&lt;='UPS CALCULATOR'!$D$6,1,0)</f>
        <v>0</v>
      </c>
      <c r="M1054" s="37" t="str">
        <f t="shared" si="33"/>
        <v>300W0</v>
      </c>
      <c r="N1054" s="40">
        <v>971</v>
      </c>
    </row>
    <row r="1055" spans="1:14">
      <c r="A1055" s="39" t="s">
        <v>124</v>
      </c>
      <c r="B1055" s="39" t="str">
        <f t="shared" si="32"/>
        <v>UPS-OL3000R +5BP300W0</v>
      </c>
      <c r="C1055" s="39" t="s">
        <v>186</v>
      </c>
      <c r="D1055" s="39" t="s">
        <v>211</v>
      </c>
      <c r="E1055" s="36" t="s">
        <v>96</v>
      </c>
      <c r="F1055" s="36">
        <v>5</v>
      </c>
      <c r="G1055" s="36" t="s">
        <v>6</v>
      </c>
      <c r="H1055" s="36" t="s">
        <v>10</v>
      </c>
      <c r="I1055" s="36" t="s">
        <v>13</v>
      </c>
      <c r="J1055" s="36">
        <f>IF('UPS CALCULATOR'!$D$9=0,0,IF(G1055='UPS CALCULATOR'!$D$9,0,1))+IF('UPS CALCULATOR'!$D$11=0,0,IF(H1055='UPS CALCULATOR'!$D$11,0,1))+IF('UPS CALCULATOR'!$D$13=0,0,IF(I1055='UPS CALCULATOR'!$D$13,0,1))</f>
        <v>0</v>
      </c>
      <c r="K1055" s="39" t="s">
        <v>9</v>
      </c>
      <c r="L1055" s="37">
        <f>IF(N1055&lt;='UPS CALCULATOR'!$D$6,1,0)</f>
        <v>0</v>
      </c>
      <c r="M1055" s="37" t="str">
        <f t="shared" si="33"/>
        <v>300W0</v>
      </c>
      <c r="N1055" s="40">
        <v>971</v>
      </c>
    </row>
    <row r="1056" spans="1:14">
      <c r="A1056" s="39" t="s">
        <v>129</v>
      </c>
      <c r="B1056" s="39" t="str">
        <f t="shared" si="32"/>
        <v>UPS-OL3000R +10BP600W0</v>
      </c>
      <c r="C1056" s="39" t="s">
        <v>186</v>
      </c>
      <c r="D1056" s="39" t="s">
        <v>211</v>
      </c>
      <c r="E1056" s="36" t="s">
        <v>96</v>
      </c>
      <c r="F1056" s="36">
        <v>10</v>
      </c>
      <c r="G1056" s="36" t="s">
        <v>6</v>
      </c>
      <c r="H1056" s="36" t="s">
        <v>10</v>
      </c>
      <c r="I1056" s="36" t="s">
        <v>13</v>
      </c>
      <c r="J1056" s="36">
        <f>IF('UPS CALCULATOR'!$D$9=0,0,IF(G1056='UPS CALCULATOR'!$D$9,0,1))+IF('UPS CALCULATOR'!$D$11=0,0,IF(H1056='UPS CALCULATOR'!$D$11,0,1))+IF('UPS CALCULATOR'!$D$13=0,0,IF(I1056='UPS CALCULATOR'!$D$13,0,1))</f>
        <v>0</v>
      </c>
      <c r="K1056" s="39" t="s">
        <v>15</v>
      </c>
      <c r="L1056" s="37">
        <f>IF(N1056&lt;='UPS CALCULATOR'!$D$6,1,0)</f>
        <v>0</v>
      </c>
      <c r="M1056" s="37" t="str">
        <f t="shared" si="33"/>
        <v>600W0</v>
      </c>
      <c r="N1056" s="40">
        <v>974</v>
      </c>
    </row>
    <row r="1057" spans="1:14">
      <c r="A1057" s="39" t="s">
        <v>88</v>
      </c>
      <c r="B1057" s="39" t="str">
        <f t="shared" si="32"/>
        <v>UPS-OL1500R +7BP200W0</v>
      </c>
      <c r="C1057" s="39" t="s">
        <v>190</v>
      </c>
      <c r="D1057" s="39" t="s">
        <v>204</v>
      </c>
      <c r="E1057" s="36" t="s">
        <v>42</v>
      </c>
      <c r="F1057" s="36">
        <v>7</v>
      </c>
      <c r="G1057" s="36" t="s">
        <v>6</v>
      </c>
      <c r="H1057" s="36" t="s">
        <v>10</v>
      </c>
      <c r="I1057" s="36" t="s">
        <v>8</v>
      </c>
      <c r="J1057" s="36">
        <f>IF('UPS CALCULATOR'!$D$9=0,0,IF(G1057='UPS CALCULATOR'!$D$9,0,1))+IF('UPS CALCULATOR'!$D$11=0,0,IF(H1057='UPS CALCULATOR'!$D$11,0,1))+IF('UPS CALCULATOR'!$D$13=0,0,IF(I1057='UPS CALCULATOR'!$D$13,0,1))</f>
        <v>0</v>
      </c>
      <c r="K1057" s="39" t="s">
        <v>5</v>
      </c>
      <c r="L1057" s="37">
        <f>IF(N1057&lt;='UPS CALCULATOR'!$D$6,1,0)</f>
        <v>0</v>
      </c>
      <c r="M1057" s="37" t="str">
        <f t="shared" si="33"/>
        <v>200W0</v>
      </c>
      <c r="N1057" s="40">
        <v>981</v>
      </c>
    </row>
    <row r="1058" spans="1:14">
      <c r="A1058" s="39" t="s">
        <v>147</v>
      </c>
      <c r="B1058" s="39" t="str">
        <f t="shared" si="32"/>
        <v>UPX-2000R-2 +2 EBC100W0</v>
      </c>
      <c r="C1058" s="39" t="s">
        <v>145</v>
      </c>
      <c r="D1058" s="39" t="s">
        <v>210</v>
      </c>
      <c r="E1058" s="36" t="s">
        <v>184</v>
      </c>
      <c r="F1058" s="36">
        <v>2</v>
      </c>
      <c r="G1058" s="36" t="s">
        <v>6</v>
      </c>
      <c r="H1058" s="36" t="s">
        <v>7</v>
      </c>
      <c r="I1058" s="36" t="s">
        <v>11</v>
      </c>
      <c r="J1058" s="36">
        <f>IF('UPS CALCULATOR'!$D$9=0,0,IF(G1058='UPS CALCULATOR'!$D$9,0,1))+IF('UPS CALCULATOR'!$D$11=0,0,IF(H1058='UPS CALCULATOR'!$D$11,0,1))+IF('UPS CALCULATOR'!$D$13=0,0,IF(I1058='UPS CALCULATOR'!$D$13,0,1))</f>
        <v>0</v>
      </c>
      <c r="K1058" s="39" t="s">
        <v>4</v>
      </c>
      <c r="L1058" s="37">
        <f>IF(N1058&lt;='UPS CALCULATOR'!$D$6,1,0)</f>
        <v>0</v>
      </c>
      <c r="M1058" s="37" t="str">
        <f t="shared" si="33"/>
        <v>100W0</v>
      </c>
      <c r="N1058" s="40">
        <v>1007</v>
      </c>
    </row>
    <row r="1059" spans="1:14">
      <c r="A1059" s="39" t="s">
        <v>149</v>
      </c>
      <c r="B1059" s="39" t="str">
        <f t="shared" si="32"/>
        <v>UPX-2000R-2 +4 EBC200W0</v>
      </c>
      <c r="C1059" s="39" t="s">
        <v>145</v>
      </c>
      <c r="D1059" s="39" t="s">
        <v>210</v>
      </c>
      <c r="E1059" s="36" t="s">
        <v>184</v>
      </c>
      <c r="F1059" s="36">
        <v>4</v>
      </c>
      <c r="G1059" s="36" t="s">
        <v>6</v>
      </c>
      <c r="H1059" s="36" t="s">
        <v>7</v>
      </c>
      <c r="I1059" s="36" t="s">
        <v>11</v>
      </c>
      <c r="J1059" s="36">
        <f>IF('UPS CALCULATOR'!$D$9=0,0,IF(G1059='UPS CALCULATOR'!$D$9,0,1))+IF('UPS CALCULATOR'!$D$11=0,0,IF(H1059='UPS CALCULATOR'!$D$11,0,1))+IF('UPS CALCULATOR'!$D$13=0,0,IF(I1059='UPS CALCULATOR'!$D$13,0,1))</f>
        <v>0</v>
      </c>
      <c r="K1059" s="39" t="s">
        <v>5</v>
      </c>
      <c r="L1059" s="37">
        <f>IF(N1059&lt;='UPS CALCULATOR'!$D$6,1,0)</f>
        <v>0</v>
      </c>
      <c r="M1059" s="37" t="str">
        <f t="shared" si="33"/>
        <v>200W0</v>
      </c>
      <c r="N1059" s="40">
        <v>1009</v>
      </c>
    </row>
    <row r="1060" spans="1:14">
      <c r="A1060" s="39" t="s">
        <v>117</v>
      </c>
      <c r="B1060" s="39" t="str">
        <f t="shared" si="32"/>
        <v>UPS-OL2200R +10BP600W0</v>
      </c>
      <c r="C1060" s="39" t="s">
        <v>183</v>
      </c>
      <c r="D1060" s="39" t="s">
        <v>208</v>
      </c>
      <c r="E1060" s="36" t="s">
        <v>96</v>
      </c>
      <c r="F1060" s="36">
        <v>10</v>
      </c>
      <c r="G1060" s="36" t="s">
        <v>6</v>
      </c>
      <c r="H1060" s="36" t="s">
        <v>10</v>
      </c>
      <c r="I1060" s="36" t="s">
        <v>11</v>
      </c>
      <c r="J1060" s="36">
        <f>IF('UPS CALCULATOR'!$D$9=0,0,IF(G1060='UPS CALCULATOR'!$D$9,0,1))+IF('UPS CALCULATOR'!$D$11=0,0,IF(H1060='UPS CALCULATOR'!$D$11,0,1))+IF('UPS CALCULATOR'!$D$13=0,0,IF(I1060='UPS CALCULATOR'!$D$13,0,1))</f>
        <v>0</v>
      </c>
      <c r="K1060" s="39" t="s">
        <v>15</v>
      </c>
      <c r="L1060" s="37">
        <f>IF(N1060&lt;='UPS CALCULATOR'!$D$6,1,0)</f>
        <v>0</v>
      </c>
      <c r="M1060" s="37" t="str">
        <f t="shared" si="33"/>
        <v>600W0</v>
      </c>
      <c r="N1060" s="40">
        <v>1033</v>
      </c>
    </row>
    <row r="1061" spans="1:14">
      <c r="A1061" s="39" t="s">
        <v>143</v>
      </c>
      <c r="B1061" s="39" t="str">
        <f t="shared" si="32"/>
        <v>UPX-1500R-2 +4 EBC100W0</v>
      </c>
      <c r="C1061" s="39" t="s">
        <v>139</v>
      </c>
      <c r="D1061" s="39" t="s">
        <v>207</v>
      </c>
      <c r="E1061" s="36" t="s">
        <v>188</v>
      </c>
      <c r="F1061" s="36">
        <v>4</v>
      </c>
      <c r="G1061" s="36" t="s">
        <v>6</v>
      </c>
      <c r="H1061" s="36" t="s">
        <v>7</v>
      </c>
      <c r="I1061" s="36" t="s">
        <v>8</v>
      </c>
      <c r="J1061" s="36">
        <f>IF('UPS CALCULATOR'!$D$9=0,0,IF(G1061='UPS CALCULATOR'!$D$9,0,1))+IF('UPS CALCULATOR'!$D$11=0,0,IF(H1061='UPS CALCULATOR'!$D$11,0,1))+IF('UPS CALCULATOR'!$D$13=0,0,IF(I1061='UPS CALCULATOR'!$D$13,0,1))</f>
        <v>0</v>
      </c>
      <c r="K1061" s="39" t="s">
        <v>4</v>
      </c>
      <c r="L1061" s="37">
        <f>IF(N1061&lt;='UPS CALCULATOR'!$D$6,1,0)</f>
        <v>0</v>
      </c>
      <c r="M1061" s="37" t="str">
        <f t="shared" si="33"/>
        <v>100W0</v>
      </c>
      <c r="N1061" s="40">
        <v>1044</v>
      </c>
    </row>
    <row r="1062" spans="1:14">
      <c r="A1062" s="39" t="s">
        <v>82</v>
      </c>
      <c r="B1062" s="39" t="str">
        <f t="shared" si="32"/>
        <v>UPS-OL1500R +4BP100W0</v>
      </c>
      <c r="C1062" s="39" t="s">
        <v>190</v>
      </c>
      <c r="D1062" s="39" t="s">
        <v>204</v>
      </c>
      <c r="E1062" s="36" t="s">
        <v>42</v>
      </c>
      <c r="F1062" s="36">
        <v>4</v>
      </c>
      <c r="G1062" s="36" t="s">
        <v>6</v>
      </c>
      <c r="H1062" s="36" t="s">
        <v>10</v>
      </c>
      <c r="I1062" s="36" t="s">
        <v>8</v>
      </c>
      <c r="J1062" s="36">
        <f>IF('UPS CALCULATOR'!$D$9=0,0,IF(G1062='UPS CALCULATOR'!$D$9,0,1))+IF('UPS CALCULATOR'!$D$11=0,0,IF(H1062='UPS CALCULATOR'!$D$11,0,1))+IF('UPS CALCULATOR'!$D$13=0,0,IF(I1062='UPS CALCULATOR'!$D$13,0,1))</f>
        <v>0</v>
      </c>
      <c r="K1062" s="39" t="s">
        <v>4</v>
      </c>
      <c r="L1062" s="37">
        <f>IF(N1062&lt;='UPS CALCULATOR'!$D$6,1,0)</f>
        <v>0</v>
      </c>
      <c r="M1062" s="37" t="str">
        <f t="shared" si="33"/>
        <v>100W0</v>
      </c>
      <c r="N1062" s="40">
        <v>1063</v>
      </c>
    </row>
    <row r="1063" spans="1:14">
      <c r="A1063" s="39" t="s">
        <v>138</v>
      </c>
      <c r="B1063" s="39" t="str">
        <f t="shared" si="32"/>
        <v>UPX-1000R-2 +4 EBC100W0</v>
      </c>
      <c r="C1063" s="39" t="s">
        <v>134</v>
      </c>
      <c r="D1063" s="39" t="s">
        <v>206</v>
      </c>
      <c r="E1063" s="36" t="s">
        <v>188</v>
      </c>
      <c r="F1063" s="36">
        <v>4</v>
      </c>
      <c r="G1063" s="36" t="s">
        <v>6</v>
      </c>
      <c r="H1063" s="36" t="s">
        <v>7</v>
      </c>
      <c r="I1063" s="36" t="s">
        <v>8</v>
      </c>
      <c r="J1063" s="36">
        <f>IF('UPS CALCULATOR'!$D$9=0,0,IF(G1063='UPS CALCULATOR'!$D$9,0,1))+IF('UPS CALCULATOR'!$D$11=0,0,IF(H1063='UPS CALCULATOR'!$D$11,0,1))+IF('UPS CALCULATOR'!$D$13=0,0,IF(I1063='UPS CALCULATOR'!$D$13,0,1))</f>
        <v>0</v>
      </c>
      <c r="K1063" s="39" t="s">
        <v>4</v>
      </c>
      <c r="L1063" s="37">
        <f>IF(N1063&lt;='UPS CALCULATOR'!$D$6,1,0)</f>
        <v>0</v>
      </c>
      <c r="M1063" s="37" t="str">
        <f t="shared" si="33"/>
        <v>100W0</v>
      </c>
      <c r="N1063" s="40">
        <v>1068</v>
      </c>
    </row>
    <row r="1064" spans="1:14">
      <c r="A1064" s="39" t="s">
        <v>113</v>
      </c>
      <c r="B1064" s="39" t="str">
        <f t="shared" si="32"/>
        <v>UPS-OL2200R +8BP500W0</v>
      </c>
      <c r="C1064" s="39" t="s">
        <v>183</v>
      </c>
      <c r="D1064" s="39" t="s">
        <v>208</v>
      </c>
      <c r="E1064" s="36" t="s">
        <v>96</v>
      </c>
      <c r="F1064" s="36">
        <v>8</v>
      </c>
      <c r="G1064" s="36" t="s">
        <v>6</v>
      </c>
      <c r="H1064" s="36" t="s">
        <v>10</v>
      </c>
      <c r="I1064" s="36" t="s">
        <v>11</v>
      </c>
      <c r="J1064" s="36">
        <f>IF('UPS CALCULATOR'!$D$9=0,0,IF(G1064='UPS CALCULATOR'!$D$9,0,1))+IF('UPS CALCULATOR'!$D$11=0,0,IF(H1064='UPS CALCULATOR'!$D$11,0,1))+IF('UPS CALCULATOR'!$D$13=0,0,IF(I1064='UPS CALCULATOR'!$D$13,0,1))</f>
        <v>0</v>
      </c>
      <c r="K1064" s="39" t="s">
        <v>14</v>
      </c>
      <c r="L1064" s="37">
        <f>IF(N1064&lt;='UPS CALCULATOR'!$D$6,1,0)</f>
        <v>0</v>
      </c>
      <c r="M1064" s="37" t="str">
        <f t="shared" si="33"/>
        <v>500W0</v>
      </c>
      <c r="N1064" s="40">
        <v>1080</v>
      </c>
    </row>
    <row r="1065" spans="1:14">
      <c r="A1065" s="39" t="s">
        <v>128</v>
      </c>
      <c r="B1065" s="39" t="str">
        <f t="shared" si="32"/>
        <v>UPS-OL3000R +9BP500W0</v>
      </c>
      <c r="C1065" s="39" t="s">
        <v>186</v>
      </c>
      <c r="D1065" s="39" t="s">
        <v>211</v>
      </c>
      <c r="E1065" s="36" t="s">
        <v>96</v>
      </c>
      <c r="F1065" s="36">
        <v>9</v>
      </c>
      <c r="G1065" s="36" t="s">
        <v>6</v>
      </c>
      <c r="H1065" s="36" t="s">
        <v>10</v>
      </c>
      <c r="I1065" s="36" t="s">
        <v>13</v>
      </c>
      <c r="J1065" s="36">
        <f>IF('UPS CALCULATOR'!$D$9=0,0,IF(G1065='UPS CALCULATOR'!$D$9,0,1))+IF('UPS CALCULATOR'!$D$11=0,0,IF(H1065='UPS CALCULATOR'!$D$11,0,1))+IF('UPS CALCULATOR'!$D$13=0,0,IF(I1065='UPS CALCULATOR'!$D$13,0,1))</f>
        <v>0</v>
      </c>
      <c r="K1065" s="39" t="s">
        <v>14</v>
      </c>
      <c r="L1065" s="37">
        <f>IF(N1065&lt;='UPS CALCULATOR'!$D$6,1,0)</f>
        <v>0</v>
      </c>
      <c r="M1065" s="37" t="str">
        <f t="shared" si="33"/>
        <v>500W0</v>
      </c>
      <c r="N1065" s="40">
        <v>1092</v>
      </c>
    </row>
    <row r="1066" spans="1:14">
      <c r="A1066" s="39" t="s">
        <v>111</v>
      </c>
      <c r="B1066" s="39" t="str">
        <f t="shared" si="32"/>
        <v>UPS-OL2200R +7BP400W0</v>
      </c>
      <c r="C1066" s="39" t="s">
        <v>183</v>
      </c>
      <c r="D1066" s="39" t="s">
        <v>208</v>
      </c>
      <c r="E1066" s="36" t="s">
        <v>96</v>
      </c>
      <c r="F1066" s="36">
        <v>7</v>
      </c>
      <c r="G1066" s="36" t="s">
        <v>6</v>
      </c>
      <c r="H1066" s="36" t="s">
        <v>10</v>
      </c>
      <c r="I1066" s="36" t="s">
        <v>11</v>
      </c>
      <c r="J1066" s="36">
        <f>IF('UPS CALCULATOR'!$D$9=0,0,IF(G1066='UPS CALCULATOR'!$D$9,0,1))+IF('UPS CALCULATOR'!$D$11=0,0,IF(H1066='UPS CALCULATOR'!$D$11,0,1))+IF('UPS CALCULATOR'!$D$13=0,0,IF(I1066='UPS CALCULATOR'!$D$13,0,1))</f>
        <v>0</v>
      </c>
      <c r="K1066" s="39" t="s">
        <v>12</v>
      </c>
      <c r="L1066" s="37">
        <f>IF(N1066&lt;='UPS CALCULATOR'!$D$6,1,0)</f>
        <v>0</v>
      </c>
      <c r="M1066" s="37" t="str">
        <f t="shared" si="33"/>
        <v>400W0</v>
      </c>
      <c r="N1066" s="40">
        <v>1104</v>
      </c>
    </row>
    <row r="1067" spans="1:14">
      <c r="A1067" s="39" t="s">
        <v>126</v>
      </c>
      <c r="B1067" s="39" t="str">
        <f t="shared" si="32"/>
        <v>UPS-OL3000R +7BP400W0</v>
      </c>
      <c r="C1067" s="39" t="s">
        <v>186</v>
      </c>
      <c r="D1067" s="39" t="s">
        <v>211</v>
      </c>
      <c r="E1067" s="36" t="s">
        <v>96</v>
      </c>
      <c r="F1067" s="36">
        <v>7</v>
      </c>
      <c r="G1067" s="36" t="s">
        <v>6</v>
      </c>
      <c r="H1067" s="36" t="s">
        <v>10</v>
      </c>
      <c r="I1067" s="36" t="s">
        <v>13</v>
      </c>
      <c r="J1067" s="36">
        <f>IF('UPS CALCULATOR'!$D$9=0,0,IF(G1067='UPS CALCULATOR'!$D$9,0,1))+IF('UPS CALCULATOR'!$D$11=0,0,IF(H1067='UPS CALCULATOR'!$D$11,0,1))+IF('UPS CALCULATOR'!$D$13=0,0,IF(I1067='UPS CALCULATOR'!$D$13,0,1))</f>
        <v>0</v>
      </c>
      <c r="K1067" s="39" t="s">
        <v>12</v>
      </c>
      <c r="L1067" s="37">
        <f>IF(N1067&lt;='UPS CALCULATOR'!$D$6,1,0)</f>
        <v>0</v>
      </c>
      <c r="M1067" s="37" t="str">
        <f t="shared" si="33"/>
        <v>400W0</v>
      </c>
      <c r="N1067" s="40">
        <v>1104</v>
      </c>
    </row>
    <row r="1068" spans="1:14">
      <c r="A1068" s="39" t="s">
        <v>209</v>
      </c>
      <c r="B1068" s="39" t="str">
        <f t="shared" si="32"/>
        <v>UPS-OL2200R +2BP100W0</v>
      </c>
      <c r="C1068" s="39" t="s">
        <v>183</v>
      </c>
      <c r="D1068" s="39" t="s">
        <v>208</v>
      </c>
      <c r="E1068" s="36" t="s">
        <v>96</v>
      </c>
      <c r="F1068" s="36">
        <v>2</v>
      </c>
      <c r="G1068" s="36" t="s">
        <v>6</v>
      </c>
      <c r="H1068" s="36" t="s">
        <v>10</v>
      </c>
      <c r="I1068" s="36" t="s">
        <v>11</v>
      </c>
      <c r="J1068" s="36">
        <f>IF('UPS CALCULATOR'!$D$9=0,0,IF(G1068='UPS CALCULATOR'!$D$9,0,1))+IF('UPS CALCULATOR'!$D$11=0,0,IF(H1068='UPS CALCULATOR'!$D$11,0,1))+IF('UPS CALCULATOR'!$D$13=0,0,IF(I1068='UPS CALCULATOR'!$D$13,0,1))</f>
        <v>0</v>
      </c>
      <c r="K1068" s="39" t="s">
        <v>4</v>
      </c>
      <c r="L1068" s="37">
        <f>IF(N1068&lt;='UPS CALCULATOR'!$D$6,1,0)</f>
        <v>0</v>
      </c>
      <c r="M1068" s="37" t="str">
        <f t="shared" si="33"/>
        <v>100W0</v>
      </c>
      <c r="N1068" s="40">
        <v>1118</v>
      </c>
    </row>
    <row r="1069" spans="1:14">
      <c r="A1069" s="39" t="s">
        <v>90</v>
      </c>
      <c r="B1069" s="39" t="str">
        <f t="shared" si="32"/>
        <v>UPS-OL1500R +8BP200W0</v>
      </c>
      <c r="C1069" s="39" t="s">
        <v>190</v>
      </c>
      <c r="D1069" s="39" t="s">
        <v>204</v>
      </c>
      <c r="E1069" s="36" t="s">
        <v>42</v>
      </c>
      <c r="F1069" s="36">
        <v>8</v>
      </c>
      <c r="G1069" s="36" t="s">
        <v>6</v>
      </c>
      <c r="H1069" s="36" t="s">
        <v>10</v>
      </c>
      <c r="I1069" s="36" t="s">
        <v>8</v>
      </c>
      <c r="J1069" s="36">
        <f>IF('UPS CALCULATOR'!$D$9=0,0,IF(G1069='UPS CALCULATOR'!$D$9,0,1))+IF('UPS CALCULATOR'!$D$11=0,0,IF(H1069='UPS CALCULATOR'!$D$11,0,1))+IF('UPS CALCULATOR'!$D$13=0,0,IF(I1069='UPS CALCULATOR'!$D$13,0,1))</f>
        <v>0</v>
      </c>
      <c r="K1069" s="39" t="s">
        <v>5</v>
      </c>
      <c r="L1069" s="37">
        <f>IF(N1069&lt;='UPS CALCULATOR'!$D$6,1,0)</f>
        <v>0</v>
      </c>
      <c r="M1069" s="37" t="str">
        <f t="shared" si="33"/>
        <v>200W0</v>
      </c>
      <c r="N1069" s="40">
        <v>1123</v>
      </c>
    </row>
    <row r="1070" spans="1:14">
      <c r="A1070" s="39" t="s">
        <v>109</v>
      </c>
      <c r="B1070" s="39" t="str">
        <f t="shared" si="32"/>
        <v>UPS-OL2200R +6BP300W0</v>
      </c>
      <c r="C1070" s="39" t="s">
        <v>183</v>
      </c>
      <c r="D1070" s="39" t="s">
        <v>208</v>
      </c>
      <c r="E1070" s="36" t="s">
        <v>96</v>
      </c>
      <c r="F1070" s="36">
        <v>6</v>
      </c>
      <c r="G1070" s="36" t="s">
        <v>6</v>
      </c>
      <c r="H1070" s="36" t="s">
        <v>10</v>
      </c>
      <c r="I1070" s="36" t="s">
        <v>11</v>
      </c>
      <c r="J1070" s="36">
        <f>IF('UPS CALCULATOR'!$D$9=0,0,IF(G1070='UPS CALCULATOR'!$D$9,0,1))+IF('UPS CALCULATOR'!$D$11=0,0,IF(H1070='UPS CALCULATOR'!$D$11,0,1))+IF('UPS CALCULATOR'!$D$13=0,0,IF(I1070='UPS CALCULATOR'!$D$13,0,1))</f>
        <v>0</v>
      </c>
      <c r="K1070" s="39" t="s">
        <v>9</v>
      </c>
      <c r="L1070" s="37">
        <f>IF(N1070&lt;='UPS CALCULATOR'!$D$6,1,0)</f>
        <v>0</v>
      </c>
      <c r="M1070" s="37" t="str">
        <f t="shared" si="33"/>
        <v>300W0</v>
      </c>
      <c r="N1070" s="40">
        <v>1163</v>
      </c>
    </row>
    <row r="1071" spans="1:14">
      <c r="A1071" s="39" t="s">
        <v>125</v>
      </c>
      <c r="B1071" s="39" t="str">
        <f t="shared" si="32"/>
        <v>UPS-OL3000R +6BP300W0</v>
      </c>
      <c r="C1071" s="39" t="s">
        <v>186</v>
      </c>
      <c r="D1071" s="39" t="s">
        <v>211</v>
      </c>
      <c r="E1071" s="36" t="s">
        <v>96</v>
      </c>
      <c r="F1071" s="36">
        <v>6</v>
      </c>
      <c r="G1071" s="36" t="s">
        <v>6</v>
      </c>
      <c r="H1071" s="36" t="s">
        <v>10</v>
      </c>
      <c r="I1071" s="36" t="s">
        <v>13</v>
      </c>
      <c r="J1071" s="36">
        <f>IF('UPS CALCULATOR'!$D$9=0,0,IF(G1071='UPS CALCULATOR'!$D$9,0,1))+IF('UPS CALCULATOR'!$D$11=0,0,IF(H1071='UPS CALCULATOR'!$D$11,0,1))+IF('UPS CALCULATOR'!$D$13=0,0,IF(I1071='UPS CALCULATOR'!$D$13,0,1))</f>
        <v>0</v>
      </c>
      <c r="K1071" s="39" t="s">
        <v>9</v>
      </c>
      <c r="L1071" s="37">
        <f>IF(N1071&lt;='UPS CALCULATOR'!$D$6,1,0)</f>
        <v>0</v>
      </c>
      <c r="M1071" s="37" t="str">
        <f t="shared" si="33"/>
        <v>300W0</v>
      </c>
      <c r="N1071" s="40">
        <v>1163</v>
      </c>
    </row>
    <row r="1072" spans="1:14">
      <c r="A1072" s="39" t="s">
        <v>105</v>
      </c>
      <c r="B1072" s="39" t="str">
        <f t="shared" si="32"/>
        <v>UPS-OL2200R +4BP200W0</v>
      </c>
      <c r="C1072" s="39" t="s">
        <v>183</v>
      </c>
      <c r="D1072" s="39" t="s">
        <v>208</v>
      </c>
      <c r="E1072" s="36" t="s">
        <v>96</v>
      </c>
      <c r="F1072" s="36">
        <v>4</v>
      </c>
      <c r="G1072" s="36" t="s">
        <v>6</v>
      </c>
      <c r="H1072" s="36" t="s">
        <v>10</v>
      </c>
      <c r="I1072" s="36" t="s">
        <v>11</v>
      </c>
      <c r="J1072" s="36">
        <f>IF('UPS CALCULATOR'!$D$9=0,0,IF(G1072='UPS CALCULATOR'!$D$9,0,1))+IF('UPS CALCULATOR'!$D$11=0,0,IF(H1072='UPS CALCULATOR'!$D$11,0,1))+IF('UPS CALCULATOR'!$D$13=0,0,IF(I1072='UPS CALCULATOR'!$D$13,0,1))</f>
        <v>0</v>
      </c>
      <c r="K1072" s="39" t="s">
        <v>5</v>
      </c>
      <c r="L1072" s="37">
        <f>IF(N1072&lt;='UPS CALCULATOR'!$D$6,1,0)</f>
        <v>0</v>
      </c>
      <c r="M1072" s="37" t="str">
        <f t="shared" si="33"/>
        <v>200W0</v>
      </c>
      <c r="N1072" s="40">
        <v>1178</v>
      </c>
    </row>
    <row r="1073" spans="1:14">
      <c r="A1073" s="39" t="s">
        <v>123</v>
      </c>
      <c r="B1073" s="39" t="str">
        <f t="shared" si="32"/>
        <v>UPS-OL3000R +4BP200W0</v>
      </c>
      <c r="C1073" s="39" t="s">
        <v>186</v>
      </c>
      <c r="D1073" s="39" t="s">
        <v>211</v>
      </c>
      <c r="E1073" s="36" t="s">
        <v>96</v>
      </c>
      <c r="F1073" s="36">
        <v>4</v>
      </c>
      <c r="G1073" s="36" t="s">
        <v>6</v>
      </c>
      <c r="H1073" s="36" t="s">
        <v>10</v>
      </c>
      <c r="I1073" s="36" t="s">
        <v>13</v>
      </c>
      <c r="J1073" s="36">
        <f>IF('UPS CALCULATOR'!$D$9=0,0,IF(G1073='UPS CALCULATOR'!$D$9,0,1))+IF('UPS CALCULATOR'!$D$11=0,0,IF(H1073='UPS CALCULATOR'!$D$11,0,1))+IF('UPS CALCULATOR'!$D$13=0,0,IF(I1073='UPS CALCULATOR'!$D$13,0,1))</f>
        <v>0</v>
      </c>
      <c r="K1073" s="39" t="s">
        <v>5</v>
      </c>
      <c r="L1073" s="37">
        <f>IF(N1073&lt;='UPS CALCULATOR'!$D$6,1,0)</f>
        <v>0</v>
      </c>
      <c r="M1073" s="37" t="str">
        <f t="shared" si="33"/>
        <v>200W0</v>
      </c>
      <c r="N1073" s="40">
        <v>1178</v>
      </c>
    </row>
    <row r="1074" spans="1:14">
      <c r="A1074" s="39" t="s">
        <v>115</v>
      </c>
      <c r="B1074" s="39" t="str">
        <f t="shared" si="32"/>
        <v>UPS-OL2200R +9BP500W0</v>
      </c>
      <c r="C1074" s="39" t="s">
        <v>183</v>
      </c>
      <c r="D1074" s="39" t="s">
        <v>208</v>
      </c>
      <c r="E1074" s="36" t="s">
        <v>96</v>
      </c>
      <c r="F1074" s="36">
        <v>9</v>
      </c>
      <c r="G1074" s="36" t="s">
        <v>6</v>
      </c>
      <c r="H1074" s="36" t="s">
        <v>10</v>
      </c>
      <c r="I1074" s="36" t="s">
        <v>11</v>
      </c>
      <c r="J1074" s="36">
        <f>IF('UPS CALCULATOR'!$D$9=0,0,IF(G1074='UPS CALCULATOR'!$D$9,0,1))+IF('UPS CALCULATOR'!$D$11=0,0,IF(H1074='UPS CALCULATOR'!$D$11,0,1))+IF('UPS CALCULATOR'!$D$13=0,0,IF(I1074='UPS CALCULATOR'!$D$13,0,1))</f>
        <v>0</v>
      </c>
      <c r="K1074" s="39" t="s">
        <v>14</v>
      </c>
      <c r="L1074" s="37">
        <f>IF(N1074&lt;='UPS CALCULATOR'!$D$6,1,0)</f>
        <v>0</v>
      </c>
      <c r="M1074" s="37" t="str">
        <f t="shared" si="33"/>
        <v>500W0</v>
      </c>
      <c r="N1074" s="40">
        <v>1217</v>
      </c>
    </row>
    <row r="1075" spans="1:14">
      <c r="A1075" s="39" t="s">
        <v>129</v>
      </c>
      <c r="B1075" s="39" t="str">
        <f t="shared" si="32"/>
        <v>UPS-OL3000R +10BP500W0</v>
      </c>
      <c r="C1075" s="39" t="s">
        <v>186</v>
      </c>
      <c r="D1075" s="39" t="s">
        <v>211</v>
      </c>
      <c r="E1075" s="36" t="s">
        <v>96</v>
      </c>
      <c r="F1075" s="36">
        <v>10</v>
      </c>
      <c r="G1075" s="36" t="s">
        <v>6</v>
      </c>
      <c r="H1075" s="36" t="s">
        <v>10</v>
      </c>
      <c r="I1075" s="36" t="s">
        <v>13</v>
      </c>
      <c r="J1075" s="36">
        <f>IF('UPS CALCULATOR'!$D$9=0,0,IF(G1075='UPS CALCULATOR'!$D$9,0,1))+IF('UPS CALCULATOR'!$D$11=0,0,IF(H1075='UPS CALCULATOR'!$D$11,0,1))+IF('UPS CALCULATOR'!$D$13=0,0,IF(I1075='UPS CALCULATOR'!$D$13,0,1))</f>
        <v>0</v>
      </c>
      <c r="K1075" s="39" t="s">
        <v>14</v>
      </c>
      <c r="L1075" s="37">
        <f>IF(N1075&lt;='UPS CALCULATOR'!$D$6,1,0)</f>
        <v>0</v>
      </c>
      <c r="M1075" s="37" t="str">
        <f t="shared" si="33"/>
        <v>500W0</v>
      </c>
      <c r="N1075" s="40">
        <v>1217</v>
      </c>
    </row>
    <row r="1076" spans="1:14">
      <c r="A1076" s="39" t="s">
        <v>122</v>
      </c>
      <c r="B1076" s="39" t="str">
        <f t="shared" si="32"/>
        <v>UPS-OL3000R +3BP100W0</v>
      </c>
      <c r="C1076" s="39" t="s">
        <v>186</v>
      </c>
      <c r="D1076" s="39" t="s">
        <v>211</v>
      </c>
      <c r="E1076" s="36" t="s">
        <v>96</v>
      </c>
      <c r="F1076" s="36">
        <v>3</v>
      </c>
      <c r="G1076" s="36" t="s">
        <v>6</v>
      </c>
      <c r="H1076" s="36" t="s">
        <v>10</v>
      </c>
      <c r="I1076" s="36" t="s">
        <v>13</v>
      </c>
      <c r="J1076" s="36">
        <f>IF('UPS CALCULATOR'!$D$9=0,0,IF(G1076='UPS CALCULATOR'!$D$9,0,1))+IF('UPS CALCULATOR'!$D$11=0,0,IF(H1076='UPS CALCULATOR'!$D$11,0,1))+IF('UPS CALCULATOR'!$D$13=0,0,IF(I1076='UPS CALCULATOR'!$D$13,0,1))</f>
        <v>0</v>
      </c>
      <c r="K1076" s="39" t="s">
        <v>4</v>
      </c>
      <c r="L1076" s="37">
        <f>IF(N1076&lt;='UPS CALCULATOR'!$D$6,1,0)</f>
        <v>0</v>
      </c>
      <c r="M1076" s="37" t="str">
        <f t="shared" si="33"/>
        <v>100W0</v>
      </c>
      <c r="N1076" s="40">
        <v>1242</v>
      </c>
    </row>
    <row r="1077" spans="1:14">
      <c r="A1077" s="39" t="s">
        <v>113</v>
      </c>
      <c r="B1077" s="39" t="str">
        <f t="shared" si="32"/>
        <v>UPS-OL2200R +8BP400W0</v>
      </c>
      <c r="C1077" s="39" t="s">
        <v>183</v>
      </c>
      <c r="D1077" s="39" t="s">
        <v>208</v>
      </c>
      <c r="E1077" s="36" t="s">
        <v>96</v>
      </c>
      <c r="F1077" s="36">
        <v>8</v>
      </c>
      <c r="G1077" s="36" t="s">
        <v>6</v>
      </c>
      <c r="H1077" s="36" t="s">
        <v>10</v>
      </c>
      <c r="I1077" s="36" t="s">
        <v>11</v>
      </c>
      <c r="J1077" s="36">
        <f>IF('UPS CALCULATOR'!$D$9=0,0,IF(G1077='UPS CALCULATOR'!$D$9,0,1))+IF('UPS CALCULATOR'!$D$11=0,0,IF(H1077='UPS CALCULATOR'!$D$11,0,1))+IF('UPS CALCULATOR'!$D$13=0,0,IF(I1077='UPS CALCULATOR'!$D$13,0,1))</f>
        <v>0</v>
      </c>
      <c r="K1077" s="39" t="s">
        <v>12</v>
      </c>
      <c r="L1077" s="37">
        <f>IF(N1077&lt;='UPS CALCULATOR'!$D$6,1,0)</f>
        <v>0</v>
      </c>
      <c r="M1077" s="37" t="str">
        <f t="shared" si="33"/>
        <v>400W0</v>
      </c>
      <c r="N1077" s="40">
        <v>1264</v>
      </c>
    </row>
    <row r="1078" spans="1:14">
      <c r="A1078" s="39" t="s">
        <v>127</v>
      </c>
      <c r="B1078" s="39" t="str">
        <f t="shared" si="32"/>
        <v>UPS-OL3000R +8BP400W0</v>
      </c>
      <c r="C1078" s="39" t="s">
        <v>186</v>
      </c>
      <c r="D1078" s="39" t="s">
        <v>211</v>
      </c>
      <c r="E1078" s="36" t="s">
        <v>96</v>
      </c>
      <c r="F1078" s="36">
        <v>8</v>
      </c>
      <c r="G1078" s="36" t="s">
        <v>6</v>
      </c>
      <c r="H1078" s="36" t="s">
        <v>10</v>
      </c>
      <c r="I1078" s="36" t="s">
        <v>13</v>
      </c>
      <c r="J1078" s="36">
        <f>IF('UPS CALCULATOR'!$D$9=0,0,IF(G1078='UPS CALCULATOR'!$D$9,0,1))+IF('UPS CALCULATOR'!$D$11=0,0,IF(H1078='UPS CALCULATOR'!$D$11,0,1))+IF('UPS CALCULATOR'!$D$13=0,0,IF(I1078='UPS CALCULATOR'!$D$13,0,1))</f>
        <v>0</v>
      </c>
      <c r="K1078" s="39" t="s">
        <v>12</v>
      </c>
      <c r="L1078" s="37">
        <f>IF(N1078&lt;='UPS CALCULATOR'!$D$6,1,0)</f>
        <v>0</v>
      </c>
      <c r="M1078" s="37" t="str">
        <f t="shared" si="33"/>
        <v>400W0</v>
      </c>
      <c r="N1078" s="40">
        <v>1264</v>
      </c>
    </row>
    <row r="1079" spans="1:14">
      <c r="A1079" s="39" t="s">
        <v>92</v>
      </c>
      <c r="B1079" s="39" t="str">
        <f t="shared" si="32"/>
        <v>UPS-OL1500R +9BP200W0</v>
      </c>
      <c r="C1079" s="39" t="s">
        <v>190</v>
      </c>
      <c r="D1079" s="39" t="s">
        <v>204</v>
      </c>
      <c r="E1079" s="36" t="s">
        <v>42</v>
      </c>
      <c r="F1079" s="36">
        <v>9</v>
      </c>
      <c r="G1079" s="36" t="s">
        <v>6</v>
      </c>
      <c r="H1079" s="36" t="s">
        <v>10</v>
      </c>
      <c r="I1079" s="36" t="s">
        <v>8</v>
      </c>
      <c r="J1079" s="36">
        <f>IF('UPS CALCULATOR'!$D$9=0,0,IF(G1079='UPS CALCULATOR'!$D$9,0,1))+IF('UPS CALCULATOR'!$D$11=0,0,IF(H1079='UPS CALCULATOR'!$D$11,0,1))+IF('UPS CALCULATOR'!$D$13=0,0,IF(I1079='UPS CALCULATOR'!$D$13,0,1))</f>
        <v>0</v>
      </c>
      <c r="K1079" s="39" t="s">
        <v>5</v>
      </c>
      <c r="L1079" s="37">
        <f>IF(N1079&lt;='UPS CALCULATOR'!$D$6,1,0)</f>
        <v>0</v>
      </c>
      <c r="M1079" s="37" t="str">
        <f t="shared" si="33"/>
        <v>200W0</v>
      </c>
      <c r="N1079" s="40">
        <v>1266</v>
      </c>
    </row>
    <row r="1080" spans="1:14">
      <c r="A1080" s="39" t="s">
        <v>84</v>
      </c>
      <c r="B1080" s="39" t="str">
        <f t="shared" si="32"/>
        <v>UPS-OL1500R +5BP100W0</v>
      </c>
      <c r="C1080" s="39" t="s">
        <v>190</v>
      </c>
      <c r="D1080" s="39" t="s">
        <v>204</v>
      </c>
      <c r="E1080" s="36" t="s">
        <v>42</v>
      </c>
      <c r="F1080" s="36">
        <v>5</v>
      </c>
      <c r="G1080" s="36" t="s">
        <v>6</v>
      </c>
      <c r="H1080" s="36" t="s">
        <v>10</v>
      </c>
      <c r="I1080" s="36" t="s">
        <v>8</v>
      </c>
      <c r="J1080" s="36">
        <f>IF('UPS CALCULATOR'!$D$9=0,0,IF(G1080='UPS CALCULATOR'!$D$9,0,1))+IF('UPS CALCULATOR'!$D$11=0,0,IF(H1080='UPS CALCULATOR'!$D$11,0,1))+IF('UPS CALCULATOR'!$D$13=0,0,IF(I1080='UPS CALCULATOR'!$D$13,0,1))</f>
        <v>0</v>
      </c>
      <c r="K1080" s="39" t="s">
        <v>4</v>
      </c>
      <c r="L1080" s="37">
        <f>IF(N1080&lt;='UPS CALCULATOR'!$D$6,1,0)</f>
        <v>0</v>
      </c>
      <c r="M1080" s="37" t="str">
        <f t="shared" si="33"/>
        <v>100W0</v>
      </c>
      <c r="N1080" s="40">
        <v>1320</v>
      </c>
    </row>
    <row r="1081" spans="1:14">
      <c r="A1081" s="39" t="s">
        <v>148</v>
      </c>
      <c r="B1081" s="39" t="str">
        <f t="shared" si="32"/>
        <v>UPX-2000R-2 +3 EBC100W0</v>
      </c>
      <c r="C1081" s="39" t="s">
        <v>145</v>
      </c>
      <c r="D1081" s="39" t="s">
        <v>210</v>
      </c>
      <c r="E1081" s="36" t="s">
        <v>184</v>
      </c>
      <c r="F1081" s="36">
        <v>3</v>
      </c>
      <c r="G1081" s="36" t="s">
        <v>6</v>
      </c>
      <c r="H1081" s="36" t="s">
        <v>7</v>
      </c>
      <c r="I1081" s="36" t="s">
        <v>11</v>
      </c>
      <c r="J1081" s="36">
        <f>IF('UPS CALCULATOR'!$D$9=0,0,IF(G1081='UPS CALCULATOR'!$D$9,0,1))+IF('UPS CALCULATOR'!$D$11=0,0,IF(H1081='UPS CALCULATOR'!$D$11,0,1))+IF('UPS CALCULATOR'!$D$13=0,0,IF(I1081='UPS CALCULATOR'!$D$13,0,1))</f>
        <v>0</v>
      </c>
      <c r="K1081" s="39" t="s">
        <v>4</v>
      </c>
      <c r="L1081" s="37">
        <f>IF(N1081&lt;='UPS CALCULATOR'!$D$6,1,0)</f>
        <v>0</v>
      </c>
      <c r="M1081" s="37" t="str">
        <f t="shared" si="33"/>
        <v>100W0</v>
      </c>
      <c r="N1081" s="40">
        <v>1333</v>
      </c>
    </row>
    <row r="1082" spans="1:14">
      <c r="A1082" s="39" t="s">
        <v>117</v>
      </c>
      <c r="B1082" s="39" t="str">
        <f t="shared" si="32"/>
        <v>UPS-OL2200R +10BP500W0</v>
      </c>
      <c r="C1082" s="39" t="s">
        <v>183</v>
      </c>
      <c r="D1082" s="39" t="s">
        <v>208</v>
      </c>
      <c r="E1082" s="36" t="s">
        <v>96</v>
      </c>
      <c r="F1082" s="36">
        <v>10</v>
      </c>
      <c r="G1082" s="36" t="s">
        <v>6</v>
      </c>
      <c r="H1082" s="36" t="s">
        <v>10</v>
      </c>
      <c r="I1082" s="36" t="s">
        <v>11</v>
      </c>
      <c r="J1082" s="36">
        <f>IF('UPS CALCULATOR'!$D$9=0,0,IF(G1082='UPS CALCULATOR'!$D$9,0,1))+IF('UPS CALCULATOR'!$D$11=0,0,IF(H1082='UPS CALCULATOR'!$D$11,0,1))+IF('UPS CALCULATOR'!$D$13=0,0,IF(I1082='UPS CALCULATOR'!$D$13,0,1))</f>
        <v>0</v>
      </c>
      <c r="K1082" s="39" t="s">
        <v>14</v>
      </c>
      <c r="L1082" s="37">
        <f>IF(N1082&lt;='UPS CALCULATOR'!$D$6,1,0)</f>
        <v>0</v>
      </c>
      <c r="M1082" s="37" t="str">
        <f t="shared" si="33"/>
        <v>500W0</v>
      </c>
      <c r="N1082" s="40">
        <v>1356</v>
      </c>
    </row>
    <row r="1083" spans="1:14">
      <c r="A1083" s="39" t="s">
        <v>111</v>
      </c>
      <c r="B1083" s="39" t="str">
        <f t="shared" si="32"/>
        <v>UPS-OL2200R +7BP300W0</v>
      </c>
      <c r="C1083" s="39" t="s">
        <v>183</v>
      </c>
      <c r="D1083" s="39" t="s">
        <v>208</v>
      </c>
      <c r="E1083" s="36" t="s">
        <v>96</v>
      </c>
      <c r="F1083" s="36">
        <v>7</v>
      </c>
      <c r="G1083" s="36" t="s">
        <v>6</v>
      </c>
      <c r="H1083" s="36" t="s">
        <v>10</v>
      </c>
      <c r="I1083" s="36" t="s">
        <v>11</v>
      </c>
      <c r="J1083" s="36">
        <f>IF('UPS CALCULATOR'!$D$9=0,0,IF(G1083='UPS CALCULATOR'!$D$9,0,1))+IF('UPS CALCULATOR'!$D$11=0,0,IF(H1083='UPS CALCULATOR'!$D$11,0,1))+IF('UPS CALCULATOR'!$D$13=0,0,IF(I1083='UPS CALCULATOR'!$D$13,0,1))</f>
        <v>0</v>
      </c>
      <c r="K1083" s="39" t="s">
        <v>9</v>
      </c>
      <c r="L1083" s="37">
        <f>IF(N1083&lt;='UPS CALCULATOR'!$D$6,1,0)</f>
        <v>0</v>
      </c>
      <c r="M1083" s="37" t="str">
        <f t="shared" si="33"/>
        <v>300W0</v>
      </c>
      <c r="N1083" s="40">
        <v>1357</v>
      </c>
    </row>
    <row r="1084" spans="1:14">
      <c r="A1084" s="39" t="s">
        <v>126</v>
      </c>
      <c r="B1084" s="39" t="str">
        <f t="shared" si="32"/>
        <v>UPS-OL3000R +7BP300W0</v>
      </c>
      <c r="C1084" s="39" t="s">
        <v>186</v>
      </c>
      <c r="D1084" s="39" t="s">
        <v>211</v>
      </c>
      <c r="E1084" s="36" t="s">
        <v>96</v>
      </c>
      <c r="F1084" s="36">
        <v>7</v>
      </c>
      <c r="G1084" s="36" t="s">
        <v>6</v>
      </c>
      <c r="H1084" s="36" t="s">
        <v>10</v>
      </c>
      <c r="I1084" s="36" t="s">
        <v>13</v>
      </c>
      <c r="J1084" s="36">
        <f>IF('UPS CALCULATOR'!$D$9=0,0,IF(G1084='UPS CALCULATOR'!$D$9,0,1))+IF('UPS CALCULATOR'!$D$11=0,0,IF(H1084='UPS CALCULATOR'!$D$11,0,1))+IF('UPS CALCULATOR'!$D$13=0,0,IF(I1084='UPS CALCULATOR'!$D$13,0,1))</f>
        <v>0</v>
      </c>
      <c r="K1084" s="39" t="s">
        <v>9</v>
      </c>
      <c r="L1084" s="37">
        <f>IF(N1084&lt;='UPS CALCULATOR'!$D$6,1,0)</f>
        <v>0</v>
      </c>
      <c r="M1084" s="37" t="str">
        <f t="shared" si="33"/>
        <v>300W0</v>
      </c>
      <c r="N1084" s="40">
        <v>1357</v>
      </c>
    </row>
    <row r="1085" spans="1:14">
      <c r="A1085" s="39" t="s">
        <v>94</v>
      </c>
      <c r="B1085" s="39" t="str">
        <f t="shared" si="32"/>
        <v>UPS-OL1500R +10BP200W0</v>
      </c>
      <c r="C1085" s="39" t="s">
        <v>190</v>
      </c>
      <c r="D1085" s="39" t="s">
        <v>204</v>
      </c>
      <c r="E1085" s="36" t="s">
        <v>42</v>
      </c>
      <c r="F1085" s="36">
        <v>10</v>
      </c>
      <c r="G1085" s="36" t="s">
        <v>6</v>
      </c>
      <c r="H1085" s="36" t="s">
        <v>10</v>
      </c>
      <c r="I1085" s="36" t="s">
        <v>8</v>
      </c>
      <c r="J1085" s="36">
        <f>IF('UPS CALCULATOR'!$D$9=0,0,IF(G1085='UPS CALCULATOR'!$D$9,0,1))+IF('UPS CALCULATOR'!$D$11=0,0,IF(H1085='UPS CALCULATOR'!$D$11,0,1))+IF('UPS CALCULATOR'!$D$13=0,0,IF(I1085='UPS CALCULATOR'!$D$13,0,1))</f>
        <v>0</v>
      </c>
      <c r="K1085" s="39" t="s">
        <v>5</v>
      </c>
      <c r="L1085" s="37">
        <f>IF(N1085&lt;='UPS CALCULATOR'!$D$6,1,0)</f>
        <v>0</v>
      </c>
      <c r="M1085" s="37" t="str">
        <f t="shared" si="33"/>
        <v>200W0</v>
      </c>
      <c r="N1085" s="40">
        <v>1411</v>
      </c>
    </row>
    <row r="1086" spans="1:14">
      <c r="A1086" s="39" t="s">
        <v>115</v>
      </c>
      <c r="B1086" s="39" t="str">
        <f t="shared" si="32"/>
        <v>UPS-OL2200R +9BP400W0</v>
      </c>
      <c r="C1086" s="39" t="s">
        <v>183</v>
      </c>
      <c r="D1086" s="39" t="s">
        <v>208</v>
      </c>
      <c r="E1086" s="36" t="s">
        <v>96</v>
      </c>
      <c r="F1086" s="36">
        <v>9</v>
      </c>
      <c r="G1086" s="36" t="s">
        <v>6</v>
      </c>
      <c r="H1086" s="36" t="s">
        <v>10</v>
      </c>
      <c r="I1086" s="36" t="s">
        <v>11</v>
      </c>
      <c r="J1086" s="36">
        <f>IF('UPS CALCULATOR'!$D$9=0,0,IF(G1086='UPS CALCULATOR'!$D$9,0,1))+IF('UPS CALCULATOR'!$D$11=0,0,IF(H1086='UPS CALCULATOR'!$D$11,0,1))+IF('UPS CALCULATOR'!$D$13=0,0,IF(I1086='UPS CALCULATOR'!$D$13,0,1))</f>
        <v>0</v>
      </c>
      <c r="K1086" s="39" t="s">
        <v>12</v>
      </c>
      <c r="L1086" s="37">
        <f>IF(N1086&lt;='UPS CALCULATOR'!$D$6,1,0)</f>
        <v>0</v>
      </c>
      <c r="M1086" s="37" t="str">
        <f t="shared" si="33"/>
        <v>400W0</v>
      </c>
      <c r="N1086" s="40">
        <v>1425</v>
      </c>
    </row>
    <row r="1087" spans="1:14">
      <c r="A1087" s="39" t="s">
        <v>128</v>
      </c>
      <c r="B1087" s="39" t="str">
        <f t="shared" si="32"/>
        <v>UPS-OL3000R +9BP400W0</v>
      </c>
      <c r="C1087" s="39" t="s">
        <v>186</v>
      </c>
      <c r="D1087" s="39" t="s">
        <v>211</v>
      </c>
      <c r="E1087" s="36" t="s">
        <v>96</v>
      </c>
      <c r="F1087" s="36">
        <v>9</v>
      </c>
      <c r="G1087" s="36" t="s">
        <v>6</v>
      </c>
      <c r="H1087" s="36" t="s">
        <v>10</v>
      </c>
      <c r="I1087" s="36" t="s">
        <v>13</v>
      </c>
      <c r="J1087" s="36">
        <f>IF('UPS CALCULATOR'!$D$9=0,0,IF(G1087='UPS CALCULATOR'!$D$9,0,1))+IF('UPS CALCULATOR'!$D$11=0,0,IF(H1087='UPS CALCULATOR'!$D$11,0,1))+IF('UPS CALCULATOR'!$D$13=0,0,IF(I1087='UPS CALCULATOR'!$D$13,0,1))</f>
        <v>0</v>
      </c>
      <c r="K1087" s="39" t="s">
        <v>12</v>
      </c>
      <c r="L1087" s="37">
        <f>IF(N1087&lt;='UPS CALCULATOR'!$D$6,1,0)</f>
        <v>0</v>
      </c>
      <c r="M1087" s="37" t="str">
        <f t="shared" si="33"/>
        <v>400W0</v>
      </c>
      <c r="N1087" s="40">
        <v>1425</v>
      </c>
    </row>
    <row r="1088" spans="1:14">
      <c r="A1088" s="39" t="s">
        <v>107</v>
      </c>
      <c r="B1088" s="39" t="str">
        <f t="shared" si="32"/>
        <v>UPS-OL2200R +5BP200W0</v>
      </c>
      <c r="C1088" s="39" t="s">
        <v>183</v>
      </c>
      <c r="D1088" s="39" t="s">
        <v>208</v>
      </c>
      <c r="E1088" s="36" t="s">
        <v>96</v>
      </c>
      <c r="F1088" s="36">
        <v>5</v>
      </c>
      <c r="G1088" s="36" t="s">
        <v>6</v>
      </c>
      <c r="H1088" s="36" t="s">
        <v>10</v>
      </c>
      <c r="I1088" s="36" t="s">
        <v>11</v>
      </c>
      <c r="J1088" s="36">
        <f>IF('UPS CALCULATOR'!$D$9=0,0,IF(G1088='UPS CALCULATOR'!$D$9,0,1))+IF('UPS CALCULATOR'!$D$11=0,0,IF(H1088='UPS CALCULATOR'!$D$11,0,1))+IF('UPS CALCULATOR'!$D$13=0,0,IF(I1088='UPS CALCULATOR'!$D$13,0,1))</f>
        <v>0</v>
      </c>
      <c r="K1088" s="39" t="s">
        <v>5</v>
      </c>
      <c r="L1088" s="37">
        <f>IF(N1088&lt;='UPS CALCULATOR'!$D$6,1,0)</f>
        <v>0</v>
      </c>
      <c r="M1088" s="37" t="str">
        <f t="shared" si="33"/>
        <v>200W0</v>
      </c>
      <c r="N1088" s="40">
        <v>1463</v>
      </c>
    </row>
    <row r="1089" spans="1:14">
      <c r="A1089" s="39" t="s">
        <v>124</v>
      </c>
      <c r="B1089" s="39" t="str">
        <f t="shared" si="32"/>
        <v>UPS-OL3000R +5BP200W0</v>
      </c>
      <c r="C1089" s="39" t="s">
        <v>186</v>
      </c>
      <c r="D1089" s="39" t="s">
        <v>211</v>
      </c>
      <c r="E1089" s="36" t="s">
        <v>96</v>
      </c>
      <c r="F1089" s="36">
        <v>5</v>
      </c>
      <c r="G1089" s="36" t="s">
        <v>6</v>
      </c>
      <c r="H1089" s="36" t="s">
        <v>10</v>
      </c>
      <c r="I1089" s="36" t="s">
        <v>13</v>
      </c>
      <c r="J1089" s="36">
        <f>IF('UPS CALCULATOR'!$D$9=0,0,IF(G1089='UPS CALCULATOR'!$D$9,0,1))+IF('UPS CALCULATOR'!$D$11=0,0,IF(H1089='UPS CALCULATOR'!$D$11,0,1))+IF('UPS CALCULATOR'!$D$13=0,0,IF(I1089='UPS CALCULATOR'!$D$13,0,1))</f>
        <v>0</v>
      </c>
      <c r="K1089" s="39" t="s">
        <v>5</v>
      </c>
      <c r="L1089" s="37">
        <f>IF(N1089&lt;='UPS CALCULATOR'!$D$6,1,0)</f>
        <v>0</v>
      </c>
      <c r="M1089" s="37" t="str">
        <f t="shared" si="33"/>
        <v>200W0</v>
      </c>
      <c r="N1089" s="40">
        <v>1463</v>
      </c>
    </row>
    <row r="1090" spans="1:14">
      <c r="A1090" s="39" t="s">
        <v>149</v>
      </c>
      <c r="B1090" s="39" t="str">
        <f t="shared" si="32"/>
        <v>UPX-2000R-2 +4 EBC100W0</v>
      </c>
      <c r="C1090" s="39" t="s">
        <v>145</v>
      </c>
      <c r="D1090" s="39" t="s">
        <v>210</v>
      </c>
      <c r="E1090" s="36" t="s">
        <v>184</v>
      </c>
      <c r="F1090" s="36">
        <v>4</v>
      </c>
      <c r="G1090" s="36" t="s">
        <v>6</v>
      </c>
      <c r="H1090" s="36" t="s">
        <v>7</v>
      </c>
      <c r="I1090" s="36" t="s">
        <v>11</v>
      </c>
      <c r="J1090" s="36">
        <f>IF('UPS CALCULATOR'!$D$9=0,0,IF(G1090='UPS CALCULATOR'!$D$9,0,1))+IF('UPS CALCULATOR'!$D$11=0,0,IF(H1090='UPS CALCULATOR'!$D$11,0,1))+IF('UPS CALCULATOR'!$D$13=0,0,IF(I1090='UPS CALCULATOR'!$D$13,0,1))</f>
        <v>0</v>
      </c>
      <c r="K1090" s="39" t="s">
        <v>4</v>
      </c>
      <c r="L1090" s="37">
        <f>IF(N1090&lt;='UPS CALCULATOR'!$D$6,1,0)</f>
        <v>0</v>
      </c>
      <c r="M1090" s="37" t="str">
        <f t="shared" si="33"/>
        <v>100W0</v>
      </c>
      <c r="N1090" s="40">
        <v>1541</v>
      </c>
    </row>
    <row r="1091" spans="1:14">
      <c r="A1091" s="39" t="s">
        <v>113</v>
      </c>
      <c r="B1091" s="39" t="str">
        <f t="shared" ref="B1091:B1128" si="34">A1091&amp;M1091</f>
        <v>UPS-OL2200R +8BP300W0</v>
      </c>
      <c r="C1091" s="39" t="s">
        <v>183</v>
      </c>
      <c r="D1091" s="39" t="s">
        <v>208</v>
      </c>
      <c r="E1091" s="36" t="s">
        <v>96</v>
      </c>
      <c r="F1091" s="36">
        <v>8</v>
      </c>
      <c r="G1091" s="36" t="s">
        <v>6</v>
      </c>
      <c r="H1091" s="36" t="s">
        <v>10</v>
      </c>
      <c r="I1091" s="36" t="s">
        <v>11</v>
      </c>
      <c r="J1091" s="36">
        <f>IF('UPS CALCULATOR'!$D$9=0,0,IF(G1091='UPS CALCULATOR'!$D$9,0,1))+IF('UPS CALCULATOR'!$D$11=0,0,IF(H1091='UPS CALCULATOR'!$D$11,0,1))+IF('UPS CALCULATOR'!$D$13=0,0,IF(I1091='UPS CALCULATOR'!$D$13,0,1))</f>
        <v>0</v>
      </c>
      <c r="K1091" s="39" t="s">
        <v>9</v>
      </c>
      <c r="L1091" s="37">
        <f>IF(N1091&lt;='UPS CALCULATOR'!$D$6,1,0)</f>
        <v>0</v>
      </c>
      <c r="M1091" s="37" t="str">
        <f t="shared" ref="M1091:M1128" si="35">K1091&amp;J1091+L1091</f>
        <v>300W0</v>
      </c>
      <c r="N1091" s="40">
        <v>1553</v>
      </c>
    </row>
    <row r="1092" spans="1:14">
      <c r="A1092" s="39" t="s">
        <v>127</v>
      </c>
      <c r="B1092" s="39" t="str">
        <f t="shared" si="34"/>
        <v>UPS-OL3000R +8BP300W0</v>
      </c>
      <c r="C1092" s="39" t="s">
        <v>186</v>
      </c>
      <c r="D1092" s="39" t="s">
        <v>211</v>
      </c>
      <c r="E1092" s="36" t="s">
        <v>96</v>
      </c>
      <c r="F1092" s="36">
        <v>8</v>
      </c>
      <c r="G1092" s="36" t="s">
        <v>6</v>
      </c>
      <c r="H1092" s="36" t="s">
        <v>10</v>
      </c>
      <c r="I1092" s="36" t="s">
        <v>13</v>
      </c>
      <c r="J1092" s="36">
        <f>IF('UPS CALCULATOR'!$D$9=0,0,IF(G1092='UPS CALCULATOR'!$D$9,0,1))+IF('UPS CALCULATOR'!$D$11=0,0,IF(H1092='UPS CALCULATOR'!$D$11,0,1))+IF('UPS CALCULATOR'!$D$13=0,0,IF(I1092='UPS CALCULATOR'!$D$13,0,1))</f>
        <v>0</v>
      </c>
      <c r="K1092" s="39" t="s">
        <v>9</v>
      </c>
      <c r="L1092" s="37">
        <f>IF(N1092&lt;='UPS CALCULATOR'!$D$6,1,0)</f>
        <v>0</v>
      </c>
      <c r="M1092" s="37" t="str">
        <f t="shared" si="35"/>
        <v>300W0</v>
      </c>
      <c r="N1092" s="40">
        <v>1553</v>
      </c>
    </row>
    <row r="1093" spans="1:14">
      <c r="A1093" s="39" t="s">
        <v>86</v>
      </c>
      <c r="B1093" s="39" t="str">
        <f t="shared" si="34"/>
        <v>UPS-OL1500R +6BP100W0</v>
      </c>
      <c r="C1093" s="39" t="s">
        <v>190</v>
      </c>
      <c r="D1093" s="39" t="s">
        <v>204</v>
      </c>
      <c r="E1093" s="36" t="s">
        <v>42</v>
      </c>
      <c r="F1093" s="36">
        <v>6</v>
      </c>
      <c r="G1093" s="36" t="s">
        <v>6</v>
      </c>
      <c r="H1093" s="36" t="s">
        <v>10</v>
      </c>
      <c r="I1093" s="36" t="s">
        <v>8</v>
      </c>
      <c r="J1093" s="36">
        <f>IF('UPS CALCULATOR'!$D$9=0,0,IF(G1093='UPS CALCULATOR'!$D$9,0,1))+IF('UPS CALCULATOR'!$D$11=0,0,IF(H1093='UPS CALCULATOR'!$D$11,0,1))+IF('UPS CALCULATOR'!$D$13=0,0,IF(I1093='UPS CALCULATOR'!$D$13,0,1))</f>
        <v>0</v>
      </c>
      <c r="K1093" s="39" t="s">
        <v>4</v>
      </c>
      <c r="L1093" s="37">
        <f>IF(N1093&lt;='UPS CALCULATOR'!$D$6,1,0)</f>
        <v>0</v>
      </c>
      <c r="M1093" s="37" t="str">
        <f t="shared" si="35"/>
        <v>100W0</v>
      </c>
      <c r="N1093" s="40">
        <v>1581</v>
      </c>
    </row>
    <row r="1094" spans="1:14">
      <c r="A1094" s="39" t="s">
        <v>117</v>
      </c>
      <c r="B1094" s="39" t="str">
        <f t="shared" si="34"/>
        <v>UPS-OL2200R +10BP400W0</v>
      </c>
      <c r="C1094" s="39" t="s">
        <v>183</v>
      </c>
      <c r="D1094" s="39" t="s">
        <v>208</v>
      </c>
      <c r="E1094" s="36" t="s">
        <v>96</v>
      </c>
      <c r="F1094" s="36">
        <v>10</v>
      </c>
      <c r="G1094" s="36" t="s">
        <v>6</v>
      </c>
      <c r="H1094" s="36" t="s">
        <v>10</v>
      </c>
      <c r="I1094" s="36" t="s">
        <v>11</v>
      </c>
      <c r="J1094" s="36">
        <f>IF('UPS CALCULATOR'!$D$9=0,0,IF(G1094='UPS CALCULATOR'!$D$9,0,1))+IF('UPS CALCULATOR'!$D$11=0,0,IF(H1094='UPS CALCULATOR'!$D$11,0,1))+IF('UPS CALCULATOR'!$D$13=0,0,IF(I1094='UPS CALCULATOR'!$D$13,0,1))</f>
        <v>0</v>
      </c>
      <c r="K1094" s="39" t="s">
        <v>12</v>
      </c>
      <c r="L1094" s="37">
        <f>IF(N1094&lt;='UPS CALCULATOR'!$D$6,1,0)</f>
        <v>0</v>
      </c>
      <c r="M1094" s="37" t="str">
        <f t="shared" si="35"/>
        <v>400W0</v>
      </c>
      <c r="N1094" s="40">
        <v>1587</v>
      </c>
    </row>
    <row r="1095" spans="1:14">
      <c r="A1095" s="39" t="s">
        <v>129</v>
      </c>
      <c r="B1095" s="39" t="str">
        <f t="shared" si="34"/>
        <v>UPS-OL3000R +10BP400W0</v>
      </c>
      <c r="C1095" s="39" t="s">
        <v>186</v>
      </c>
      <c r="D1095" s="39" t="s">
        <v>211</v>
      </c>
      <c r="E1095" s="36" t="s">
        <v>96</v>
      </c>
      <c r="F1095" s="36">
        <v>10</v>
      </c>
      <c r="G1095" s="36" t="s">
        <v>6</v>
      </c>
      <c r="H1095" s="36" t="s">
        <v>10</v>
      </c>
      <c r="I1095" s="36" t="s">
        <v>13</v>
      </c>
      <c r="J1095" s="36">
        <f>IF('UPS CALCULATOR'!$D$9=0,0,IF(G1095='UPS CALCULATOR'!$D$9,0,1))+IF('UPS CALCULATOR'!$D$11=0,0,IF(H1095='UPS CALCULATOR'!$D$11,0,1))+IF('UPS CALCULATOR'!$D$13=0,0,IF(I1095='UPS CALCULATOR'!$D$13,0,1))</f>
        <v>0</v>
      </c>
      <c r="K1095" s="39" t="s">
        <v>12</v>
      </c>
      <c r="L1095" s="37">
        <f>IF(N1095&lt;='UPS CALCULATOR'!$D$6,1,0)</f>
        <v>0</v>
      </c>
      <c r="M1095" s="37" t="str">
        <f t="shared" si="35"/>
        <v>400W0</v>
      </c>
      <c r="N1095" s="40">
        <v>1587</v>
      </c>
    </row>
    <row r="1096" spans="1:14">
      <c r="A1096" s="39" t="s">
        <v>103</v>
      </c>
      <c r="B1096" s="39" t="str">
        <f t="shared" si="34"/>
        <v>UPS-OL2200R +3BP100W0</v>
      </c>
      <c r="C1096" s="39" t="s">
        <v>183</v>
      </c>
      <c r="D1096" s="39" t="s">
        <v>208</v>
      </c>
      <c r="E1096" s="36" t="s">
        <v>96</v>
      </c>
      <c r="F1096" s="36">
        <v>3</v>
      </c>
      <c r="G1096" s="36" t="s">
        <v>6</v>
      </c>
      <c r="H1096" s="36" t="s">
        <v>10</v>
      </c>
      <c r="I1096" s="36" t="s">
        <v>11</v>
      </c>
      <c r="J1096" s="36">
        <f>IF('UPS CALCULATOR'!$D$9=0,0,IF(G1096='UPS CALCULATOR'!$D$9,0,1))+IF('UPS CALCULATOR'!$D$11=0,0,IF(H1096='UPS CALCULATOR'!$D$11,0,1))+IF('UPS CALCULATOR'!$D$13=0,0,IF(I1096='UPS CALCULATOR'!$D$13,0,1))</f>
        <v>0</v>
      </c>
      <c r="K1096" s="39" t="s">
        <v>4</v>
      </c>
      <c r="L1096" s="37">
        <f>IF(N1096&lt;='UPS CALCULATOR'!$D$6,1,0)</f>
        <v>0</v>
      </c>
      <c r="M1096" s="37" t="str">
        <f t="shared" si="35"/>
        <v>100W0</v>
      </c>
      <c r="N1096" s="40">
        <v>1607</v>
      </c>
    </row>
    <row r="1097" spans="1:14">
      <c r="A1097" s="39" t="s">
        <v>123</v>
      </c>
      <c r="B1097" s="39" t="str">
        <f t="shared" si="34"/>
        <v>UPS-OL3000R +4BP100W0</v>
      </c>
      <c r="C1097" s="39" t="s">
        <v>186</v>
      </c>
      <c r="D1097" s="39" t="s">
        <v>211</v>
      </c>
      <c r="E1097" s="36" t="s">
        <v>96</v>
      </c>
      <c r="F1097" s="36">
        <v>4</v>
      </c>
      <c r="G1097" s="36" t="s">
        <v>6</v>
      </c>
      <c r="H1097" s="36" t="s">
        <v>10</v>
      </c>
      <c r="I1097" s="36" t="s">
        <v>13</v>
      </c>
      <c r="J1097" s="36">
        <f>IF('UPS CALCULATOR'!$D$9=0,0,IF(G1097='UPS CALCULATOR'!$D$9,0,1))+IF('UPS CALCULATOR'!$D$11=0,0,IF(H1097='UPS CALCULATOR'!$D$11,0,1))+IF('UPS CALCULATOR'!$D$13=0,0,IF(I1097='UPS CALCULATOR'!$D$13,0,1))</f>
        <v>0</v>
      </c>
      <c r="K1097" s="39" t="s">
        <v>4</v>
      </c>
      <c r="L1097" s="37">
        <f>IF(N1097&lt;='UPS CALCULATOR'!$D$6,1,0)</f>
        <v>0</v>
      </c>
      <c r="M1097" s="37" t="str">
        <f t="shared" si="35"/>
        <v>100W0</v>
      </c>
      <c r="N1097" s="40">
        <v>1630</v>
      </c>
    </row>
    <row r="1098" spans="1:14">
      <c r="A1098" s="39" t="s">
        <v>109</v>
      </c>
      <c r="B1098" s="39" t="str">
        <f t="shared" si="34"/>
        <v>UPS-OL2200R +6BP200W0</v>
      </c>
      <c r="C1098" s="39" t="s">
        <v>183</v>
      </c>
      <c r="D1098" s="39" t="s">
        <v>208</v>
      </c>
      <c r="E1098" s="36" t="s">
        <v>96</v>
      </c>
      <c r="F1098" s="36">
        <v>6</v>
      </c>
      <c r="G1098" s="36" t="s">
        <v>6</v>
      </c>
      <c r="H1098" s="36" t="s">
        <v>10</v>
      </c>
      <c r="I1098" s="36" t="s">
        <v>11</v>
      </c>
      <c r="J1098" s="36">
        <f>IF('UPS CALCULATOR'!$D$9=0,0,IF(G1098='UPS CALCULATOR'!$D$9,0,1))+IF('UPS CALCULATOR'!$D$11=0,0,IF(H1098='UPS CALCULATOR'!$D$11,0,1))+IF('UPS CALCULATOR'!$D$13=0,0,IF(I1098='UPS CALCULATOR'!$D$13,0,1))</f>
        <v>0</v>
      </c>
      <c r="K1098" s="39" t="s">
        <v>5</v>
      </c>
      <c r="L1098" s="37">
        <f>IF(N1098&lt;='UPS CALCULATOR'!$D$6,1,0)</f>
        <v>0</v>
      </c>
      <c r="M1098" s="37" t="str">
        <f t="shared" si="35"/>
        <v>200W0</v>
      </c>
      <c r="N1098" s="40">
        <v>1752</v>
      </c>
    </row>
    <row r="1099" spans="1:14">
      <c r="A1099" s="39" t="s">
        <v>115</v>
      </c>
      <c r="B1099" s="39" t="str">
        <f t="shared" si="34"/>
        <v>UPS-OL2200R +9BP300W0</v>
      </c>
      <c r="C1099" s="39" t="s">
        <v>183</v>
      </c>
      <c r="D1099" s="39" t="s">
        <v>208</v>
      </c>
      <c r="E1099" s="36" t="s">
        <v>96</v>
      </c>
      <c r="F1099" s="36">
        <v>9</v>
      </c>
      <c r="G1099" s="36" t="s">
        <v>6</v>
      </c>
      <c r="H1099" s="36" t="s">
        <v>10</v>
      </c>
      <c r="I1099" s="36" t="s">
        <v>11</v>
      </c>
      <c r="J1099" s="36">
        <f>IF('UPS CALCULATOR'!$D$9=0,0,IF(G1099='UPS CALCULATOR'!$D$9,0,1))+IF('UPS CALCULATOR'!$D$11=0,0,IF(H1099='UPS CALCULATOR'!$D$11,0,1))+IF('UPS CALCULATOR'!$D$13=0,0,IF(I1099='UPS CALCULATOR'!$D$13,0,1))</f>
        <v>0</v>
      </c>
      <c r="K1099" s="39" t="s">
        <v>9</v>
      </c>
      <c r="L1099" s="37">
        <f>IF(N1099&lt;='UPS CALCULATOR'!$D$6,1,0)</f>
        <v>0</v>
      </c>
      <c r="M1099" s="37" t="str">
        <f t="shared" si="35"/>
        <v>300W0</v>
      </c>
      <c r="N1099" s="40">
        <v>1752</v>
      </c>
    </row>
    <row r="1100" spans="1:14">
      <c r="A1100" s="39" t="s">
        <v>125</v>
      </c>
      <c r="B1100" s="39" t="str">
        <f t="shared" si="34"/>
        <v>UPS-OL3000R +6BP200W0</v>
      </c>
      <c r="C1100" s="39" t="s">
        <v>186</v>
      </c>
      <c r="D1100" s="39" t="s">
        <v>211</v>
      </c>
      <c r="E1100" s="36" t="s">
        <v>96</v>
      </c>
      <c r="F1100" s="36">
        <v>6</v>
      </c>
      <c r="G1100" s="36" t="s">
        <v>6</v>
      </c>
      <c r="H1100" s="36" t="s">
        <v>10</v>
      </c>
      <c r="I1100" s="36" t="s">
        <v>13</v>
      </c>
      <c r="J1100" s="36">
        <f>IF('UPS CALCULATOR'!$D$9=0,0,IF(G1100='UPS CALCULATOR'!$D$9,0,1))+IF('UPS CALCULATOR'!$D$11=0,0,IF(H1100='UPS CALCULATOR'!$D$11,0,1))+IF('UPS CALCULATOR'!$D$13=0,0,IF(I1100='UPS CALCULATOR'!$D$13,0,1))</f>
        <v>0</v>
      </c>
      <c r="K1100" s="39" t="s">
        <v>5</v>
      </c>
      <c r="L1100" s="37">
        <f>IF(N1100&lt;='UPS CALCULATOR'!$D$6,1,0)</f>
        <v>0</v>
      </c>
      <c r="M1100" s="37" t="str">
        <f t="shared" si="35"/>
        <v>200W0</v>
      </c>
      <c r="N1100" s="40">
        <v>1752</v>
      </c>
    </row>
    <row r="1101" spans="1:14">
      <c r="A1101" s="39" t="s">
        <v>128</v>
      </c>
      <c r="B1101" s="39" t="str">
        <f t="shared" si="34"/>
        <v>UPS-OL3000R +9BP300W0</v>
      </c>
      <c r="C1101" s="39" t="s">
        <v>186</v>
      </c>
      <c r="D1101" s="39" t="s">
        <v>211</v>
      </c>
      <c r="E1101" s="36" t="s">
        <v>96</v>
      </c>
      <c r="F1101" s="36">
        <v>9</v>
      </c>
      <c r="G1101" s="36" t="s">
        <v>6</v>
      </c>
      <c r="H1101" s="36" t="s">
        <v>10</v>
      </c>
      <c r="I1101" s="36" t="s">
        <v>13</v>
      </c>
      <c r="J1101" s="36">
        <f>IF('UPS CALCULATOR'!$D$9=0,0,IF(G1101='UPS CALCULATOR'!$D$9,0,1))+IF('UPS CALCULATOR'!$D$11=0,0,IF(H1101='UPS CALCULATOR'!$D$11,0,1))+IF('UPS CALCULATOR'!$D$13=0,0,IF(I1101='UPS CALCULATOR'!$D$13,0,1))</f>
        <v>0</v>
      </c>
      <c r="K1101" s="39" t="s">
        <v>9</v>
      </c>
      <c r="L1101" s="37">
        <f>IF(N1101&lt;='UPS CALCULATOR'!$D$6,1,0)</f>
        <v>0</v>
      </c>
      <c r="M1101" s="37" t="str">
        <f t="shared" si="35"/>
        <v>300W0</v>
      </c>
      <c r="N1101" s="40">
        <v>1752</v>
      </c>
    </row>
    <row r="1102" spans="1:14">
      <c r="A1102" s="39" t="s">
        <v>88</v>
      </c>
      <c r="B1102" s="39" t="str">
        <f t="shared" si="34"/>
        <v>UPS-OL1500R +7BP100W0</v>
      </c>
      <c r="C1102" s="39" t="s">
        <v>190</v>
      </c>
      <c r="D1102" s="39" t="s">
        <v>204</v>
      </c>
      <c r="E1102" s="36" t="s">
        <v>42</v>
      </c>
      <c r="F1102" s="36">
        <v>7</v>
      </c>
      <c r="G1102" s="36" t="s">
        <v>6</v>
      </c>
      <c r="H1102" s="36" t="s">
        <v>10</v>
      </c>
      <c r="I1102" s="36" t="s">
        <v>8</v>
      </c>
      <c r="J1102" s="36">
        <f>IF('UPS CALCULATOR'!$D$9=0,0,IF(G1102='UPS CALCULATOR'!$D$9,0,1))+IF('UPS CALCULATOR'!$D$11=0,0,IF(H1102='UPS CALCULATOR'!$D$11,0,1))+IF('UPS CALCULATOR'!$D$13=0,0,IF(I1102='UPS CALCULATOR'!$D$13,0,1))</f>
        <v>0</v>
      </c>
      <c r="K1102" s="39" t="s">
        <v>4</v>
      </c>
      <c r="L1102" s="37">
        <f>IF(N1102&lt;='UPS CALCULATOR'!$D$6,1,0)</f>
        <v>0</v>
      </c>
      <c r="M1102" s="37" t="str">
        <f t="shared" si="35"/>
        <v>100W0</v>
      </c>
      <c r="N1102" s="40">
        <v>1845</v>
      </c>
    </row>
    <row r="1103" spans="1:14">
      <c r="A1103" s="39" t="s">
        <v>117</v>
      </c>
      <c r="B1103" s="39" t="str">
        <f t="shared" si="34"/>
        <v>UPS-OL2200R +10BP300W0</v>
      </c>
      <c r="C1103" s="39" t="s">
        <v>183</v>
      </c>
      <c r="D1103" s="39" t="s">
        <v>208</v>
      </c>
      <c r="E1103" s="36" t="s">
        <v>96</v>
      </c>
      <c r="F1103" s="36">
        <v>10</v>
      </c>
      <c r="G1103" s="36" t="s">
        <v>6</v>
      </c>
      <c r="H1103" s="36" t="s">
        <v>10</v>
      </c>
      <c r="I1103" s="36" t="s">
        <v>11</v>
      </c>
      <c r="J1103" s="36">
        <f>IF('UPS CALCULATOR'!$D$9=0,0,IF(G1103='UPS CALCULATOR'!$D$9,0,1))+IF('UPS CALCULATOR'!$D$11=0,0,IF(H1103='UPS CALCULATOR'!$D$11,0,1))+IF('UPS CALCULATOR'!$D$13=0,0,IF(I1103='UPS CALCULATOR'!$D$13,0,1))</f>
        <v>0</v>
      </c>
      <c r="K1103" s="39" t="s">
        <v>9</v>
      </c>
      <c r="L1103" s="37">
        <f>IF(N1103&lt;='UPS CALCULATOR'!$D$6,1,0)</f>
        <v>0</v>
      </c>
      <c r="M1103" s="37" t="str">
        <f t="shared" si="35"/>
        <v>300W0</v>
      </c>
      <c r="N1103" s="40">
        <v>1951</v>
      </c>
    </row>
    <row r="1104" spans="1:14">
      <c r="A1104" s="39" t="s">
        <v>129</v>
      </c>
      <c r="B1104" s="39" t="str">
        <f t="shared" si="34"/>
        <v>UPS-OL3000R +10BP300W0</v>
      </c>
      <c r="C1104" s="39" t="s">
        <v>186</v>
      </c>
      <c r="D1104" s="39" t="s">
        <v>211</v>
      </c>
      <c r="E1104" s="36" t="s">
        <v>96</v>
      </c>
      <c r="F1104" s="36">
        <v>10</v>
      </c>
      <c r="G1104" s="36" t="s">
        <v>6</v>
      </c>
      <c r="H1104" s="36" t="s">
        <v>10</v>
      </c>
      <c r="I1104" s="36" t="s">
        <v>13</v>
      </c>
      <c r="J1104" s="36">
        <f>IF('UPS CALCULATOR'!$D$9=0,0,IF(G1104='UPS CALCULATOR'!$D$9,0,1))+IF('UPS CALCULATOR'!$D$11=0,0,IF(H1104='UPS CALCULATOR'!$D$11,0,1))+IF('UPS CALCULATOR'!$D$13=0,0,IF(I1104='UPS CALCULATOR'!$D$13,0,1))</f>
        <v>0</v>
      </c>
      <c r="K1104" s="39" t="s">
        <v>9</v>
      </c>
      <c r="L1104" s="37">
        <f>IF(N1104&lt;='UPS CALCULATOR'!$D$6,1,0)</f>
        <v>0</v>
      </c>
      <c r="M1104" s="37" t="str">
        <f t="shared" si="35"/>
        <v>300W0</v>
      </c>
      <c r="N1104" s="40">
        <v>1951</v>
      </c>
    </row>
    <row r="1105" spans="1:14">
      <c r="A1105" s="39" t="s">
        <v>124</v>
      </c>
      <c r="B1105" s="39" t="str">
        <f t="shared" si="34"/>
        <v>UPS-OL3000R +5BP100W0</v>
      </c>
      <c r="C1105" s="39" t="s">
        <v>186</v>
      </c>
      <c r="D1105" s="39" t="s">
        <v>211</v>
      </c>
      <c r="E1105" s="36" t="s">
        <v>96</v>
      </c>
      <c r="F1105" s="36">
        <v>5</v>
      </c>
      <c r="G1105" s="36" t="s">
        <v>6</v>
      </c>
      <c r="H1105" s="36" t="s">
        <v>10</v>
      </c>
      <c r="I1105" s="36" t="s">
        <v>13</v>
      </c>
      <c r="J1105" s="36">
        <f>IF('UPS CALCULATOR'!$D$9=0,0,IF(G1105='UPS CALCULATOR'!$D$9,0,1))+IF('UPS CALCULATOR'!$D$11=0,0,IF(H1105='UPS CALCULATOR'!$D$11,0,1))+IF('UPS CALCULATOR'!$D$13=0,0,IF(I1105='UPS CALCULATOR'!$D$13,0,1))</f>
        <v>0</v>
      </c>
      <c r="K1105" s="39" t="s">
        <v>4</v>
      </c>
      <c r="L1105" s="37">
        <f>IF(N1105&lt;='UPS CALCULATOR'!$D$6,1,0)</f>
        <v>0</v>
      </c>
      <c r="M1105" s="37" t="str">
        <f t="shared" si="35"/>
        <v>100W0</v>
      </c>
      <c r="N1105" s="40">
        <v>2024</v>
      </c>
    </row>
    <row r="1106" spans="1:14">
      <c r="A1106" s="39" t="s">
        <v>111</v>
      </c>
      <c r="B1106" s="39" t="str">
        <f t="shared" si="34"/>
        <v>UPS-OL2200R +7BP200W0</v>
      </c>
      <c r="C1106" s="39" t="s">
        <v>183</v>
      </c>
      <c r="D1106" s="39" t="s">
        <v>208</v>
      </c>
      <c r="E1106" s="36" t="s">
        <v>96</v>
      </c>
      <c r="F1106" s="36">
        <v>7</v>
      </c>
      <c r="G1106" s="36" t="s">
        <v>6</v>
      </c>
      <c r="H1106" s="36" t="s">
        <v>10</v>
      </c>
      <c r="I1106" s="36" t="s">
        <v>11</v>
      </c>
      <c r="J1106" s="36">
        <f>IF('UPS CALCULATOR'!$D$9=0,0,IF(G1106='UPS CALCULATOR'!$D$9,0,1))+IF('UPS CALCULATOR'!$D$11=0,0,IF(H1106='UPS CALCULATOR'!$D$11,0,1))+IF('UPS CALCULATOR'!$D$13=0,0,IF(I1106='UPS CALCULATOR'!$D$13,0,1))</f>
        <v>0</v>
      </c>
      <c r="K1106" s="39" t="s">
        <v>5</v>
      </c>
      <c r="L1106" s="37">
        <f>IF(N1106&lt;='UPS CALCULATOR'!$D$6,1,0)</f>
        <v>0</v>
      </c>
      <c r="M1106" s="37" t="str">
        <f t="shared" si="35"/>
        <v>200W0</v>
      </c>
      <c r="N1106" s="40">
        <v>2045</v>
      </c>
    </row>
    <row r="1107" spans="1:14">
      <c r="A1107" s="39" t="s">
        <v>126</v>
      </c>
      <c r="B1107" s="39" t="str">
        <f t="shared" si="34"/>
        <v>UPS-OL3000R +7BP200W0</v>
      </c>
      <c r="C1107" s="39" t="s">
        <v>186</v>
      </c>
      <c r="D1107" s="39" t="s">
        <v>211</v>
      </c>
      <c r="E1107" s="36" t="s">
        <v>96</v>
      </c>
      <c r="F1107" s="36">
        <v>7</v>
      </c>
      <c r="G1107" s="36" t="s">
        <v>6</v>
      </c>
      <c r="H1107" s="36" t="s">
        <v>10</v>
      </c>
      <c r="I1107" s="36" t="s">
        <v>13</v>
      </c>
      <c r="J1107" s="36">
        <f>IF('UPS CALCULATOR'!$D$9=0,0,IF(G1107='UPS CALCULATOR'!$D$9,0,1))+IF('UPS CALCULATOR'!$D$11=0,0,IF(H1107='UPS CALCULATOR'!$D$11,0,1))+IF('UPS CALCULATOR'!$D$13=0,0,IF(I1107='UPS CALCULATOR'!$D$13,0,1))</f>
        <v>0</v>
      </c>
      <c r="K1107" s="39" t="s">
        <v>5</v>
      </c>
      <c r="L1107" s="37">
        <f>IF(N1107&lt;='UPS CALCULATOR'!$D$6,1,0)</f>
        <v>0</v>
      </c>
      <c r="M1107" s="37" t="str">
        <f t="shared" si="35"/>
        <v>200W0</v>
      </c>
      <c r="N1107" s="40">
        <v>2045</v>
      </c>
    </row>
    <row r="1108" spans="1:14">
      <c r="A1108" s="39" t="s">
        <v>105</v>
      </c>
      <c r="B1108" s="39" t="str">
        <f t="shared" si="34"/>
        <v>UPS-OL2200R +4BP100W0</v>
      </c>
      <c r="C1108" s="39" t="s">
        <v>183</v>
      </c>
      <c r="D1108" s="39" t="s">
        <v>208</v>
      </c>
      <c r="E1108" s="36" t="s">
        <v>96</v>
      </c>
      <c r="F1108" s="36">
        <v>4</v>
      </c>
      <c r="G1108" s="36" t="s">
        <v>6</v>
      </c>
      <c r="H1108" s="36" t="s">
        <v>10</v>
      </c>
      <c r="I1108" s="36" t="s">
        <v>11</v>
      </c>
      <c r="J1108" s="36">
        <f>IF('UPS CALCULATOR'!$D$9=0,0,IF(G1108='UPS CALCULATOR'!$D$9,0,1))+IF('UPS CALCULATOR'!$D$11=0,0,IF(H1108='UPS CALCULATOR'!$D$11,0,1))+IF('UPS CALCULATOR'!$D$13=0,0,IF(I1108='UPS CALCULATOR'!$D$13,0,1))</f>
        <v>0</v>
      </c>
      <c r="K1108" s="39" t="s">
        <v>4</v>
      </c>
      <c r="L1108" s="37">
        <f>IF(N1108&lt;='UPS CALCULATOR'!$D$6,1,0)</f>
        <v>0</v>
      </c>
      <c r="M1108" s="37" t="str">
        <f t="shared" si="35"/>
        <v>100W0</v>
      </c>
      <c r="N1108" s="40">
        <v>2108</v>
      </c>
    </row>
    <row r="1109" spans="1:14">
      <c r="A1109" s="39" t="s">
        <v>90</v>
      </c>
      <c r="B1109" s="39" t="str">
        <f t="shared" si="34"/>
        <v>UPS-OL1500R +8BP100W0</v>
      </c>
      <c r="C1109" s="39" t="s">
        <v>190</v>
      </c>
      <c r="D1109" s="39" t="s">
        <v>204</v>
      </c>
      <c r="E1109" s="36" t="s">
        <v>42</v>
      </c>
      <c r="F1109" s="36">
        <v>8</v>
      </c>
      <c r="G1109" s="36" t="s">
        <v>6</v>
      </c>
      <c r="H1109" s="36" t="s">
        <v>10</v>
      </c>
      <c r="I1109" s="36" t="s">
        <v>8</v>
      </c>
      <c r="J1109" s="36">
        <f>IF('UPS CALCULATOR'!$D$9=0,0,IF(G1109='UPS CALCULATOR'!$D$9,0,1))+IF('UPS CALCULATOR'!$D$11=0,0,IF(H1109='UPS CALCULATOR'!$D$11,0,1))+IF('UPS CALCULATOR'!$D$13=0,0,IF(I1109='UPS CALCULATOR'!$D$13,0,1))</f>
        <v>0</v>
      </c>
      <c r="K1109" s="39" t="s">
        <v>4</v>
      </c>
      <c r="L1109" s="37">
        <f>IF(N1109&lt;='UPS CALCULATOR'!$D$6,1,0)</f>
        <v>0</v>
      </c>
      <c r="M1109" s="37" t="str">
        <f t="shared" si="35"/>
        <v>100W0</v>
      </c>
      <c r="N1109" s="40">
        <v>2112</v>
      </c>
    </row>
    <row r="1110" spans="1:14">
      <c r="A1110" s="39" t="s">
        <v>113</v>
      </c>
      <c r="B1110" s="39" t="str">
        <f t="shared" si="34"/>
        <v>UPS-OL2200R +8BP200W0</v>
      </c>
      <c r="C1110" s="39" t="s">
        <v>183</v>
      </c>
      <c r="D1110" s="39" t="s">
        <v>208</v>
      </c>
      <c r="E1110" s="36" t="s">
        <v>96</v>
      </c>
      <c r="F1110" s="36">
        <v>8</v>
      </c>
      <c r="G1110" s="36" t="s">
        <v>6</v>
      </c>
      <c r="H1110" s="36" t="s">
        <v>10</v>
      </c>
      <c r="I1110" s="36" t="s">
        <v>11</v>
      </c>
      <c r="J1110" s="36">
        <f>IF('UPS CALCULATOR'!$D$9=0,0,IF(G1110='UPS CALCULATOR'!$D$9,0,1))+IF('UPS CALCULATOR'!$D$11=0,0,IF(H1110='UPS CALCULATOR'!$D$11,0,1))+IF('UPS CALCULATOR'!$D$13=0,0,IF(I1110='UPS CALCULATOR'!$D$13,0,1))</f>
        <v>0</v>
      </c>
      <c r="K1110" s="39" t="s">
        <v>5</v>
      </c>
      <c r="L1110" s="37">
        <f>IF(N1110&lt;='UPS CALCULATOR'!$D$6,1,0)</f>
        <v>0</v>
      </c>
      <c r="M1110" s="37" t="str">
        <f t="shared" si="35"/>
        <v>200W0</v>
      </c>
      <c r="N1110" s="40">
        <v>2341</v>
      </c>
    </row>
    <row r="1111" spans="1:14">
      <c r="A1111" s="39" t="s">
        <v>127</v>
      </c>
      <c r="B1111" s="39" t="str">
        <f t="shared" si="34"/>
        <v>UPS-OL3000R +8BP200W0</v>
      </c>
      <c r="C1111" s="39" t="s">
        <v>186</v>
      </c>
      <c r="D1111" s="39" t="s">
        <v>211</v>
      </c>
      <c r="E1111" s="36" t="s">
        <v>96</v>
      </c>
      <c r="F1111" s="36">
        <v>8</v>
      </c>
      <c r="G1111" s="36" t="s">
        <v>6</v>
      </c>
      <c r="H1111" s="36" t="s">
        <v>10</v>
      </c>
      <c r="I1111" s="36" t="s">
        <v>13</v>
      </c>
      <c r="J1111" s="36">
        <f>IF('UPS CALCULATOR'!$D$9=0,0,IF(G1111='UPS CALCULATOR'!$D$9,0,1))+IF('UPS CALCULATOR'!$D$11=0,0,IF(H1111='UPS CALCULATOR'!$D$11,0,1))+IF('UPS CALCULATOR'!$D$13=0,0,IF(I1111='UPS CALCULATOR'!$D$13,0,1))</f>
        <v>0</v>
      </c>
      <c r="K1111" s="39" t="s">
        <v>5</v>
      </c>
      <c r="L1111" s="37">
        <f>IF(N1111&lt;='UPS CALCULATOR'!$D$6,1,0)</f>
        <v>0</v>
      </c>
      <c r="M1111" s="37" t="str">
        <f t="shared" si="35"/>
        <v>200W0</v>
      </c>
      <c r="N1111" s="40">
        <v>2341</v>
      </c>
    </row>
    <row r="1112" spans="1:14">
      <c r="A1112" s="39" t="s">
        <v>92</v>
      </c>
      <c r="B1112" s="39" t="str">
        <f t="shared" si="34"/>
        <v>UPS-OL1500R +9BP100W0</v>
      </c>
      <c r="C1112" s="39" t="s">
        <v>190</v>
      </c>
      <c r="D1112" s="39" t="s">
        <v>204</v>
      </c>
      <c r="E1112" s="36" t="s">
        <v>42</v>
      </c>
      <c r="F1112" s="36">
        <v>9</v>
      </c>
      <c r="G1112" s="36" t="s">
        <v>6</v>
      </c>
      <c r="H1112" s="36" t="s">
        <v>10</v>
      </c>
      <c r="I1112" s="36" t="s">
        <v>8</v>
      </c>
      <c r="J1112" s="36">
        <f>IF('UPS CALCULATOR'!$D$9=0,0,IF(G1112='UPS CALCULATOR'!$D$9,0,1))+IF('UPS CALCULATOR'!$D$11=0,0,IF(H1112='UPS CALCULATOR'!$D$11,0,1))+IF('UPS CALCULATOR'!$D$13=0,0,IF(I1112='UPS CALCULATOR'!$D$13,0,1))</f>
        <v>0</v>
      </c>
      <c r="K1112" s="39" t="s">
        <v>4</v>
      </c>
      <c r="L1112" s="37">
        <f>IF(N1112&lt;='UPS CALCULATOR'!$D$6,1,0)</f>
        <v>0</v>
      </c>
      <c r="M1112" s="37" t="str">
        <f t="shared" si="35"/>
        <v>100W0</v>
      </c>
      <c r="N1112" s="40">
        <v>2381</v>
      </c>
    </row>
    <row r="1113" spans="1:14">
      <c r="A1113" s="39" t="s">
        <v>125</v>
      </c>
      <c r="B1113" s="39" t="str">
        <f t="shared" si="34"/>
        <v>UPS-OL3000R +6BP100W0</v>
      </c>
      <c r="C1113" s="39" t="s">
        <v>186</v>
      </c>
      <c r="D1113" s="39" t="s">
        <v>211</v>
      </c>
      <c r="E1113" s="36" t="s">
        <v>96</v>
      </c>
      <c r="F1113" s="36">
        <v>6</v>
      </c>
      <c r="G1113" s="36" t="s">
        <v>6</v>
      </c>
      <c r="H1113" s="36" t="s">
        <v>10</v>
      </c>
      <c r="I1113" s="36" t="s">
        <v>13</v>
      </c>
      <c r="J1113" s="36">
        <f>IF('UPS CALCULATOR'!$D$9=0,0,IF(G1113='UPS CALCULATOR'!$D$9,0,1))+IF('UPS CALCULATOR'!$D$11=0,0,IF(H1113='UPS CALCULATOR'!$D$11,0,1))+IF('UPS CALCULATOR'!$D$13=0,0,IF(I1113='UPS CALCULATOR'!$D$13,0,1))</f>
        <v>0</v>
      </c>
      <c r="K1113" s="39" t="s">
        <v>4</v>
      </c>
      <c r="L1113" s="37">
        <f>IF(N1113&lt;='UPS CALCULATOR'!$D$6,1,0)</f>
        <v>0</v>
      </c>
      <c r="M1113" s="37" t="str">
        <f t="shared" si="35"/>
        <v>100W0</v>
      </c>
      <c r="N1113" s="40">
        <v>2424</v>
      </c>
    </row>
    <row r="1114" spans="1:14">
      <c r="A1114" s="39" t="s">
        <v>107</v>
      </c>
      <c r="B1114" s="39" t="str">
        <f t="shared" si="34"/>
        <v>UPS-OL2200R +5BP100W0</v>
      </c>
      <c r="C1114" s="39" t="s">
        <v>183</v>
      </c>
      <c r="D1114" s="39" t="s">
        <v>208</v>
      </c>
      <c r="E1114" s="36" t="s">
        <v>96</v>
      </c>
      <c r="F1114" s="36">
        <v>5</v>
      </c>
      <c r="G1114" s="36" t="s">
        <v>6</v>
      </c>
      <c r="H1114" s="36" t="s">
        <v>10</v>
      </c>
      <c r="I1114" s="36" t="s">
        <v>11</v>
      </c>
      <c r="J1114" s="36">
        <f>IF('UPS CALCULATOR'!$D$9=0,0,IF(G1114='UPS CALCULATOR'!$D$9,0,1))+IF('UPS CALCULATOR'!$D$11=0,0,IF(H1114='UPS CALCULATOR'!$D$11,0,1))+IF('UPS CALCULATOR'!$D$13=0,0,IF(I1114='UPS CALCULATOR'!$D$13,0,1))</f>
        <v>0</v>
      </c>
      <c r="K1114" s="39" t="s">
        <v>4</v>
      </c>
      <c r="L1114" s="37">
        <f>IF(N1114&lt;='UPS CALCULATOR'!$D$6,1,0)</f>
        <v>0</v>
      </c>
      <c r="M1114" s="37" t="str">
        <f t="shared" si="35"/>
        <v>100W0</v>
      </c>
      <c r="N1114" s="40">
        <v>2618</v>
      </c>
    </row>
    <row r="1115" spans="1:14">
      <c r="A1115" s="39" t="s">
        <v>115</v>
      </c>
      <c r="B1115" s="39" t="str">
        <f t="shared" si="34"/>
        <v>UPS-OL2200R +9BP200W0</v>
      </c>
      <c r="C1115" s="39" t="s">
        <v>183</v>
      </c>
      <c r="D1115" s="39" t="s">
        <v>208</v>
      </c>
      <c r="E1115" s="36" t="s">
        <v>96</v>
      </c>
      <c r="F1115" s="36">
        <v>9</v>
      </c>
      <c r="G1115" s="36" t="s">
        <v>6</v>
      </c>
      <c r="H1115" s="36" t="s">
        <v>10</v>
      </c>
      <c r="I1115" s="36" t="s">
        <v>11</v>
      </c>
      <c r="J1115" s="36">
        <f>IF('UPS CALCULATOR'!$D$9=0,0,IF(G1115='UPS CALCULATOR'!$D$9,0,1))+IF('UPS CALCULATOR'!$D$11=0,0,IF(H1115='UPS CALCULATOR'!$D$11,0,1))+IF('UPS CALCULATOR'!$D$13=0,0,IF(I1115='UPS CALCULATOR'!$D$13,0,1))</f>
        <v>0</v>
      </c>
      <c r="K1115" s="39" t="s">
        <v>5</v>
      </c>
      <c r="L1115" s="37">
        <f>IF(N1115&lt;='UPS CALCULATOR'!$D$6,1,0)</f>
        <v>0</v>
      </c>
      <c r="M1115" s="37" t="str">
        <f t="shared" si="35"/>
        <v>200W0</v>
      </c>
      <c r="N1115" s="40">
        <v>2639</v>
      </c>
    </row>
    <row r="1116" spans="1:14">
      <c r="A1116" s="39" t="s">
        <v>128</v>
      </c>
      <c r="B1116" s="39" t="str">
        <f t="shared" si="34"/>
        <v>UPS-OL3000R +9BP200W0</v>
      </c>
      <c r="C1116" s="39" t="s">
        <v>186</v>
      </c>
      <c r="D1116" s="39" t="s">
        <v>211</v>
      </c>
      <c r="E1116" s="36" t="s">
        <v>96</v>
      </c>
      <c r="F1116" s="36">
        <v>9</v>
      </c>
      <c r="G1116" s="36" t="s">
        <v>6</v>
      </c>
      <c r="H1116" s="36" t="s">
        <v>10</v>
      </c>
      <c r="I1116" s="36" t="s">
        <v>13</v>
      </c>
      <c r="J1116" s="36">
        <f>IF('UPS CALCULATOR'!$D$9=0,0,IF(G1116='UPS CALCULATOR'!$D$9,0,1))+IF('UPS CALCULATOR'!$D$11=0,0,IF(H1116='UPS CALCULATOR'!$D$11,0,1))+IF('UPS CALCULATOR'!$D$13=0,0,IF(I1116='UPS CALCULATOR'!$D$13,0,1))</f>
        <v>0</v>
      </c>
      <c r="K1116" s="39" t="s">
        <v>5</v>
      </c>
      <c r="L1116" s="37">
        <f>IF(N1116&lt;='UPS CALCULATOR'!$D$6,1,0)</f>
        <v>0</v>
      </c>
      <c r="M1116" s="37" t="str">
        <f t="shared" si="35"/>
        <v>200W0</v>
      </c>
      <c r="N1116" s="40">
        <v>2639</v>
      </c>
    </row>
    <row r="1117" spans="1:14">
      <c r="A1117" s="39" t="s">
        <v>94</v>
      </c>
      <c r="B1117" s="39" t="str">
        <f t="shared" si="34"/>
        <v>UPS-OL1500R +10BP100W0</v>
      </c>
      <c r="C1117" s="39" t="s">
        <v>190</v>
      </c>
      <c r="D1117" s="39" t="s">
        <v>204</v>
      </c>
      <c r="E1117" s="36" t="s">
        <v>42</v>
      </c>
      <c r="F1117" s="36">
        <v>10</v>
      </c>
      <c r="G1117" s="36" t="s">
        <v>6</v>
      </c>
      <c r="H1117" s="36" t="s">
        <v>10</v>
      </c>
      <c r="I1117" s="36" t="s">
        <v>8</v>
      </c>
      <c r="J1117" s="36">
        <f>IF('UPS CALCULATOR'!$D$9=0,0,IF(G1117='UPS CALCULATOR'!$D$9,0,1))+IF('UPS CALCULATOR'!$D$11=0,0,IF(H1117='UPS CALCULATOR'!$D$11,0,1))+IF('UPS CALCULATOR'!$D$13=0,0,IF(I1117='UPS CALCULATOR'!$D$13,0,1))</f>
        <v>0</v>
      </c>
      <c r="K1117" s="39" t="s">
        <v>4</v>
      </c>
      <c r="L1117" s="37">
        <f>IF(N1117&lt;='UPS CALCULATOR'!$D$6,1,0)</f>
        <v>0</v>
      </c>
      <c r="M1117" s="37" t="str">
        <f t="shared" si="35"/>
        <v>100W0</v>
      </c>
      <c r="N1117" s="40">
        <v>2653</v>
      </c>
    </row>
    <row r="1118" spans="1:14">
      <c r="A1118" s="39" t="s">
        <v>126</v>
      </c>
      <c r="B1118" s="39" t="str">
        <f t="shared" si="34"/>
        <v>UPS-OL3000R +7BP100W0</v>
      </c>
      <c r="C1118" s="39" t="s">
        <v>186</v>
      </c>
      <c r="D1118" s="39" t="s">
        <v>211</v>
      </c>
      <c r="E1118" s="36" t="s">
        <v>96</v>
      </c>
      <c r="F1118" s="36">
        <v>7</v>
      </c>
      <c r="G1118" s="36" t="s">
        <v>6</v>
      </c>
      <c r="H1118" s="36" t="s">
        <v>10</v>
      </c>
      <c r="I1118" s="36" t="s">
        <v>13</v>
      </c>
      <c r="J1118" s="36">
        <f>IF('UPS CALCULATOR'!$D$9=0,0,IF(G1118='UPS CALCULATOR'!$D$9,0,1))+IF('UPS CALCULATOR'!$D$11=0,0,IF(H1118='UPS CALCULATOR'!$D$11,0,1))+IF('UPS CALCULATOR'!$D$13=0,0,IF(I1118='UPS CALCULATOR'!$D$13,0,1))</f>
        <v>0</v>
      </c>
      <c r="K1118" s="39" t="s">
        <v>4</v>
      </c>
      <c r="L1118" s="37">
        <f>IF(N1118&lt;='UPS CALCULATOR'!$D$6,1,0)</f>
        <v>0</v>
      </c>
      <c r="M1118" s="37" t="str">
        <f t="shared" si="35"/>
        <v>100W0</v>
      </c>
      <c r="N1118" s="40">
        <v>2829</v>
      </c>
    </row>
    <row r="1119" spans="1:14">
      <c r="A1119" s="39" t="s">
        <v>117</v>
      </c>
      <c r="B1119" s="39" t="str">
        <f t="shared" si="34"/>
        <v>UPS-OL2200R +10BP200W0</v>
      </c>
      <c r="C1119" s="39" t="s">
        <v>183</v>
      </c>
      <c r="D1119" s="39" t="s">
        <v>208</v>
      </c>
      <c r="E1119" s="36" t="s">
        <v>96</v>
      </c>
      <c r="F1119" s="36">
        <v>10</v>
      </c>
      <c r="G1119" s="36" t="s">
        <v>6</v>
      </c>
      <c r="H1119" s="36" t="s">
        <v>10</v>
      </c>
      <c r="I1119" s="36" t="s">
        <v>11</v>
      </c>
      <c r="J1119" s="36">
        <f>IF('UPS CALCULATOR'!$D$9=0,0,IF(G1119='UPS CALCULATOR'!$D$9,0,1))+IF('UPS CALCULATOR'!$D$11=0,0,IF(H1119='UPS CALCULATOR'!$D$11,0,1))+IF('UPS CALCULATOR'!$D$13=0,0,IF(I1119='UPS CALCULATOR'!$D$13,0,1))</f>
        <v>0</v>
      </c>
      <c r="K1119" s="39" t="s">
        <v>5</v>
      </c>
      <c r="L1119" s="37">
        <f>IF(N1119&lt;='UPS CALCULATOR'!$D$6,1,0)</f>
        <v>0</v>
      </c>
      <c r="M1119" s="37" t="str">
        <f t="shared" si="35"/>
        <v>200W0</v>
      </c>
      <c r="N1119" s="40">
        <v>2941</v>
      </c>
    </row>
    <row r="1120" spans="1:14">
      <c r="A1120" s="39" t="s">
        <v>129</v>
      </c>
      <c r="B1120" s="39" t="str">
        <f t="shared" si="34"/>
        <v>UPS-OL3000R +10BP200W0</v>
      </c>
      <c r="C1120" s="39" t="s">
        <v>186</v>
      </c>
      <c r="D1120" s="39" t="s">
        <v>211</v>
      </c>
      <c r="E1120" s="36" t="s">
        <v>96</v>
      </c>
      <c r="F1120" s="36">
        <v>10</v>
      </c>
      <c r="G1120" s="36" t="s">
        <v>6</v>
      </c>
      <c r="H1120" s="36" t="s">
        <v>10</v>
      </c>
      <c r="I1120" s="36" t="s">
        <v>13</v>
      </c>
      <c r="J1120" s="36">
        <f>IF('UPS CALCULATOR'!$D$9=0,0,IF(G1120='UPS CALCULATOR'!$D$9,0,1))+IF('UPS CALCULATOR'!$D$11=0,0,IF(H1120='UPS CALCULATOR'!$D$11,0,1))+IF('UPS CALCULATOR'!$D$13=0,0,IF(I1120='UPS CALCULATOR'!$D$13,0,1))</f>
        <v>0</v>
      </c>
      <c r="K1120" s="39" t="s">
        <v>5</v>
      </c>
      <c r="L1120" s="37">
        <f>IF(N1120&lt;='UPS CALCULATOR'!$D$6,1,0)</f>
        <v>0</v>
      </c>
      <c r="M1120" s="37" t="str">
        <f t="shared" si="35"/>
        <v>200W0</v>
      </c>
      <c r="N1120" s="40">
        <v>2941</v>
      </c>
    </row>
    <row r="1121" spans="1:14">
      <c r="A1121" s="39" t="s">
        <v>109</v>
      </c>
      <c r="B1121" s="39" t="str">
        <f t="shared" si="34"/>
        <v>UPS-OL2200R +6BP100W0</v>
      </c>
      <c r="C1121" s="39" t="s">
        <v>183</v>
      </c>
      <c r="D1121" s="39" t="s">
        <v>208</v>
      </c>
      <c r="E1121" s="36" t="s">
        <v>96</v>
      </c>
      <c r="F1121" s="36">
        <v>6</v>
      </c>
      <c r="G1121" s="36" t="s">
        <v>6</v>
      </c>
      <c r="H1121" s="36" t="s">
        <v>10</v>
      </c>
      <c r="I1121" s="36" t="s">
        <v>11</v>
      </c>
      <c r="J1121" s="36">
        <f>IF('UPS CALCULATOR'!$D$9=0,0,IF(G1121='UPS CALCULATOR'!$D$9,0,1))+IF('UPS CALCULATOR'!$D$11=0,0,IF(H1121='UPS CALCULATOR'!$D$11,0,1))+IF('UPS CALCULATOR'!$D$13=0,0,IF(I1121='UPS CALCULATOR'!$D$13,0,1))</f>
        <v>0</v>
      </c>
      <c r="K1121" s="39" t="s">
        <v>4</v>
      </c>
      <c r="L1121" s="37">
        <f>IF(N1121&lt;='UPS CALCULATOR'!$D$6,1,0)</f>
        <v>0</v>
      </c>
      <c r="M1121" s="37" t="str">
        <f t="shared" si="35"/>
        <v>100W0</v>
      </c>
      <c r="N1121" s="40">
        <v>3135</v>
      </c>
    </row>
    <row r="1122" spans="1:14">
      <c r="A1122" s="39" t="s">
        <v>127</v>
      </c>
      <c r="B1122" s="39" t="str">
        <f t="shared" si="34"/>
        <v>UPS-OL3000R +8BP100W0</v>
      </c>
      <c r="C1122" s="39" t="s">
        <v>186</v>
      </c>
      <c r="D1122" s="39" t="s">
        <v>211</v>
      </c>
      <c r="E1122" s="36" t="s">
        <v>96</v>
      </c>
      <c r="F1122" s="36">
        <v>8</v>
      </c>
      <c r="G1122" s="36" t="s">
        <v>6</v>
      </c>
      <c r="H1122" s="36" t="s">
        <v>10</v>
      </c>
      <c r="I1122" s="36" t="s">
        <v>13</v>
      </c>
      <c r="J1122" s="36">
        <f>IF('UPS CALCULATOR'!$D$9=0,0,IF(G1122='UPS CALCULATOR'!$D$9,0,1))+IF('UPS CALCULATOR'!$D$11=0,0,IF(H1122='UPS CALCULATOR'!$D$11,0,1))+IF('UPS CALCULATOR'!$D$13=0,0,IF(I1122='UPS CALCULATOR'!$D$13,0,1))</f>
        <v>0</v>
      </c>
      <c r="K1122" s="39" t="s">
        <v>4</v>
      </c>
      <c r="L1122" s="37">
        <f>IF(N1122&lt;='UPS CALCULATOR'!$D$6,1,0)</f>
        <v>0</v>
      </c>
      <c r="M1122" s="37" t="str">
        <f t="shared" si="35"/>
        <v>100W0</v>
      </c>
      <c r="N1122" s="40">
        <v>3238</v>
      </c>
    </row>
    <row r="1123" spans="1:14">
      <c r="A1123" s="39" t="s">
        <v>128</v>
      </c>
      <c r="B1123" s="39" t="str">
        <f t="shared" si="34"/>
        <v>UPS-OL3000R +9BP100W0</v>
      </c>
      <c r="C1123" s="39" t="s">
        <v>186</v>
      </c>
      <c r="D1123" s="39" t="s">
        <v>211</v>
      </c>
      <c r="E1123" s="36" t="s">
        <v>96</v>
      </c>
      <c r="F1123" s="36">
        <v>9</v>
      </c>
      <c r="G1123" s="36" t="s">
        <v>6</v>
      </c>
      <c r="H1123" s="36" t="s">
        <v>10</v>
      </c>
      <c r="I1123" s="36" t="s">
        <v>13</v>
      </c>
      <c r="J1123" s="36">
        <f>IF('UPS CALCULATOR'!$D$9=0,0,IF(G1123='UPS CALCULATOR'!$D$9,0,1))+IF('UPS CALCULATOR'!$D$11=0,0,IF(H1123='UPS CALCULATOR'!$D$11,0,1))+IF('UPS CALCULATOR'!$D$13=0,0,IF(I1123='UPS CALCULATOR'!$D$13,0,1))</f>
        <v>0</v>
      </c>
      <c r="K1123" s="39" t="s">
        <v>4</v>
      </c>
      <c r="L1123" s="37">
        <f>IF(N1123&lt;='UPS CALCULATOR'!$D$6,1,0)</f>
        <v>0</v>
      </c>
      <c r="M1123" s="37" t="str">
        <f t="shared" si="35"/>
        <v>100W0</v>
      </c>
      <c r="N1123" s="40">
        <v>3651</v>
      </c>
    </row>
    <row r="1124" spans="1:14">
      <c r="A1124" s="39" t="s">
        <v>111</v>
      </c>
      <c r="B1124" s="39" t="str">
        <f t="shared" si="34"/>
        <v>UPS-OL2200R +7BP100W0</v>
      </c>
      <c r="C1124" s="39" t="s">
        <v>183</v>
      </c>
      <c r="D1124" s="39" t="s">
        <v>208</v>
      </c>
      <c r="E1124" s="36" t="s">
        <v>96</v>
      </c>
      <c r="F1124" s="36">
        <v>7</v>
      </c>
      <c r="G1124" s="36" t="s">
        <v>6</v>
      </c>
      <c r="H1124" s="36" t="s">
        <v>10</v>
      </c>
      <c r="I1124" s="36" t="s">
        <v>11</v>
      </c>
      <c r="J1124" s="36">
        <f>IF('UPS CALCULATOR'!$D$9=0,0,IF(G1124='UPS CALCULATOR'!$D$9,0,1))+IF('UPS CALCULATOR'!$D$11=0,0,IF(H1124='UPS CALCULATOR'!$D$11,0,1))+IF('UPS CALCULATOR'!$D$13=0,0,IF(I1124='UPS CALCULATOR'!$D$13,0,1))</f>
        <v>0</v>
      </c>
      <c r="K1124" s="39" t="s">
        <v>4</v>
      </c>
      <c r="L1124" s="37">
        <f>IF(N1124&lt;='UPS CALCULATOR'!$D$6,1,0)</f>
        <v>0</v>
      </c>
      <c r="M1124" s="37" t="str">
        <f t="shared" si="35"/>
        <v>100W0</v>
      </c>
      <c r="N1124" s="40">
        <v>3659</v>
      </c>
    </row>
    <row r="1125" spans="1:14">
      <c r="A1125" s="39" t="s">
        <v>129</v>
      </c>
      <c r="B1125" s="39" t="str">
        <f t="shared" si="34"/>
        <v>UPS-OL3000R +10BP100W0</v>
      </c>
      <c r="C1125" s="39" t="s">
        <v>186</v>
      </c>
      <c r="D1125" s="39" t="s">
        <v>211</v>
      </c>
      <c r="E1125" s="36" t="s">
        <v>96</v>
      </c>
      <c r="F1125" s="36">
        <v>10</v>
      </c>
      <c r="G1125" s="36" t="s">
        <v>6</v>
      </c>
      <c r="H1125" s="36" t="s">
        <v>10</v>
      </c>
      <c r="I1125" s="36" t="s">
        <v>13</v>
      </c>
      <c r="J1125" s="36">
        <f>IF('UPS CALCULATOR'!$D$9=0,0,IF(G1125='UPS CALCULATOR'!$D$9,0,1))+IF('UPS CALCULATOR'!$D$11=0,0,IF(H1125='UPS CALCULATOR'!$D$11,0,1))+IF('UPS CALCULATOR'!$D$13=0,0,IF(I1125='UPS CALCULATOR'!$D$13,0,1))</f>
        <v>0</v>
      </c>
      <c r="K1125" s="39" t="s">
        <v>4</v>
      </c>
      <c r="L1125" s="37">
        <f>IF(N1125&lt;='UPS CALCULATOR'!$D$6,1,0)</f>
        <v>0</v>
      </c>
      <c r="M1125" s="37" t="str">
        <f t="shared" si="35"/>
        <v>100W0</v>
      </c>
      <c r="N1125" s="40">
        <v>4068</v>
      </c>
    </row>
    <row r="1126" spans="1:14">
      <c r="A1126" s="39" t="s">
        <v>113</v>
      </c>
      <c r="B1126" s="39" t="str">
        <f t="shared" si="34"/>
        <v>UPS-OL2200R +8BP100W0</v>
      </c>
      <c r="C1126" s="39" t="s">
        <v>183</v>
      </c>
      <c r="D1126" s="39" t="s">
        <v>208</v>
      </c>
      <c r="E1126" s="36" t="s">
        <v>96</v>
      </c>
      <c r="F1126" s="36">
        <v>8</v>
      </c>
      <c r="G1126" s="36" t="s">
        <v>6</v>
      </c>
      <c r="H1126" s="36" t="s">
        <v>10</v>
      </c>
      <c r="I1126" s="36" t="s">
        <v>11</v>
      </c>
      <c r="J1126" s="36">
        <f>IF('UPS CALCULATOR'!$D$9=0,0,IF(G1126='UPS CALCULATOR'!$D$9,0,1))+IF('UPS CALCULATOR'!$D$11=0,0,IF(H1126='UPS CALCULATOR'!$D$11,0,1))+IF('UPS CALCULATOR'!$D$13=0,0,IF(I1126='UPS CALCULATOR'!$D$13,0,1))</f>
        <v>0</v>
      </c>
      <c r="K1126" s="39" t="s">
        <v>4</v>
      </c>
      <c r="L1126" s="37">
        <f>IF(N1126&lt;='UPS CALCULATOR'!$D$6,1,0)</f>
        <v>0</v>
      </c>
      <c r="M1126" s="37" t="str">
        <f t="shared" si="35"/>
        <v>100W0</v>
      </c>
      <c r="N1126" s="40">
        <v>4188</v>
      </c>
    </row>
    <row r="1127" spans="1:14">
      <c r="A1127" s="39" t="s">
        <v>115</v>
      </c>
      <c r="B1127" s="39" t="str">
        <f t="shared" si="34"/>
        <v>UPS-OL2200R +9BP100W0</v>
      </c>
      <c r="C1127" s="39" t="s">
        <v>183</v>
      </c>
      <c r="D1127" s="39" t="s">
        <v>208</v>
      </c>
      <c r="E1127" s="36" t="s">
        <v>96</v>
      </c>
      <c r="F1127" s="36">
        <v>9</v>
      </c>
      <c r="G1127" s="36" t="s">
        <v>6</v>
      </c>
      <c r="H1127" s="36" t="s">
        <v>10</v>
      </c>
      <c r="I1127" s="36" t="s">
        <v>11</v>
      </c>
      <c r="J1127" s="36">
        <f>IF('UPS CALCULATOR'!$D$9=0,0,IF(G1127='UPS CALCULATOR'!$D$9,0,1))+IF('UPS CALCULATOR'!$D$11=0,0,IF(H1127='UPS CALCULATOR'!$D$11,0,1))+IF('UPS CALCULATOR'!$D$13=0,0,IF(I1127='UPS CALCULATOR'!$D$13,0,1))</f>
        <v>0</v>
      </c>
      <c r="K1127" s="39" t="s">
        <v>4</v>
      </c>
      <c r="L1127" s="37">
        <f>IF(N1127&lt;='UPS CALCULATOR'!$D$6,1,0)</f>
        <v>0</v>
      </c>
      <c r="M1127" s="37" t="str">
        <f t="shared" si="35"/>
        <v>100W0</v>
      </c>
      <c r="N1127" s="40">
        <v>4723</v>
      </c>
    </row>
    <row r="1128" spans="1:14">
      <c r="A1128" s="39" t="s">
        <v>117</v>
      </c>
      <c r="B1128" s="39" t="str">
        <f t="shared" si="34"/>
        <v>UPS-OL2200R +10BP100W0</v>
      </c>
      <c r="C1128" s="39" t="s">
        <v>183</v>
      </c>
      <c r="D1128" s="39" t="s">
        <v>208</v>
      </c>
      <c r="E1128" s="36" t="s">
        <v>96</v>
      </c>
      <c r="F1128" s="36">
        <v>10</v>
      </c>
      <c r="G1128" s="36" t="s">
        <v>6</v>
      </c>
      <c r="H1128" s="36" t="s">
        <v>10</v>
      </c>
      <c r="I1128" s="36" t="s">
        <v>11</v>
      </c>
      <c r="J1128" s="36">
        <f>IF('UPS CALCULATOR'!$D$9=0,0,IF(G1128='UPS CALCULATOR'!$D$9,0,1))+IF('UPS CALCULATOR'!$D$11=0,0,IF(H1128='UPS CALCULATOR'!$D$11,0,1))+IF('UPS CALCULATOR'!$D$13=0,0,IF(I1128='UPS CALCULATOR'!$D$13,0,1))</f>
        <v>0</v>
      </c>
      <c r="K1128" s="39" t="s">
        <v>4</v>
      </c>
      <c r="L1128" s="37">
        <f>IF(N1128&lt;='UPS CALCULATOR'!$D$6,1,0)</f>
        <v>0</v>
      </c>
      <c r="M1128" s="37" t="str">
        <f t="shared" si="35"/>
        <v>100W0</v>
      </c>
      <c r="N1128" s="40">
        <v>5262</v>
      </c>
    </row>
  </sheetData>
  <autoFilter ref="A2:N1128" xr:uid="{00000000-0009-0000-0000-000003000000}">
    <sortState xmlns:xlrd2="http://schemas.microsoft.com/office/spreadsheetml/2017/richdata2" ref="A3:N1128">
      <sortCondition ref="N2:N486"/>
    </sortState>
  </autoFilter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'Drop Downs'!$C$3:$C$4</xm:f>
          </x14:formula1>
          <xm:sqref>H3:H1128</xm:sqref>
        </x14:dataValidation>
        <x14:dataValidation type="list" allowBlank="1" showInputMessage="1" showErrorMessage="1" xr:uid="{00000000-0002-0000-0300-000001000000}">
          <x14:formula1>
            <xm:f>'C:\Users\pdolynchuk\Desktop\[Middle Atlantic Runtime Calulator - Paul D 8.30.22.xlsx]Drop Downs'!#REF!</xm:f>
          </x14:formula1>
          <xm:sqref>I3:I1128 G3:G1128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I66"/>
  <sheetViews>
    <sheetView workbookViewId="0">
      <selection activeCell="B4" sqref="B4"/>
    </sheetView>
  </sheetViews>
  <sheetFormatPr defaultColWidth="15.5703125" defaultRowHeight="15.75"/>
  <cols>
    <col min="1" max="1" width="29.28515625" style="44" bestFit="1" customWidth="1"/>
    <col min="2" max="2" width="15.7109375" style="44" bestFit="1" customWidth="1"/>
    <col min="3" max="3" width="54.5703125" style="44" bestFit="1" customWidth="1"/>
    <col min="4" max="4" width="22.28515625" style="44" bestFit="1" customWidth="1"/>
    <col min="5" max="5" width="20.42578125" style="44" bestFit="1" customWidth="1"/>
    <col min="6" max="6" width="9.7109375" style="44" bestFit="1" customWidth="1"/>
    <col min="7" max="7" width="16" style="44" bestFit="1" customWidth="1"/>
    <col min="8" max="8" width="15.42578125" style="44" bestFit="1" customWidth="1"/>
    <col min="9" max="9" width="6.28515625" style="44" bestFit="1" customWidth="1"/>
    <col min="10" max="16384" width="15.5703125" style="44"/>
  </cols>
  <sheetData>
    <row r="1" spans="1:9">
      <c r="A1" s="41"/>
      <c r="B1" s="42"/>
      <c r="C1" s="43">
        <v>2</v>
      </c>
      <c r="D1" s="43">
        <v>3</v>
      </c>
      <c r="E1" s="43">
        <v>4</v>
      </c>
      <c r="F1" s="43">
        <v>5</v>
      </c>
      <c r="G1" s="43">
        <v>6</v>
      </c>
      <c r="H1" s="43">
        <v>7</v>
      </c>
      <c r="I1" s="43">
        <v>8</v>
      </c>
    </row>
    <row r="2" spans="1:9">
      <c r="A2" s="41"/>
      <c r="B2" s="47" t="s">
        <v>173</v>
      </c>
      <c r="C2" s="48" t="s">
        <v>174</v>
      </c>
      <c r="D2" s="48" t="s">
        <v>175</v>
      </c>
      <c r="E2" s="48" t="s">
        <v>176</v>
      </c>
      <c r="F2" s="48" t="s">
        <v>203</v>
      </c>
      <c r="G2" s="48" t="s">
        <v>1</v>
      </c>
      <c r="H2" s="48" t="s">
        <v>2</v>
      </c>
      <c r="I2" s="48" t="s">
        <v>3</v>
      </c>
    </row>
    <row r="3" spans="1:9">
      <c r="A3" s="41" t="str">
        <f>IF(ROWS('Paul Data'!$M$3:M3)&lt;='Paul Data'!$M$1,INDEX('Paul Data'!$B$3:$B$1128,_xlfn.AGGREGATE(15,3,('Paul Data'!$M$3:$M$1128='UPS CALCULATOR'!$D$4&amp;0)/('Paul Data'!$M$3:$M$1128='UPS CALCULATOR'!$D$4&amp;0)*(ROW('Paul Data'!$M$3:$M$1128)-ROW('Paul Data'!$M$2)),ROWS('Paul Data'!$M$3:M3))),"")</f>
        <v>UPS-LL-3000RT +1 EB1800W0</v>
      </c>
      <c r="B3" s="42" t="str">
        <f>IFERROR(VLOOKUP($A3,'Paul Data'!$B$3:$N$1128,'Paul Data'!C$1,FALSE),"")</f>
        <v>UPS-LL-3000RT</v>
      </c>
      <c r="C3" s="45" t="str">
        <f>IFERROR(VLOOKUP($A3,'Paul Data'!$B$3:$N$1128,'Paul Data'!D$1,FALSE),"")</f>
        <v>Legrand UPS Line Interactive 3000VA</v>
      </c>
      <c r="D3" s="45" t="str">
        <f>IFERROR(VLOOKUP($A3,'Paul Data'!$B$3:$N$1128,'Paul Data'!E$1,FALSE),"")</f>
        <v>UPS-LEBATT-4</v>
      </c>
      <c r="E3" s="45">
        <f>IFERROR(VLOOKUP($A3,'Paul Data'!$B$3:$N$1128,'Paul Data'!F$1,FALSE),"")</f>
        <v>1</v>
      </c>
      <c r="F3" s="46">
        <f>IFERROR(VLOOKUP($A3,'Paul Data'!$B$3:$N$1128,'Paul Data'!N$1,FALSE),"")</f>
        <v>31.585319850000001</v>
      </c>
      <c r="G3" s="45" t="str">
        <f>IFERROR(VLOOKUP($A3,'Paul Data'!$B$3:$N$1128,'Paul Data'!G$1,FALSE),"")</f>
        <v>Data Center / IT</v>
      </c>
      <c r="H3" s="45" t="str">
        <f>IFERROR(VLOOKUP($A3,'Paul Data'!$B$3:$N$1128,'Paul Data'!H$1,FALSE),"")</f>
        <v>Line Interactive</v>
      </c>
      <c r="I3" s="45" t="str">
        <f>IFERROR(VLOOKUP($A3,'Paul Data'!$B$3:$N$1128,'Paul Data'!I$1,FALSE),"")</f>
        <v>30A</v>
      </c>
    </row>
    <row r="4" spans="1:9">
      <c r="A4" s="41" t="str">
        <f>IF(ROWS('Paul Data'!$M$3:M4)&lt;='Paul Data'!$M$1,INDEX('Paul Data'!$B$3:$B$1128,_xlfn.AGGREGATE(15,3,('Paul Data'!$M$3:$M$1128='UPS CALCULATOR'!$D$4&amp;0)/('Paul Data'!$M$3:$M$1128='UPS CALCULATOR'!$D$4&amp;0)*(ROW('Paul Data'!$M$3:$M$1128)-ROW('Paul Data'!$M$2)),ROWS('Paul Data'!$M$3:M4))),"")</f>
        <v>UPS-OL3000R +1BP1800W0</v>
      </c>
      <c r="B4" s="42" t="str">
        <f>IFERROR(VLOOKUP($A4,'Paul Data'!$B$3:$N$1128,'Paul Data'!C$1,FALSE),"")</f>
        <v>UPS-OL3000R</v>
      </c>
      <c r="C4" s="45" t="str">
        <f>IFERROR(VLOOKUP($A4,'Paul Data'!$B$3:$N$1128,'Paul Data'!D$1,FALSE),"")</f>
        <v>2 RU Premium Online Series UPS Backup Power, 3000VA</v>
      </c>
      <c r="D4" s="45" t="str">
        <f>IFERROR(VLOOKUP($A4,'Paul Data'!$B$3:$N$1128,'Paul Data'!E$1,FALSE),"")</f>
        <v>UPS-OLEBPR-1</v>
      </c>
      <c r="E4" s="45">
        <f>IFERROR(VLOOKUP($A4,'Paul Data'!$B$3:$N$1128,'Paul Data'!F$1,FALSE),"")</f>
        <v>1</v>
      </c>
      <c r="F4" s="46">
        <f>IFERROR(VLOOKUP($A4,'Paul Data'!$B$3:$N$1128,'Paul Data'!N$1,FALSE),"")</f>
        <v>33</v>
      </c>
      <c r="G4" s="45" t="str">
        <f>IFERROR(VLOOKUP($A4,'Paul Data'!$B$3:$N$1128,'Paul Data'!G$1,FALSE),"")</f>
        <v>Audio Visual</v>
      </c>
      <c r="H4" s="45" t="str">
        <f>IFERROR(VLOOKUP($A4,'Paul Data'!$B$3:$N$1128,'Paul Data'!H$1,FALSE),"")</f>
        <v>Online</v>
      </c>
      <c r="I4" s="45" t="str">
        <f>IFERROR(VLOOKUP($A4,'Paul Data'!$B$3:$N$1128,'Paul Data'!I$1,FALSE),"")</f>
        <v>30A</v>
      </c>
    </row>
    <row r="5" spans="1:9">
      <c r="A5" s="41" t="str">
        <f>IF(ROWS('Paul Data'!$M$3:M5)&lt;='Paul Data'!$M$1,INDEX('Paul Data'!$B$3:$B$1128,_xlfn.AGGREGATE(15,3,('Paul Data'!$M$3:$M$1128='UPS CALCULATOR'!$D$4&amp;0)/('Paul Data'!$M$3:$M$1128='UPS CALCULATOR'!$D$4&amp;0)*(ROW('Paul Data'!$M$3:$M$1128)-ROW('Paul Data'!$M$2)),ROWS('Paul Data'!$M$3:M5))),"")</f>
        <v>UPX-2000R-2 +2 EBC1800W0</v>
      </c>
      <c r="B5" s="42" t="str">
        <f>IFERROR(VLOOKUP($A5,'Paul Data'!$B$3:$N$1128,'Paul Data'!C$1,FALSE),"")</f>
        <v>UPX-2000R-2</v>
      </c>
      <c r="C5" s="45" t="str">
        <f>IFERROR(VLOOKUP($A5,'Paul Data'!$B$3:$N$1128,'Paul Data'!D$1,FALSE),"")</f>
        <v>NEXSYS UPS Backup Power System - UPX-2000R-2</v>
      </c>
      <c r="D5" s="45" t="str">
        <f>IFERROR(VLOOKUP($A5,'Paul Data'!$B$3:$N$1128,'Paul Data'!E$1,FALSE),"")</f>
        <v>UPX-EXPANRUN-20</v>
      </c>
      <c r="E5" s="45">
        <f>IFERROR(VLOOKUP($A5,'Paul Data'!$B$3:$N$1128,'Paul Data'!F$1,FALSE),"")</f>
        <v>2</v>
      </c>
      <c r="F5" s="46">
        <f>IFERROR(VLOOKUP($A5,'Paul Data'!$B$3:$N$1128,'Paul Data'!N$1,FALSE),"")</f>
        <v>33</v>
      </c>
      <c r="G5" s="45" t="str">
        <f>IFERROR(VLOOKUP($A5,'Paul Data'!$B$3:$N$1128,'Paul Data'!G$1,FALSE),"")</f>
        <v>Audio Visual</v>
      </c>
      <c r="H5" s="45" t="str">
        <f>IFERROR(VLOOKUP($A5,'Paul Data'!$B$3:$N$1128,'Paul Data'!H$1,FALSE),"")</f>
        <v>Line Interactive</v>
      </c>
      <c r="I5" s="45" t="str">
        <f>IFERROR(VLOOKUP($A5,'Paul Data'!$B$3:$N$1128,'Paul Data'!I$1,FALSE),"")</f>
        <v>20A</v>
      </c>
    </row>
    <row r="6" spans="1:9">
      <c r="A6" s="41" t="str">
        <f>IF(ROWS('Paul Data'!$M$3:M6)&lt;='Paul Data'!$M$1,INDEX('Paul Data'!$B$3:$B$1128,_xlfn.AGGREGATE(15,3,('Paul Data'!$M$3:$M$1128='UPS CALCULATOR'!$D$4&amp;0)/('Paul Data'!$M$3:$M$1128='UPS CALCULATOR'!$D$4&amp;0)*(ROW('Paul Data'!$M$3:$M$1128)-ROW('Paul Data'!$M$2)),ROWS('Paul Data'!$M$3:M6))),"")</f>
        <v>UPS-LO-3000RT +1 EB1800W0</v>
      </c>
      <c r="B6" s="42" t="str">
        <f>IFERROR(VLOOKUP($A6,'Paul Data'!$B$3:$N$1128,'Paul Data'!C$1,FALSE),"")</f>
        <v>UPS-LO-3000RT</v>
      </c>
      <c r="C6" s="45" t="str">
        <f>IFERROR(VLOOKUP($A6,'Paul Data'!$B$3:$N$1128,'Paul Data'!D$1,FALSE),"")</f>
        <v>Legrand UPS Double-Converstion Online 3000VA</v>
      </c>
      <c r="D6" s="45" t="str">
        <f>IFERROR(VLOOKUP($A6,'Paul Data'!$B$3:$N$1128,'Paul Data'!E$1,FALSE),"")</f>
        <v>UPS-LEBATT-4</v>
      </c>
      <c r="E6" s="45">
        <f>IFERROR(VLOOKUP($A6,'Paul Data'!$B$3:$N$1128,'Paul Data'!F$1,FALSE),"")</f>
        <v>1</v>
      </c>
      <c r="F6" s="46">
        <f>IFERROR(VLOOKUP($A6,'Paul Data'!$B$3:$N$1128,'Paul Data'!N$1,FALSE),"")</f>
        <v>33.673258701890646</v>
      </c>
      <c r="G6" s="45" t="str">
        <f>IFERROR(VLOOKUP($A6,'Paul Data'!$B$3:$N$1128,'Paul Data'!G$1,FALSE),"")</f>
        <v>Data Center / IT</v>
      </c>
      <c r="H6" s="45" t="str">
        <f>IFERROR(VLOOKUP($A6,'Paul Data'!$B$3:$N$1128,'Paul Data'!H$1,FALSE),"")</f>
        <v>Online</v>
      </c>
      <c r="I6" s="45" t="str">
        <f>IFERROR(VLOOKUP($A6,'Paul Data'!$B$3:$N$1128,'Paul Data'!I$1,FALSE),"")</f>
        <v>30A</v>
      </c>
    </row>
    <row r="7" spans="1:9">
      <c r="A7" s="41" t="str">
        <f>IF(ROWS('Paul Data'!$M$3:M7)&lt;='Paul Data'!$M$1,INDEX('Paul Data'!$B$3:$B$1128,_xlfn.AGGREGATE(15,3,('Paul Data'!$M$3:$M$1128='UPS CALCULATOR'!$D$4&amp;0)/('Paul Data'!$M$3:$M$1128='UPS CALCULATOR'!$D$4&amp;0)*(ROW('Paul Data'!$M$3:$M$1128)-ROW('Paul Data'!$M$2)),ROWS('Paul Data'!$M$3:M7))),"")</f>
        <v>UPX-2000R-2 +3 EBC1800W0</v>
      </c>
      <c r="B7" s="42" t="str">
        <f>IFERROR(VLOOKUP($A7,'Paul Data'!$B$3:$N$1128,'Paul Data'!C$1,FALSE),"")</f>
        <v>UPX-2000R-2</v>
      </c>
      <c r="C7" s="45" t="str">
        <f>IFERROR(VLOOKUP($A7,'Paul Data'!$B$3:$N$1128,'Paul Data'!D$1,FALSE),"")</f>
        <v>NEXSYS UPS Backup Power System - UPX-2000R-2</v>
      </c>
      <c r="D7" s="45" t="str">
        <f>IFERROR(VLOOKUP($A7,'Paul Data'!$B$3:$N$1128,'Paul Data'!E$1,FALSE),"")</f>
        <v>UPX-EXPANRUN-20</v>
      </c>
      <c r="E7" s="45">
        <f>IFERROR(VLOOKUP($A7,'Paul Data'!$B$3:$N$1128,'Paul Data'!F$1,FALSE),"")</f>
        <v>3</v>
      </c>
      <c r="F7" s="46">
        <f>IFERROR(VLOOKUP($A7,'Paul Data'!$B$3:$N$1128,'Paul Data'!N$1,FALSE),"")</f>
        <v>50</v>
      </c>
      <c r="G7" s="45" t="str">
        <f>IFERROR(VLOOKUP($A7,'Paul Data'!$B$3:$N$1128,'Paul Data'!G$1,FALSE),"")</f>
        <v>Audio Visual</v>
      </c>
      <c r="H7" s="45" t="str">
        <f>IFERROR(VLOOKUP($A7,'Paul Data'!$B$3:$N$1128,'Paul Data'!H$1,FALSE),"")</f>
        <v>Line Interactive</v>
      </c>
      <c r="I7" s="45" t="str">
        <f>IFERROR(VLOOKUP($A7,'Paul Data'!$B$3:$N$1128,'Paul Data'!I$1,FALSE),"")</f>
        <v>20A</v>
      </c>
    </row>
    <row r="8" spans="1:9">
      <c r="A8" s="41" t="str">
        <f>IF(ROWS('Paul Data'!$M$3:M8)&lt;='Paul Data'!$M$1,INDEX('Paul Data'!$B$3:$B$1128,_xlfn.AGGREGATE(15,3,('Paul Data'!$M$3:$M$1128='UPS CALCULATOR'!$D$4&amp;0)/('Paul Data'!$M$3:$M$1128='UPS CALCULATOR'!$D$4&amp;0)*(ROW('Paul Data'!$M$3:$M$1128)-ROW('Paul Data'!$M$2)),ROWS('Paul Data'!$M$3:M8))),"")</f>
        <v>UPS-OL2200R +2BP1800W0</v>
      </c>
      <c r="B8" s="42" t="str">
        <f>IFERROR(VLOOKUP($A8,'Paul Data'!$B$3:$N$1128,'Paul Data'!C$1,FALSE),"")</f>
        <v>UPS-OL2200R</v>
      </c>
      <c r="C8" s="45" t="str">
        <f>IFERROR(VLOOKUP($A8,'Paul Data'!$B$3:$N$1128,'Paul Data'!D$1,FALSE),"")</f>
        <v>2 RU Premium Online Series UPS Backup Power, 2200VA</v>
      </c>
      <c r="D8" s="45" t="str">
        <f>IFERROR(VLOOKUP($A8,'Paul Data'!$B$3:$N$1128,'Paul Data'!E$1,FALSE),"")</f>
        <v>UPS-OLEBPR-1</v>
      </c>
      <c r="E8" s="45">
        <f>IFERROR(VLOOKUP($A8,'Paul Data'!$B$3:$N$1128,'Paul Data'!F$1,FALSE),"")</f>
        <v>2</v>
      </c>
      <c r="F8" s="46">
        <f>IFERROR(VLOOKUP($A8,'Paul Data'!$B$3:$N$1128,'Paul Data'!N$1,FALSE),"")</f>
        <v>53</v>
      </c>
      <c r="G8" s="45" t="str">
        <f>IFERROR(VLOOKUP($A8,'Paul Data'!$B$3:$N$1128,'Paul Data'!G$1,FALSE),"")</f>
        <v>Audio Visual</v>
      </c>
      <c r="H8" s="45" t="str">
        <f>IFERROR(VLOOKUP($A8,'Paul Data'!$B$3:$N$1128,'Paul Data'!H$1,FALSE),"")</f>
        <v>Online</v>
      </c>
      <c r="I8" s="45" t="str">
        <f>IFERROR(VLOOKUP($A8,'Paul Data'!$B$3:$N$1128,'Paul Data'!I$1,FALSE),"")</f>
        <v>20A</v>
      </c>
    </row>
    <row r="9" spans="1:9">
      <c r="A9" s="41" t="str">
        <f>IF(ROWS('Paul Data'!$M$3:M9)&lt;='Paul Data'!$M$1,INDEX('Paul Data'!$B$3:$B$1128,_xlfn.AGGREGATE(15,3,('Paul Data'!$M$3:$M$1128='UPS CALCULATOR'!$D$4&amp;0)/('Paul Data'!$M$3:$M$1128='UPS CALCULATOR'!$D$4&amp;0)*(ROW('Paul Data'!$M$3:$M$1128)-ROW('Paul Data'!$M$2)),ROWS('Paul Data'!$M$3:M9))),"")</f>
        <v>UPS-OL3000R +2BP1800W0</v>
      </c>
      <c r="B9" s="42" t="str">
        <f>IFERROR(VLOOKUP($A9,'Paul Data'!$B$3:$N$1128,'Paul Data'!C$1,FALSE),"")</f>
        <v>UPS-OL3000R</v>
      </c>
      <c r="C9" s="45" t="str">
        <f>IFERROR(VLOOKUP($A9,'Paul Data'!$B$3:$N$1128,'Paul Data'!D$1,FALSE),"")</f>
        <v>2 RU Premium Online Series UPS Backup Power, 3000VA</v>
      </c>
      <c r="D9" s="45" t="str">
        <f>IFERROR(VLOOKUP($A9,'Paul Data'!$B$3:$N$1128,'Paul Data'!E$1,FALSE),"")</f>
        <v>UPS-OLEBPR-1</v>
      </c>
      <c r="E9" s="45">
        <f>IFERROR(VLOOKUP($A9,'Paul Data'!$B$3:$N$1128,'Paul Data'!F$1,FALSE),"")</f>
        <v>2</v>
      </c>
      <c r="F9" s="46">
        <f>IFERROR(VLOOKUP($A9,'Paul Data'!$B$3:$N$1128,'Paul Data'!N$1,FALSE),"")</f>
        <v>61</v>
      </c>
      <c r="G9" s="45" t="str">
        <f>IFERROR(VLOOKUP($A9,'Paul Data'!$B$3:$N$1128,'Paul Data'!G$1,FALSE),"")</f>
        <v>Audio Visual</v>
      </c>
      <c r="H9" s="45" t="str">
        <f>IFERROR(VLOOKUP($A9,'Paul Data'!$B$3:$N$1128,'Paul Data'!H$1,FALSE),"")</f>
        <v>Online</v>
      </c>
      <c r="I9" s="45" t="str">
        <f>IFERROR(VLOOKUP($A9,'Paul Data'!$B$3:$N$1128,'Paul Data'!I$1,FALSE),"")</f>
        <v>30A</v>
      </c>
    </row>
    <row r="10" spans="1:9">
      <c r="A10" s="41" t="str">
        <f>IF(ROWS('Paul Data'!$M$3:M10)&lt;='Paul Data'!$M$1,INDEX('Paul Data'!$B$3:$B$1128,_xlfn.AGGREGATE(15,3,('Paul Data'!$M$3:$M$1128='UPS CALCULATOR'!$D$4&amp;0)/('Paul Data'!$M$3:$M$1128='UPS CALCULATOR'!$D$4&amp;0)*(ROW('Paul Data'!$M$3:$M$1128)-ROW('Paul Data'!$M$2)),ROWS('Paul Data'!$M$3:M10))),"")</f>
        <v>UPX-2000R-2 +4 EBC1800W0</v>
      </c>
      <c r="B10" s="42" t="str">
        <f>IFERROR(VLOOKUP($A10,'Paul Data'!$B$3:$N$1128,'Paul Data'!C$1,FALSE),"")</f>
        <v>UPX-2000R-2</v>
      </c>
      <c r="C10" s="45" t="str">
        <f>IFERROR(VLOOKUP($A10,'Paul Data'!$B$3:$N$1128,'Paul Data'!D$1,FALSE),"")</f>
        <v>NEXSYS UPS Backup Power System - UPX-2000R-2</v>
      </c>
      <c r="D10" s="45" t="str">
        <f>IFERROR(VLOOKUP($A10,'Paul Data'!$B$3:$N$1128,'Paul Data'!E$1,FALSE),"")</f>
        <v>UPX-EXPANRUN-20</v>
      </c>
      <c r="E10" s="45">
        <f>IFERROR(VLOOKUP($A10,'Paul Data'!$B$3:$N$1128,'Paul Data'!F$1,FALSE),"")</f>
        <v>4</v>
      </c>
      <c r="F10" s="46">
        <f>IFERROR(VLOOKUP($A10,'Paul Data'!$B$3:$N$1128,'Paul Data'!N$1,FALSE),"")</f>
        <v>71</v>
      </c>
      <c r="G10" s="45" t="str">
        <f>IFERROR(VLOOKUP($A10,'Paul Data'!$B$3:$N$1128,'Paul Data'!G$1,FALSE),"")</f>
        <v>Audio Visual</v>
      </c>
      <c r="H10" s="45" t="str">
        <f>IFERROR(VLOOKUP($A10,'Paul Data'!$B$3:$N$1128,'Paul Data'!H$1,FALSE),"")</f>
        <v>Line Interactive</v>
      </c>
      <c r="I10" s="45" t="str">
        <f>IFERROR(VLOOKUP($A10,'Paul Data'!$B$3:$N$1128,'Paul Data'!I$1,FALSE),"")</f>
        <v>20A</v>
      </c>
    </row>
    <row r="11" spans="1:9">
      <c r="A11" s="41" t="str">
        <f>IF(ROWS('Paul Data'!$M$3:M11)&lt;='Paul Data'!$M$1,INDEX('Paul Data'!$B$3:$B$1128,_xlfn.AGGREGATE(15,3,('Paul Data'!$M$3:$M$1128='UPS CALCULATOR'!$D$4&amp;0)/('Paul Data'!$M$3:$M$1128='UPS CALCULATOR'!$D$4&amp;0)*(ROW('Paul Data'!$M$3:$M$1128)-ROW('Paul Data'!$M$2)),ROWS('Paul Data'!$M$3:M11))),"")</f>
        <v>UPS-OL2200R +3BP1800W0</v>
      </c>
      <c r="B11" s="42" t="str">
        <f>IFERROR(VLOOKUP($A11,'Paul Data'!$B$3:$N$1128,'Paul Data'!C$1,FALSE),"")</f>
        <v>UPS-OL2200R</v>
      </c>
      <c r="C11" s="45" t="str">
        <f>IFERROR(VLOOKUP($A11,'Paul Data'!$B$3:$N$1128,'Paul Data'!D$1,FALSE),"")</f>
        <v>2 RU Premium Online Series UPS Backup Power, 2200VA</v>
      </c>
      <c r="D11" s="45" t="str">
        <f>IFERROR(VLOOKUP($A11,'Paul Data'!$B$3:$N$1128,'Paul Data'!E$1,FALSE),"")</f>
        <v>UPS-OLEBPR-1</v>
      </c>
      <c r="E11" s="45">
        <f>IFERROR(VLOOKUP($A11,'Paul Data'!$B$3:$N$1128,'Paul Data'!F$1,FALSE),"")</f>
        <v>3</v>
      </c>
      <c r="F11" s="46">
        <f>IFERROR(VLOOKUP($A11,'Paul Data'!$B$3:$N$1128,'Paul Data'!N$1,FALSE),"")</f>
        <v>79</v>
      </c>
      <c r="G11" s="45" t="str">
        <f>IFERROR(VLOOKUP($A11,'Paul Data'!$B$3:$N$1128,'Paul Data'!G$1,FALSE),"")</f>
        <v>Audio Visual</v>
      </c>
      <c r="H11" s="45" t="str">
        <f>IFERROR(VLOOKUP($A11,'Paul Data'!$B$3:$N$1128,'Paul Data'!H$1,FALSE),"")</f>
        <v>Online</v>
      </c>
      <c r="I11" s="45" t="str">
        <f>IFERROR(VLOOKUP($A11,'Paul Data'!$B$3:$N$1128,'Paul Data'!I$1,FALSE),"")</f>
        <v>20A</v>
      </c>
    </row>
    <row r="12" spans="1:9">
      <c r="A12" s="41" t="str">
        <f>IF(ROWS('Paul Data'!$M$3:M12)&lt;='Paul Data'!$M$1,INDEX('Paul Data'!$B$3:$B$1128,_xlfn.AGGREGATE(15,3,('Paul Data'!$M$3:$M$1128='UPS CALCULATOR'!$D$4&amp;0)/('Paul Data'!$M$3:$M$1128='UPS CALCULATOR'!$D$4&amp;0)*(ROW('Paul Data'!$M$3:$M$1128)-ROW('Paul Data'!$M$2)),ROWS('Paul Data'!$M$3:M12))),"")</f>
        <v>UPS-OL3000R +3BP1800W0</v>
      </c>
      <c r="B12" s="42" t="str">
        <f>IFERROR(VLOOKUP($A12,'Paul Data'!$B$3:$N$1128,'Paul Data'!C$1,FALSE),"")</f>
        <v>UPS-OL3000R</v>
      </c>
      <c r="C12" s="45" t="str">
        <f>IFERROR(VLOOKUP($A12,'Paul Data'!$B$3:$N$1128,'Paul Data'!D$1,FALSE),"")</f>
        <v>2 RU Premium Online Series UPS Backup Power, 3000VA</v>
      </c>
      <c r="D12" s="45" t="str">
        <f>IFERROR(VLOOKUP($A12,'Paul Data'!$B$3:$N$1128,'Paul Data'!E$1,FALSE),"")</f>
        <v>UPS-OLEBPR-1</v>
      </c>
      <c r="E12" s="45">
        <f>IFERROR(VLOOKUP($A12,'Paul Data'!$B$3:$N$1128,'Paul Data'!F$1,FALSE),"")</f>
        <v>3</v>
      </c>
      <c r="F12" s="46">
        <f>IFERROR(VLOOKUP($A12,'Paul Data'!$B$3:$N$1128,'Paul Data'!N$1,FALSE),"")</f>
        <v>91</v>
      </c>
      <c r="G12" s="45" t="str">
        <f>IFERROR(VLOOKUP($A12,'Paul Data'!$B$3:$N$1128,'Paul Data'!G$1,FALSE),"")</f>
        <v>Audio Visual</v>
      </c>
      <c r="H12" s="45" t="str">
        <f>IFERROR(VLOOKUP($A12,'Paul Data'!$B$3:$N$1128,'Paul Data'!H$1,FALSE),"")</f>
        <v>Online</v>
      </c>
      <c r="I12" s="45" t="str">
        <f>IFERROR(VLOOKUP($A12,'Paul Data'!$B$3:$N$1128,'Paul Data'!I$1,FALSE),"")</f>
        <v>30A</v>
      </c>
    </row>
    <row r="13" spans="1:9">
      <c r="A13" s="41" t="str">
        <f>IF(ROWS('Paul Data'!$M$3:M13)&lt;='Paul Data'!$M$1,INDEX('Paul Data'!$B$3:$B$1128,_xlfn.AGGREGATE(15,3,('Paul Data'!$M$3:$M$1128='UPS CALCULATOR'!$D$4&amp;0)/('Paul Data'!$M$3:$M$1128='UPS CALCULATOR'!$D$4&amp;0)*(ROW('Paul Data'!$M$3:$M$1128)-ROW('Paul Data'!$M$2)),ROWS('Paul Data'!$M$3:M13))),"")</f>
        <v>UPS-OL2200R +4BP1800W0</v>
      </c>
      <c r="B13" s="42" t="str">
        <f>IFERROR(VLOOKUP($A13,'Paul Data'!$B$3:$N$1128,'Paul Data'!C$1,FALSE),"")</f>
        <v>UPS-OL2200R</v>
      </c>
      <c r="C13" s="45" t="str">
        <f>IFERROR(VLOOKUP($A13,'Paul Data'!$B$3:$N$1128,'Paul Data'!D$1,FALSE),"")</f>
        <v>2 RU Premium Online Series UPS Backup Power, 2200VA</v>
      </c>
      <c r="D13" s="45" t="str">
        <f>IFERROR(VLOOKUP($A13,'Paul Data'!$B$3:$N$1128,'Paul Data'!E$1,FALSE),"")</f>
        <v>UPS-OLEBPR-1</v>
      </c>
      <c r="E13" s="45">
        <f>IFERROR(VLOOKUP($A13,'Paul Data'!$B$3:$N$1128,'Paul Data'!F$1,FALSE),"")</f>
        <v>4</v>
      </c>
      <c r="F13" s="46">
        <f>IFERROR(VLOOKUP($A13,'Paul Data'!$B$3:$N$1128,'Paul Data'!N$1,FALSE),"")</f>
        <v>106</v>
      </c>
      <c r="G13" s="45" t="str">
        <f>IFERROR(VLOOKUP($A13,'Paul Data'!$B$3:$N$1128,'Paul Data'!G$1,FALSE),"")</f>
        <v>Audio Visual</v>
      </c>
      <c r="H13" s="45" t="str">
        <f>IFERROR(VLOOKUP($A13,'Paul Data'!$B$3:$N$1128,'Paul Data'!H$1,FALSE),"")</f>
        <v>Online</v>
      </c>
      <c r="I13" s="45" t="str">
        <f>IFERROR(VLOOKUP($A13,'Paul Data'!$B$3:$N$1128,'Paul Data'!I$1,FALSE),"")</f>
        <v>20A</v>
      </c>
    </row>
    <row r="14" spans="1:9">
      <c r="A14" s="41" t="str">
        <f>IF(ROWS('Paul Data'!$M$3:M14)&lt;='Paul Data'!$M$1,INDEX('Paul Data'!$B$3:$B$1128,_xlfn.AGGREGATE(15,3,('Paul Data'!$M$3:$M$1128='UPS CALCULATOR'!$D$4&amp;0)/('Paul Data'!$M$3:$M$1128='UPS CALCULATOR'!$D$4&amp;0)*(ROW('Paul Data'!$M$3:$M$1128)-ROW('Paul Data'!$M$2)),ROWS('Paul Data'!$M$3:M14))),"")</f>
        <v>UPS-OL3000R +4BP1800W0</v>
      </c>
      <c r="B14" s="42" t="str">
        <f>IFERROR(VLOOKUP($A14,'Paul Data'!$B$3:$N$1128,'Paul Data'!C$1,FALSE),"")</f>
        <v>UPS-OL3000R</v>
      </c>
      <c r="C14" s="45" t="str">
        <f>IFERROR(VLOOKUP($A14,'Paul Data'!$B$3:$N$1128,'Paul Data'!D$1,FALSE),"")</f>
        <v>2 RU Premium Online Series UPS Backup Power, 3000VA</v>
      </c>
      <c r="D14" s="45" t="str">
        <f>IFERROR(VLOOKUP($A14,'Paul Data'!$B$3:$N$1128,'Paul Data'!E$1,FALSE),"")</f>
        <v>UPS-OLEBPR-1</v>
      </c>
      <c r="E14" s="45">
        <f>IFERROR(VLOOKUP($A14,'Paul Data'!$B$3:$N$1128,'Paul Data'!F$1,FALSE),"")</f>
        <v>4</v>
      </c>
      <c r="F14" s="46">
        <f>IFERROR(VLOOKUP($A14,'Paul Data'!$B$3:$N$1128,'Paul Data'!N$1,FALSE),"")</f>
        <v>121</v>
      </c>
      <c r="G14" s="45" t="str">
        <f>IFERROR(VLOOKUP($A14,'Paul Data'!$B$3:$N$1128,'Paul Data'!G$1,FALSE),"")</f>
        <v>Audio Visual</v>
      </c>
      <c r="H14" s="45" t="str">
        <f>IFERROR(VLOOKUP($A14,'Paul Data'!$B$3:$N$1128,'Paul Data'!H$1,FALSE),"")</f>
        <v>Online</v>
      </c>
      <c r="I14" s="45" t="str">
        <f>IFERROR(VLOOKUP($A14,'Paul Data'!$B$3:$N$1128,'Paul Data'!I$1,FALSE),"")</f>
        <v>30A</v>
      </c>
    </row>
    <row r="15" spans="1:9">
      <c r="A15" s="41" t="str">
        <f>IF(ROWS('Paul Data'!$M$3:M15)&lt;='Paul Data'!$M$1,INDEX('Paul Data'!$B$3:$B$1128,_xlfn.AGGREGATE(15,3,('Paul Data'!$M$3:$M$1128='UPS CALCULATOR'!$D$4&amp;0)/('Paul Data'!$M$3:$M$1128='UPS CALCULATOR'!$D$4&amp;0)*(ROW('Paul Data'!$M$3:$M$1128)-ROW('Paul Data'!$M$2)),ROWS('Paul Data'!$M$3:M15))),"")</f>
        <v>UPS-OL2200R +5BP1800W0</v>
      </c>
      <c r="B15" s="42" t="str">
        <f>IFERROR(VLOOKUP($A15,'Paul Data'!$B$3:$N$1128,'Paul Data'!C$1,FALSE),"")</f>
        <v>UPS-OL2200R</v>
      </c>
      <c r="C15" s="45" t="str">
        <f>IFERROR(VLOOKUP($A15,'Paul Data'!$B$3:$N$1128,'Paul Data'!D$1,FALSE),"")</f>
        <v>2 RU Premium Online Series UPS Backup Power, 2200VA</v>
      </c>
      <c r="D15" s="45" t="str">
        <f>IFERROR(VLOOKUP($A15,'Paul Data'!$B$3:$N$1128,'Paul Data'!E$1,FALSE),"")</f>
        <v>UPS-OLEBPR-1</v>
      </c>
      <c r="E15" s="45">
        <f>IFERROR(VLOOKUP($A15,'Paul Data'!$B$3:$N$1128,'Paul Data'!F$1,FALSE),"")</f>
        <v>5</v>
      </c>
      <c r="F15" s="46">
        <f>IFERROR(VLOOKUP($A15,'Paul Data'!$B$3:$N$1128,'Paul Data'!N$1,FALSE),"")</f>
        <v>131</v>
      </c>
      <c r="G15" s="45" t="str">
        <f>IFERROR(VLOOKUP($A15,'Paul Data'!$B$3:$N$1128,'Paul Data'!G$1,FALSE),"")</f>
        <v>Audio Visual</v>
      </c>
      <c r="H15" s="45" t="str">
        <f>IFERROR(VLOOKUP($A15,'Paul Data'!$B$3:$N$1128,'Paul Data'!H$1,FALSE),"")</f>
        <v>Online</v>
      </c>
      <c r="I15" s="45" t="str">
        <f>IFERROR(VLOOKUP($A15,'Paul Data'!$B$3:$N$1128,'Paul Data'!I$1,FALSE),"")</f>
        <v>20A</v>
      </c>
    </row>
    <row r="16" spans="1:9">
      <c r="A16" s="41" t="str">
        <f>IF(ROWS('Paul Data'!$M$3:M16)&lt;='Paul Data'!$M$1,INDEX('Paul Data'!$B$3:$B$1128,_xlfn.AGGREGATE(15,3,('Paul Data'!$M$3:$M$1128='UPS CALCULATOR'!$D$4&amp;0)/('Paul Data'!$M$3:$M$1128='UPS CALCULATOR'!$D$4&amp;0)*(ROW('Paul Data'!$M$3:$M$1128)-ROW('Paul Data'!$M$2)),ROWS('Paul Data'!$M$3:M16))),"")</f>
        <v>UPS-OL3000R +5BP1800W0</v>
      </c>
      <c r="B16" s="42" t="str">
        <f>IFERROR(VLOOKUP($A16,'Paul Data'!$B$3:$N$1128,'Paul Data'!C$1,FALSE),"")</f>
        <v>UPS-OL3000R</v>
      </c>
      <c r="C16" s="45" t="str">
        <f>IFERROR(VLOOKUP($A16,'Paul Data'!$B$3:$N$1128,'Paul Data'!D$1,FALSE),"")</f>
        <v>2 RU Premium Online Series UPS Backup Power, 3000VA</v>
      </c>
      <c r="D16" s="45" t="str">
        <f>IFERROR(VLOOKUP($A16,'Paul Data'!$B$3:$N$1128,'Paul Data'!E$1,FALSE),"")</f>
        <v>UPS-OLEBPR-1</v>
      </c>
      <c r="E16" s="45">
        <f>IFERROR(VLOOKUP($A16,'Paul Data'!$B$3:$N$1128,'Paul Data'!F$1,FALSE),"")</f>
        <v>5</v>
      </c>
      <c r="F16" s="46">
        <f>IFERROR(VLOOKUP($A16,'Paul Data'!$B$3:$N$1128,'Paul Data'!N$1,FALSE),"")</f>
        <v>146</v>
      </c>
      <c r="G16" s="45" t="str">
        <f>IFERROR(VLOOKUP($A16,'Paul Data'!$B$3:$N$1128,'Paul Data'!G$1,FALSE),"")</f>
        <v>Audio Visual</v>
      </c>
      <c r="H16" s="45" t="str">
        <f>IFERROR(VLOOKUP($A16,'Paul Data'!$B$3:$N$1128,'Paul Data'!H$1,FALSE),"")</f>
        <v>Online</v>
      </c>
      <c r="I16" s="45" t="str">
        <f>IFERROR(VLOOKUP($A16,'Paul Data'!$B$3:$N$1128,'Paul Data'!I$1,FALSE),"")</f>
        <v>30A</v>
      </c>
    </row>
    <row r="17" spans="1:9">
      <c r="A17" s="41" t="str">
        <f>IF(ROWS('Paul Data'!$M$3:M17)&lt;='Paul Data'!$M$1,INDEX('Paul Data'!$B$3:$B$1128,_xlfn.AGGREGATE(15,3,('Paul Data'!$M$3:$M$1128='UPS CALCULATOR'!$D$4&amp;0)/('Paul Data'!$M$3:$M$1128='UPS CALCULATOR'!$D$4&amp;0)*(ROW('Paul Data'!$M$3:$M$1128)-ROW('Paul Data'!$M$2)),ROWS('Paul Data'!$M$3:M17))),"")</f>
        <v>UPS-OL2200R +6BP1800W0</v>
      </c>
      <c r="B17" s="42" t="str">
        <f>IFERROR(VLOOKUP($A17,'Paul Data'!$B$3:$N$1128,'Paul Data'!C$1,FALSE),"")</f>
        <v>UPS-OL2200R</v>
      </c>
      <c r="C17" s="45" t="str">
        <f>IFERROR(VLOOKUP($A17,'Paul Data'!$B$3:$N$1128,'Paul Data'!D$1,FALSE),"")</f>
        <v>2 RU Premium Online Series UPS Backup Power, 2200VA</v>
      </c>
      <c r="D17" s="45" t="str">
        <f>IFERROR(VLOOKUP($A17,'Paul Data'!$B$3:$N$1128,'Paul Data'!E$1,FALSE),"")</f>
        <v>UPS-OLEBPR-1</v>
      </c>
      <c r="E17" s="45">
        <f>IFERROR(VLOOKUP($A17,'Paul Data'!$B$3:$N$1128,'Paul Data'!F$1,FALSE),"")</f>
        <v>6</v>
      </c>
      <c r="F17" s="46">
        <f>IFERROR(VLOOKUP($A17,'Paul Data'!$B$3:$N$1128,'Paul Data'!N$1,FALSE),"")</f>
        <v>153</v>
      </c>
      <c r="G17" s="45" t="str">
        <f>IFERROR(VLOOKUP($A17,'Paul Data'!$B$3:$N$1128,'Paul Data'!G$1,FALSE),"")</f>
        <v>Audio Visual</v>
      </c>
      <c r="H17" s="45" t="str">
        <f>IFERROR(VLOOKUP($A17,'Paul Data'!$B$3:$N$1128,'Paul Data'!H$1,FALSE),"")</f>
        <v>Online</v>
      </c>
      <c r="I17" s="45" t="str">
        <f>IFERROR(VLOOKUP($A17,'Paul Data'!$B$3:$N$1128,'Paul Data'!I$1,FALSE),"")</f>
        <v>20A</v>
      </c>
    </row>
    <row r="18" spans="1:9">
      <c r="A18" s="41" t="str">
        <f>IF(ROWS('Paul Data'!$M$3:M18)&lt;='Paul Data'!$M$1,INDEX('Paul Data'!$B$3:$B$1128,_xlfn.AGGREGATE(15,3,('Paul Data'!$M$3:$M$1128='UPS CALCULATOR'!$D$4&amp;0)/('Paul Data'!$M$3:$M$1128='UPS CALCULATOR'!$D$4&amp;0)*(ROW('Paul Data'!$M$3:$M$1128)-ROW('Paul Data'!$M$2)),ROWS('Paul Data'!$M$3:M18))),"")</f>
        <v>UPS-OL3000R +6BP1800W0</v>
      </c>
      <c r="B18" s="42" t="str">
        <f>IFERROR(VLOOKUP($A18,'Paul Data'!$B$3:$N$1128,'Paul Data'!C$1,FALSE),"")</f>
        <v>UPS-OL3000R</v>
      </c>
      <c r="C18" s="45" t="str">
        <f>IFERROR(VLOOKUP($A18,'Paul Data'!$B$3:$N$1128,'Paul Data'!D$1,FALSE),"")</f>
        <v>2 RU Premium Online Series UPS Backup Power, 3000VA</v>
      </c>
      <c r="D18" s="45" t="str">
        <f>IFERROR(VLOOKUP($A18,'Paul Data'!$B$3:$N$1128,'Paul Data'!E$1,FALSE),"")</f>
        <v>UPS-OLEBPR-1</v>
      </c>
      <c r="E18" s="45">
        <f>IFERROR(VLOOKUP($A18,'Paul Data'!$B$3:$N$1128,'Paul Data'!F$1,FALSE),"")</f>
        <v>6</v>
      </c>
      <c r="F18" s="46">
        <f>IFERROR(VLOOKUP($A18,'Paul Data'!$B$3:$N$1128,'Paul Data'!N$1,FALSE),"")</f>
        <v>171</v>
      </c>
      <c r="G18" s="45" t="str">
        <f>IFERROR(VLOOKUP($A18,'Paul Data'!$B$3:$N$1128,'Paul Data'!G$1,FALSE),"")</f>
        <v>Audio Visual</v>
      </c>
      <c r="H18" s="45" t="str">
        <f>IFERROR(VLOOKUP($A18,'Paul Data'!$B$3:$N$1128,'Paul Data'!H$1,FALSE),"")</f>
        <v>Online</v>
      </c>
      <c r="I18" s="45" t="str">
        <f>IFERROR(VLOOKUP($A18,'Paul Data'!$B$3:$N$1128,'Paul Data'!I$1,FALSE),"")</f>
        <v>30A</v>
      </c>
    </row>
    <row r="19" spans="1:9">
      <c r="A19" s="41" t="str">
        <f>IF(ROWS('Paul Data'!$M$3:M19)&lt;='Paul Data'!$M$1,INDEX('Paul Data'!$B$3:$B$1128,_xlfn.AGGREGATE(15,3,('Paul Data'!$M$3:$M$1128='UPS CALCULATOR'!$D$4&amp;0)/('Paul Data'!$M$3:$M$1128='UPS CALCULATOR'!$D$4&amp;0)*(ROW('Paul Data'!$M$3:$M$1128)-ROW('Paul Data'!$M$2)),ROWS('Paul Data'!$M$3:M19))),"")</f>
        <v>UPS-OL2200R +7BP1800W0</v>
      </c>
      <c r="B19" s="42" t="str">
        <f>IFERROR(VLOOKUP($A19,'Paul Data'!$B$3:$N$1128,'Paul Data'!C$1,FALSE),"")</f>
        <v>UPS-OL2200R</v>
      </c>
      <c r="C19" s="45" t="str">
        <f>IFERROR(VLOOKUP($A19,'Paul Data'!$B$3:$N$1128,'Paul Data'!D$1,FALSE),"")</f>
        <v>2 RU Premium Online Series UPS Backup Power, 2200VA</v>
      </c>
      <c r="D19" s="45" t="str">
        <f>IFERROR(VLOOKUP($A19,'Paul Data'!$B$3:$N$1128,'Paul Data'!E$1,FALSE),"")</f>
        <v>UPS-OLEBPR-1</v>
      </c>
      <c r="E19" s="45">
        <f>IFERROR(VLOOKUP($A19,'Paul Data'!$B$3:$N$1128,'Paul Data'!F$1,FALSE),"")</f>
        <v>7</v>
      </c>
      <c r="F19" s="46">
        <f>IFERROR(VLOOKUP($A19,'Paul Data'!$B$3:$N$1128,'Paul Data'!N$1,FALSE),"")</f>
        <v>175</v>
      </c>
      <c r="G19" s="45" t="str">
        <f>IFERROR(VLOOKUP($A19,'Paul Data'!$B$3:$N$1128,'Paul Data'!G$1,FALSE),"")</f>
        <v>Audio Visual</v>
      </c>
      <c r="H19" s="45" t="str">
        <f>IFERROR(VLOOKUP($A19,'Paul Data'!$B$3:$N$1128,'Paul Data'!H$1,FALSE),"")</f>
        <v>Online</v>
      </c>
      <c r="I19" s="45" t="str">
        <f>IFERROR(VLOOKUP($A19,'Paul Data'!$B$3:$N$1128,'Paul Data'!I$1,FALSE),"")</f>
        <v>20A</v>
      </c>
    </row>
    <row r="20" spans="1:9">
      <c r="A20" s="41" t="str">
        <f>IF(ROWS('Paul Data'!$M$3:M20)&lt;='Paul Data'!$M$1,INDEX('Paul Data'!$B$3:$B$1128,_xlfn.AGGREGATE(15,3,('Paul Data'!$M$3:$M$1128='UPS CALCULATOR'!$D$4&amp;0)/('Paul Data'!$M$3:$M$1128='UPS CALCULATOR'!$D$4&amp;0)*(ROW('Paul Data'!$M$3:$M$1128)-ROW('Paul Data'!$M$2)),ROWS('Paul Data'!$M$3:M20))),"")</f>
        <v>UPS-OL3000R +7BP1800W0</v>
      </c>
      <c r="B20" s="42" t="str">
        <f>IFERROR(VLOOKUP($A20,'Paul Data'!$B$3:$N$1128,'Paul Data'!C$1,FALSE),"")</f>
        <v>UPS-OL3000R</v>
      </c>
      <c r="C20" s="45" t="str">
        <f>IFERROR(VLOOKUP($A20,'Paul Data'!$B$3:$N$1128,'Paul Data'!D$1,FALSE),"")</f>
        <v>2 RU Premium Online Series UPS Backup Power, 3000VA</v>
      </c>
      <c r="D20" s="45" t="str">
        <f>IFERROR(VLOOKUP($A20,'Paul Data'!$B$3:$N$1128,'Paul Data'!E$1,FALSE),"")</f>
        <v>UPS-OLEBPR-1</v>
      </c>
      <c r="E20" s="45">
        <f>IFERROR(VLOOKUP($A20,'Paul Data'!$B$3:$N$1128,'Paul Data'!F$1,FALSE),"")</f>
        <v>7</v>
      </c>
      <c r="F20" s="46">
        <f>IFERROR(VLOOKUP($A20,'Paul Data'!$B$3:$N$1128,'Paul Data'!N$1,FALSE),"")</f>
        <v>202</v>
      </c>
      <c r="G20" s="45" t="str">
        <f>IFERROR(VLOOKUP($A20,'Paul Data'!$B$3:$N$1128,'Paul Data'!G$1,FALSE),"")</f>
        <v>Audio Visual</v>
      </c>
      <c r="H20" s="45" t="str">
        <f>IFERROR(VLOOKUP($A20,'Paul Data'!$B$3:$N$1128,'Paul Data'!H$1,FALSE),"")</f>
        <v>Online</v>
      </c>
      <c r="I20" s="45" t="str">
        <f>IFERROR(VLOOKUP($A20,'Paul Data'!$B$3:$N$1128,'Paul Data'!I$1,FALSE),"")</f>
        <v>30A</v>
      </c>
    </row>
    <row r="21" spans="1:9">
      <c r="A21" s="41" t="str">
        <f>IF(ROWS('Paul Data'!$M$3:M21)&lt;='Paul Data'!$M$1,INDEX('Paul Data'!$B$3:$B$1128,_xlfn.AGGREGATE(15,3,('Paul Data'!$M$3:$M$1128='UPS CALCULATOR'!$D$4&amp;0)/('Paul Data'!$M$3:$M$1128='UPS CALCULATOR'!$D$4&amp;0)*(ROW('Paul Data'!$M$3:$M$1128)-ROW('Paul Data'!$M$2)),ROWS('Paul Data'!$M$3:M21))),"")</f>
        <v>UPS-OL2200R +8BP1800W0</v>
      </c>
      <c r="B21" s="42" t="str">
        <f>IFERROR(VLOOKUP($A21,'Paul Data'!$B$3:$N$1128,'Paul Data'!C$1,FALSE),"")</f>
        <v>UPS-OL2200R</v>
      </c>
      <c r="C21" s="45" t="str">
        <f>IFERROR(VLOOKUP($A21,'Paul Data'!$B$3:$N$1128,'Paul Data'!D$1,FALSE),"")</f>
        <v>2 RU Premium Online Series UPS Backup Power, 2200VA</v>
      </c>
      <c r="D21" s="45" t="str">
        <f>IFERROR(VLOOKUP($A21,'Paul Data'!$B$3:$N$1128,'Paul Data'!E$1,FALSE),"")</f>
        <v>UPS-OLEBPR-1</v>
      </c>
      <c r="E21" s="45">
        <f>IFERROR(VLOOKUP($A21,'Paul Data'!$B$3:$N$1128,'Paul Data'!F$1,FALSE),"")</f>
        <v>8</v>
      </c>
      <c r="F21" s="46">
        <f>IFERROR(VLOOKUP($A21,'Paul Data'!$B$3:$N$1128,'Paul Data'!N$1,FALSE),"")</f>
        <v>204</v>
      </c>
      <c r="G21" s="45" t="str">
        <f>IFERROR(VLOOKUP($A21,'Paul Data'!$B$3:$N$1128,'Paul Data'!G$1,FALSE),"")</f>
        <v>Audio Visual</v>
      </c>
      <c r="H21" s="45" t="str">
        <f>IFERROR(VLOOKUP($A21,'Paul Data'!$B$3:$N$1128,'Paul Data'!H$1,FALSE),"")</f>
        <v>Online</v>
      </c>
      <c r="I21" s="45" t="str">
        <f>IFERROR(VLOOKUP($A21,'Paul Data'!$B$3:$N$1128,'Paul Data'!I$1,FALSE),"")</f>
        <v>20A</v>
      </c>
    </row>
    <row r="22" spans="1:9">
      <c r="A22" s="41" t="str">
        <f>IF(ROWS('Paul Data'!$M$3:M22)&lt;='Paul Data'!$M$1,INDEX('Paul Data'!$B$3:$B$1128,_xlfn.AGGREGATE(15,3,('Paul Data'!$M$3:$M$1128='UPS CALCULATOR'!$D$4&amp;0)/('Paul Data'!$M$3:$M$1128='UPS CALCULATOR'!$D$4&amp;0)*(ROW('Paul Data'!$M$3:$M$1128)-ROW('Paul Data'!$M$2)),ROWS('Paul Data'!$M$3:M22))),"")</f>
        <v>UPS-OL2200R +9BP1800W0</v>
      </c>
      <c r="B22" s="42" t="str">
        <f>IFERROR(VLOOKUP($A22,'Paul Data'!$B$3:$N$1128,'Paul Data'!C$1,FALSE),"")</f>
        <v>UPS-OL2200R</v>
      </c>
      <c r="C22" s="45" t="str">
        <f>IFERROR(VLOOKUP($A22,'Paul Data'!$B$3:$N$1128,'Paul Data'!D$1,FALSE),"")</f>
        <v>2 RU Premium Online Series UPS Backup Power, 2200VA</v>
      </c>
      <c r="D22" s="45" t="str">
        <f>IFERROR(VLOOKUP($A22,'Paul Data'!$B$3:$N$1128,'Paul Data'!E$1,FALSE),"")</f>
        <v>UPS-OLEBPR-1</v>
      </c>
      <c r="E22" s="45">
        <f>IFERROR(VLOOKUP($A22,'Paul Data'!$B$3:$N$1128,'Paul Data'!F$1,FALSE),"")</f>
        <v>9</v>
      </c>
      <c r="F22" s="46">
        <f>IFERROR(VLOOKUP($A22,'Paul Data'!$B$3:$N$1128,'Paul Data'!N$1,FALSE),"")</f>
        <v>238</v>
      </c>
      <c r="G22" s="45" t="str">
        <f>IFERROR(VLOOKUP($A22,'Paul Data'!$B$3:$N$1128,'Paul Data'!G$1,FALSE),"")</f>
        <v>Audio Visual</v>
      </c>
      <c r="H22" s="45" t="str">
        <f>IFERROR(VLOOKUP($A22,'Paul Data'!$B$3:$N$1128,'Paul Data'!H$1,FALSE),"")</f>
        <v>Online</v>
      </c>
      <c r="I22" s="45" t="str">
        <f>IFERROR(VLOOKUP($A22,'Paul Data'!$B$3:$N$1128,'Paul Data'!I$1,FALSE),"")</f>
        <v>20A</v>
      </c>
    </row>
    <row r="23" spans="1:9">
      <c r="A23" s="41" t="str">
        <f>IF(ROWS('Paul Data'!$M$3:M23)&lt;='Paul Data'!$M$1,INDEX('Paul Data'!$B$3:$B$1128,_xlfn.AGGREGATE(15,3,('Paul Data'!$M$3:$M$1128='UPS CALCULATOR'!$D$4&amp;0)/('Paul Data'!$M$3:$M$1128='UPS CALCULATOR'!$D$4&amp;0)*(ROW('Paul Data'!$M$3:$M$1128)-ROW('Paul Data'!$M$2)),ROWS('Paul Data'!$M$3:M23))),"")</f>
        <v>UPS-OL3000R +8BP1800W0</v>
      </c>
      <c r="B23" s="42" t="str">
        <f>IFERROR(VLOOKUP($A23,'Paul Data'!$B$3:$N$1128,'Paul Data'!C$1,FALSE),"")</f>
        <v>UPS-OL3000R</v>
      </c>
      <c r="C23" s="45" t="str">
        <f>IFERROR(VLOOKUP($A23,'Paul Data'!$B$3:$N$1128,'Paul Data'!D$1,FALSE),"")</f>
        <v>2 RU Premium Online Series UPS Backup Power, 3000VA</v>
      </c>
      <c r="D23" s="45" t="str">
        <f>IFERROR(VLOOKUP($A23,'Paul Data'!$B$3:$N$1128,'Paul Data'!E$1,FALSE),"")</f>
        <v>UPS-OLEBPR-1</v>
      </c>
      <c r="E23" s="45">
        <f>IFERROR(VLOOKUP($A23,'Paul Data'!$B$3:$N$1128,'Paul Data'!F$1,FALSE),"")</f>
        <v>8</v>
      </c>
      <c r="F23" s="46">
        <f>IFERROR(VLOOKUP($A23,'Paul Data'!$B$3:$N$1128,'Paul Data'!N$1,FALSE),"")</f>
        <v>239</v>
      </c>
      <c r="G23" s="45" t="str">
        <f>IFERROR(VLOOKUP($A23,'Paul Data'!$B$3:$N$1128,'Paul Data'!G$1,FALSE),"")</f>
        <v>Audio Visual</v>
      </c>
      <c r="H23" s="45" t="str">
        <f>IFERROR(VLOOKUP($A23,'Paul Data'!$B$3:$N$1128,'Paul Data'!H$1,FALSE),"")</f>
        <v>Online</v>
      </c>
      <c r="I23" s="45" t="str">
        <f>IFERROR(VLOOKUP($A23,'Paul Data'!$B$3:$N$1128,'Paul Data'!I$1,FALSE),"")</f>
        <v>30A</v>
      </c>
    </row>
    <row r="24" spans="1:9">
      <c r="A24" s="41" t="str">
        <f>IF(ROWS('Paul Data'!$M$3:M24)&lt;='Paul Data'!$M$1,INDEX('Paul Data'!$B$3:$B$1128,_xlfn.AGGREGATE(15,3,('Paul Data'!$M$3:$M$1128='UPS CALCULATOR'!$D$4&amp;0)/('Paul Data'!$M$3:$M$1128='UPS CALCULATOR'!$D$4&amp;0)*(ROW('Paul Data'!$M$3:$M$1128)-ROW('Paul Data'!$M$2)),ROWS('Paul Data'!$M$3:M24))),"")</f>
        <v>UPS-OL2200R +10BP1800W0</v>
      </c>
      <c r="B24" s="42" t="str">
        <f>IFERROR(VLOOKUP($A24,'Paul Data'!$B$3:$N$1128,'Paul Data'!C$1,FALSE),"")</f>
        <v>UPS-OL2200R</v>
      </c>
      <c r="C24" s="45" t="str">
        <f>IFERROR(VLOOKUP($A24,'Paul Data'!$B$3:$N$1128,'Paul Data'!D$1,FALSE),"")</f>
        <v>2 RU Premium Online Series UPS Backup Power, 2200VA</v>
      </c>
      <c r="D24" s="45" t="str">
        <f>IFERROR(VLOOKUP($A24,'Paul Data'!$B$3:$N$1128,'Paul Data'!E$1,FALSE),"")</f>
        <v>UPS-OLEBPR-1</v>
      </c>
      <c r="E24" s="45">
        <f>IFERROR(VLOOKUP($A24,'Paul Data'!$B$3:$N$1128,'Paul Data'!F$1,FALSE),"")</f>
        <v>10</v>
      </c>
      <c r="F24" s="46">
        <f>IFERROR(VLOOKUP($A24,'Paul Data'!$B$3:$N$1128,'Paul Data'!N$1,FALSE),"")</f>
        <v>272</v>
      </c>
      <c r="G24" s="45" t="str">
        <f>IFERROR(VLOOKUP($A24,'Paul Data'!$B$3:$N$1128,'Paul Data'!G$1,FALSE),"")</f>
        <v>Audio Visual</v>
      </c>
      <c r="H24" s="45" t="str">
        <f>IFERROR(VLOOKUP($A24,'Paul Data'!$B$3:$N$1128,'Paul Data'!H$1,FALSE),"")</f>
        <v>Online</v>
      </c>
      <c r="I24" s="45" t="str">
        <f>IFERROR(VLOOKUP($A24,'Paul Data'!$B$3:$N$1128,'Paul Data'!I$1,FALSE),"")</f>
        <v>20A</v>
      </c>
    </row>
    <row r="25" spans="1:9">
      <c r="A25" s="41" t="str">
        <f>IF(ROWS('Paul Data'!$M$3:M25)&lt;='Paul Data'!$M$1,INDEX('Paul Data'!$B$3:$B$1128,_xlfn.AGGREGATE(15,3,('Paul Data'!$M$3:$M$1128='UPS CALCULATOR'!$D$4&amp;0)/('Paul Data'!$M$3:$M$1128='UPS CALCULATOR'!$D$4&amp;0)*(ROW('Paul Data'!$M$3:$M$1128)-ROW('Paul Data'!$M$2)),ROWS('Paul Data'!$M$3:M25))),"")</f>
        <v>UPS-OL3000R +9BP1800W0</v>
      </c>
      <c r="B25" s="42" t="str">
        <f>IFERROR(VLOOKUP($A25,'Paul Data'!$B$3:$N$1128,'Paul Data'!C$1,FALSE),"")</f>
        <v>UPS-OL3000R</v>
      </c>
      <c r="C25" s="45" t="str">
        <f>IFERROR(VLOOKUP($A25,'Paul Data'!$B$3:$N$1128,'Paul Data'!D$1,FALSE),"")</f>
        <v>2 RU Premium Online Series UPS Backup Power, 3000VA</v>
      </c>
      <c r="D25" s="45" t="str">
        <f>IFERROR(VLOOKUP($A25,'Paul Data'!$B$3:$N$1128,'Paul Data'!E$1,FALSE),"")</f>
        <v>UPS-OLEBPR-1</v>
      </c>
      <c r="E25" s="45">
        <f>IFERROR(VLOOKUP($A25,'Paul Data'!$B$3:$N$1128,'Paul Data'!F$1,FALSE),"")</f>
        <v>9</v>
      </c>
      <c r="F25" s="46">
        <f>IFERROR(VLOOKUP($A25,'Paul Data'!$B$3:$N$1128,'Paul Data'!N$1,FALSE),"")</f>
        <v>278</v>
      </c>
      <c r="G25" s="45" t="str">
        <f>IFERROR(VLOOKUP($A25,'Paul Data'!$B$3:$N$1128,'Paul Data'!G$1,FALSE),"")</f>
        <v>Audio Visual</v>
      </c>
      <c r="H25" s="45" t="str">
        <f>IFERROR(VLOOKUP($A25,'Paul Data'!$B$3:$N$1128,'Paul Data'!H$1,FALSE),"")</f>
        <v>Online</v>
      </c>
      <c r="I25" s="45" t="str">
        <f>IFERROR(VLOOKUP($A25,'Paul Data'!$B$3:$N$1128,'Paul Data'!I$1,FALSE),"")</f>
        <v>30A</v>
      </c>
    </row>
    <row r="26" spans="1:9">
      <c r="A26" s="41" t="str">
        <f>IF(ROWS('Paul Data'!$M$3:M26)&lt;='Paul Data'!$M$1,INDEX('Paul Data'!$B$3:$B$1128,_xlfn.AGGREGATE(15,3,('Paul Data'!$M$3:$M$1128='UPS CALCULATOR'!$D$4&amp;0)/('Paul Data'!$M$3:$M$1128='UPS CALCULATOR'!$D$4&amp;0)*(ROW('Paul Data'!$M$3:$M$1128)-ROW('Paul Data'!$M$2)),ROWS('Paul Data'!$M$3:M26))),"")</f>
        <v>UPS-OL3000R +10BP1800W0</v>
      </c>
      <c r="B26" s="42" t="str">
        <f>IFERROR(VLOOKUP($A26,'Paul Data'!$B$3:$N$1128,'Paul Data'!C$1,FALSE),"")</f>
        <v>UPS-OL3000R</v>
      </c>
      <c r="C26" s="45" t="str">
        <f>IFERROR(VLOOKUP($A26,'Paul Data'!$B$3:$N$1128,'Paul Data'!D$1,FALSE),"")</f>
        <v>2 RU Premium Online Series UPS Backup Power, 3000VA</v>
      </c>
      <c r="D26" s="45" t="str">
        <f>IFERROR(VLOOKUP($A26,'Paul Data'!$B$3:$N$1128,'Paul Data'!E$1,FALSE),"")</f>
        <v>UPS-OLEBPR-1</v>
      </c>
      <c r="E26" s="45">
        <f>IFERROR(VLOOKUP($A26,'Paul Data'!$B$3:$N$1128,'Paul Data'!F$1,FALSE),"")</f>
        <v>10</v>
      </c>
      <c r="F26" s="46">
        <f>IFERROR(VLOOKUP($A26,'Paul Data'!$B$3:$N$1128,'Paul Data'!N$1,FALSE),"")</f>
        <v>316</v>
      </c>
      <c r="G26" s="45" t="str">
        <f>IFERROR(VLOOKUP($A26,'Paul Data'!$B$3:$N$1128,'Paul Data'!G$1,FALSE),"")</f>
        <v>Audio Visual</v>
      </c>
      <c r="H26" s="45" t="str">
        <f>IFERROR(VLOOKUP($A26,'Paul Data'!$B$3:$N$1128,'Paul Data'!H$1,FALSE),"")</f>
        <v>Online</v>
      </c>
      <c r="I26" s="45" t="str">
        <f>IFERROR(VLOOKUP($A26,'Paul Data'!$B$3:$N$1128,'Paul Data'!I$1,FALSE),"")</f>
        <v>30A</v>
      </c>
    </row>
    <row r="27" spans="1:9">
      <c r="A27" s="41" t="str">
        <f>IF(ROWS('Paul Data'!$M$3:M27)&lt;='Paul Data'!$M$1,INDEX('Paul Data'!$B$3:$B$1128,_xlfn.AGGREGATE(15,3,('Paul Data'!$M$3:$M$1128='UPS CALCULATOR'!$D$4&amp;0)/('Paul Data'!$M$3:$M$1128='UPS CALCULATOR'!$D$4&amp;0)*(ROW('Paul Data'!$M$3:$M$1128)-ROW('Paul Data'!$M$2)),ROWS('Paul Data'!$M$3:M27))),"")</f>
        <v/>
      </c>
      <c r="B27" s="42" t="str">
        <f>IFERROR(VLOOKUP($A27,'Paul Data'!$B$3:$N$1128,'Paul Data'!C$1,FALSE),"")</f>
        <v/>
      </c>
      <c r="C27" s="45" t="str">
        <f>IFERROR(VLOOKUP($A27,'Paul Data'!$B$3:$N$1128,'Paul Data'!D$1,FALSE),"")</f>
        <v/>
      </c>
      <c r="D27" s="45" t="str">
        <f>IFERROR(VLOOKUP($A27,'Paul Data'!$B$3:$N$1128,'Paul Data'!E$1,FALSE),"")</f>
        <v/>
      </c>
      <c r="E27" s="45" t="str">
        <f>IFERROR(VLOOKUP($A27,'Paul Data'!$B$3:$N$1128,'Paul Data'!F$1,FALSE),"")</f>
        <v/>
      </c>
      <c r="F27" s="46" t="str">
        <f>IFERROR(VLOOKUP($A27,'Paul Data'!$B$3:$N$1128,'Paul Data'!N$1,FALSE),"")</f>
        <v/>
      </c>
      <c r="G27" s="45" t="str">
        <f>IFERROR(VLOOKUP($A27,'Paul Data'!$B$3:$N$1128,'Paul Data'!G$1,FALSE),"")</f>
        <v/>
      </c>
      <c r="H27" s="45" t="str">
        <f>IFERROR(VLOOKUP($A27,'Paul Data'!$B$3:$N$1128,'Paul Data'!H$1,FALSE),"")</f>
        <v/>
      </c>
      <c r="I27" s="45" t="str">
        <f>IFERROR(VLOOKUP($A27,'Paul Data'!$B$3:$N$1128,'Paul Data'!I$1,FALSE),"")</f>
        <v/>
      </c>
    </row>
    <row r="28" spans="1:9">
      <c r="A28" s="41" t="str">
        <f>IF(ROWS('Paul Data'!$M$3:M28)&lt;='Paul Data'!$M$1,INDEX('Paul Data'!$B$3:$B$1128,_xlfn.AGGREGATE(15,3,('Paul Data'!$M$3:$M$1128='UPS CALCULATOR'!$D$4&amp;0)/('Paul Data'!$M$3:$M$1128='UPS CALCULATOR'!$D$4&amp;0)*(ROW('Paul Data'!$M$3:$M$1128)-ROW('Paul Data'!$M$2)),ROWS('Paul Data'!$M$3:M28))),"")</f>
        <v/>
      </c>
      <c r="B28" s="42" t="str">
        <f>IFERROR(VLOOKUP($A28,'Paul Data'!$B$3:$N$1128,'Paul Data'!C$1,FALSE),"")</f>
        <v/>
      </c>
      <c r="C28" s="45" t="str">
        <f>IFERROR(VLOOKUP($A28,'Paul Data'!$B$3:$N$1128,'Paul Data'!D$1,FALSE),"")</f>
        <v/>
      </c>
      <c r="D28" s="45" t="str">
        <f>IFERROR(VLOOKUP($A28,'Paul Data'!$B$3:$N$1128,'Paul Data'!E$1,FALSE),"")</f>
        <v/>
      </c>
      <c r="E28" s="45" t="str">
        <f>IFERROR(VLOOKUP($A28,'Paul Data'!$B$3:$N$1128,'Paul Data'!F$1,FALSE),"")</f>
        <v/>
      </c>
      <c r="F28" s="46" t="str">
        <f>IFERROR(VLOOKUP($A28,'Paul Data'!$B$3:$N$1128,'Paul Data'!N$1,FALSE),"")</f>
        <v/>
      </c>
      <c r="G28" s="45" t="str">
        <f>IFERROR(VLOOKUP($A28,'Paul Data'!$B$3:$N$1128,'Paul Data'!G$1,FALSE),"")</f>
        <v/>
      </c>
      <c r="H28" s="45" t="str">
        <f>IFERROR(VLOOKUP($A28,'Paul Data'!$B$3:$N$1128,'Paul Data'!H$1,FALSE),"")</f>
        <v/>
      </c>
      <c r="I28" s="45" t="str">
        <f>IFERROR(VLOOKUP($A28,'Paul Data'!$B$3:$N$1128,'Paul Data'!I$1,FALSE),"")</f>
        <v/>
      </c>
    </row>
    <row r="29" spans="1:9">
      <c r="A29" s="41" t="str">
        <f>IF(ROWS('Paul Data'!$M$3:M29)&lt;='Paul Data'!$M$1,INDEX('Paul Data'!$B$3:$B$1128,_xlfn.AGGREGATE(15,3,('Paul Data'!$M$3:$M$1128='UPS CALCULATOR'!$D$4&amp;0)/('Paul Data'!$M$3:$M$1128='UPS CALCULATOR'!$D$4&amp;0)*(ROW('Paul Data'!$M$3:$M$1128)-ROW('Paul Data'!$M$2)),ROWS('Paul Data'!$M$3:M29))),"")</f>
        <v/>
      </c>
      <c r="B29" s="42" t="str">
        <f>IFERROR(VLOOKUP($A29,'Paul Data'!$B$3:$N$1128,'Paul Data'!C$1,FALSE),"")</f>
        <v/>
      </c>
      <c r="C29" s="45" t="str">
        <f>IFERROR(VLOOKUP($A29,'Paul Data'!$B$3:$N$1128,'Paul Data'!D$1,FALSE),"")</f>
        <v/>
      </c>
      <c r="D29" s="45" t="str">
        <f>IFERROR(VLOOKUP($A29,'Paul Data'!$B$3:$N$1128,'Paul Data'!E$1,FALSE),"")</f>
        <v/>
      </c>
      <c r="E29" s="45" t="str">
        <f>IFERROR(VLOOKUP($A29,'Paul Data'!$B$3:$N$1128,'Paul Data'!F$1,FALSE),"")</f>
        <v/>
      </c>
      <c r="F29" s="46" t="str">
        <f>IFERROR(VLOOKUP($A29,'Paul Data'!$B$3:$N$1128,'Paul Data'!N$1,FALSE),"")</f>
        <v/>
      </c>
      <c r="G29" s="45" t="str">
        <f>IFERROR(VLOOKUP($A29,'Paul Data'!$B$3:$N$1128,'Paul Data'!G$1,FALSE),"")</f>
        <v/>
      </c>
      <c r="H29" s="45" t="str">
        <f>IFERROR(VLOOKUP($A29,'Paul Data'!$B$3:$N$1128,'Paul Data'!H$1,FALSE),"")</f>
        <v/>
      </c>
      <c r="I29" s="45" t="str">
        <f>IFERROR(VLOOKUP($A29,'Paul Data'!$B$3:$N$1128,'Paul Data'!I$1,FALSE),"")</f>
        <v/>
      </c>
    </row>
    <row r="30" spans="1:9">
      <c r="A30" s="41" t="str">
        <f>IF(ROWS('Paul Data'!$M$3:M30)&lt;='Paul Data'!$M$1,INDEX('Paul Data'!$B$3:$B$1128,_xlfn.AGGREGATE(15,3,('Paul Data'!$M$3:$M$1128='UPS CALCULATOR'!$D$4&amp;0)/('Paul Data'!$M$3:$M$1128='UPS CALCULATOR'!$D$4&amp;0)*(ROW('Paul Data'!$M$3:$M$1128)-ROW('Paul Data'!$M$2)),ROWS('Paul Data'!$M$3:M30))),"")</f>
        <v/>
      </c>
      <c r="B30" s="42" t="str">
        <f>IFERROR(VLOOKUP($A30,'Paul Data'!$B$3:$N$1128,'Paul Data'!C$1,FALSE),"")</f>
        <v/>
      </c>
      <c r="C30" s="45" t="str">
        <f>IFERROR(VLOOKUP($A30,'Paul Data'!$B$3:$N$1128,'Paul Data'!D$1,FALSE),"")</f>
        <v/>
      </c>
      <c r="D30" s="45" t="str">
        <f>IFERROR(VLOOKUP($A30,'Paul Data'!$B$3:$N$1128,'Paul Data'!E$1,FALSE),"")</f>
        <v/>
      </c>
      <c r="E30" s="45" t="str">
        <f>IFERROR(VLOOKUP($A30,'Paul Data'!$B$3:$N$1128,'Paul Data'!F$1,FALSE),"")</f>
        <v/>
      </c>
      <c r="F30" s="46" t="str">
        <f>IFERROR(VLOOKUP($A30,'Paul Data'!$B$3:$N$1128,'Paul Data'!N$1,FALSE),"")</f>
        <v/>
      </c>
      <c r="G30" s="45" t="str">
        <f>IFERROR(VLOOKUP($A30,'Paul Data'!$B$3:$N$1128,'Paul Data'!G$1,FALSE),"")</f>
        <v/>
      </c>
      <c r="H30" s="45" t="str">
        <f>IFERROR(VLOOKUP($A30,'Paul Data'!$B$3:$N$1128,'Paul Data'!H$1,FALSE),"")</f>
        <v/>
      </c>
      <c r="I30" s="45" t="str">
        <f>IFERROR(VLOOKUP($A30,'Paul Data'!$B$3:$N$1128,'Paul Data'!I$1,FALSE),"")</f>
        <v/>
      </c>
    </row>
    <row r="31" spans="1:9">
      <c r="A31" s="41" t="str">
        <f>IF(ROWS('Paul Data'!$M$3:M31)&lt;='Paul Data'!$M$1,INDEX('Paul Data'!$B$3:$B$1128,_xlfn.AGGREGATE(15,3,('Paul Data'!$M$3:$M$1128='UPS CALCULATOR'!$D$4&amp;0)/('Paul Data'!$M$3:$M$1128='UPS CALCULATOR'!$D$4&amp;0)*(ROW('Paul Data'!$M$3:$M$1128)-ROW('Paul Data'!$M$2)),ROWS('Paul Data'!$M$3:M31))),"")</f>
        <v/>
      </c>
      <c r="B31" s="42" t="str">
        <f>IFERROR(VLOOKUP($A31,'Paul Data'!$B$3:$N$1128,'Paul Data'!C$1,FALSE),"")</f>
        <v/>
      </c>
      <c r="C31" s="45" t="str">
        <f>IFERROR(VLOOKUP($A31,'Paul Data'!$B$3:$N$1128,'Paul Data'!D$1,FALSE),"")</f>
        <v/>
      </c>
      <c r="D31" s="45" t="str">
        <f>IFERROR(VLOOKUP($A31,'Paul Data'!$B$3:$N$1128,'Paul Data'!E$1,FALSE),"")</f>
        <v/>
      </c>
      <c r="E31" s="45" t="str">
        <f>IFERROR(VLOOKUP($A31,'Paul Data'!$B$3:$N$1128,'Paul Data'!F$1,FALSE),"")</f>
        <v/>
      </c>
      <c r="F31" s="46" t="str">
        <f>IFERROR(VLOOKUP($A31,'Paul Data'!$B$3:$N$1128,'Paul Data'!N$1,FALSE),"")</f>
        <v/>
      </c>
      <c r="G31" s="45" t="str">
        <f>IFERROR(VLOOKUP($A31,'Paul Data'!$B$3:$N$1128,'Paul Data'!G$1,FALSE),"")</f>
        <v/>
      </c>
      <c r="H31" s="45" t="str">
        <f>IFERROR(VLOOKUP($A31,'Paul Data'!$B$3:$N$1128,'Paul Data'!H$1,FALSE),"")</f>
        <v/>
      </c>
      <c r="I31" s="45" t="str">
        <f>IFERROR(VLOOKUP($A31,'Paul Data'!$B$3:$N$1128,'Paul Data'!I$1,FALSE),"")</f>
        <v/>
      </c>
    </row>
    <row r="32" spans="1:9">
      <c r="A32" s="41" t="str">
        <f>IF(ROWS('Paul Data'!$M$3:M32)&lt;='Paul Data'!$M$1,INDEX('Paul Data'!$B$3:$B$1128,_xlfn.AGGREGATE(15,3,('Paul Data'!$M$3:$M$1128='UPS CALCULATOR'!$D$4&amp;0)/('Paul Data'!$M$3:$M$1128='UPS CALCULATOR'!$D$4&amp;0)*(ROW('Paul Data'!$M$3:$M$1128)-ROW('Paul Data'!$M$2)),ROWS('Paul Data'!$M$3:M32))),"")</f>
        <v/>
      </c>
      <c r="B32" s="42" t="str">
        <f>IFERROR(VLOOKUP($A32,'Paul Data'!$B$3:$N$1128,'Paul Data'!C$1,FALSE),"")</f>
        <v/>
      </c>
      <c r="C32" s="45" t="str">
        <f>IFERROR(VLOOKUP($A32,'Paul Data'!$B$3:$N$1128,'Paul Data'!D$1,FALSE),"")</f>
        <v/>
      </c>
      <c r="D32" s="45" t="str">
        <f>IFERROR(VLOOKUP($A32,'Paul Data'!$B$3:$N$1128,'Paul Data'!E$1,FALSE),"")</f>
        <v/>
      </c>
      <c r="E32" s="45" t="str">
        <f>IFERROR(VLOOKUP($A32,'Paul Data'!$B$3:$N$1128,'Paul Data'!F$1,FALSE),"")</f>
        <v/>
      </c>
      <c r="F32" s="46" t="str">
        <f>IFERROR(VLOOKUP($A32,'Paul Data'!$B$3:$N$1128,'Paul Data'!N$1,FALSE),"")</f>
        <v/>
      </c>
      <c r="G32" s="45" t="str">
        <f>IFERROR(VLOOKUP($A32,'Paul Data'!$B$3:$N$1128,'Paul Data'!G$1,FALSE),"")</f>
        <v/>
      </c>
      <c r="H32" s="45" t="str">
        <f>IFERROR(VLOOKUP($A32,'Paul Data'!$B$3:$N$1128,'Paul Data'!H$1,FALSE),"")</f>
        <v/>
      </c>
      <c r="I32" s="45" t="str">
        <f>IFERROR(VLOOKUP($A32,'Paul Data'!$B$3:$N$1128,'Paul Data'!I$1,FALSE),"")</f>
        <v/>
      </c>
    </row>
    <row r="33" spans="1:9">
      <c r="A33" s="41" t="str">
        <f>IF(ROWS('Paul Data'!$M$3:M33)&lt;='Paul Data'!$M$1,INDEX('Paul Data'!$B$3:$B$1128,_xlfn.AGGREGATE(15,3,('Paul Data'!$M$3:$M$1128='UPS CALCULATOR'!$D$4&amp;0)/('Paul Data'!$M$3:$M$1128='UPS CALCULATOR'!$D$4&amp;0)*(ROW('Paul Data'!$M$3:$M$1128)-ROW('Paul Data'!$M$2)),ROWS('Paul Data'!$M$3:M33))),"")</f>
        <v/>
      </c>
      <c r="B33" s="42" t="str">
        <f>IFERROR(VLOOKUP($A33,'Paul Data'!$B$3:$N$1128,'Paul Data'!C$1,FALSE),"")</f>
        <v/>
      </c>
      <c r="C33" s="45" t="str">
        <f>IFERROR(VLOOKUP($A33,'Paul Data'!$B$3:$N$1128,'Paul Data'!D$1,FALSE),"")</f>
        <v/>
      </c>
      <c r="D33" s="45" t="str">
        <f>IFERROR(VLOOKUP($A33,'Paul Data'!$B$3:$N$1128,'Paul Data'!E$1,FALSE),"")</f>
        <v/>
      </c>
      <c r="E33" s="45" t="str">
        <f>IFERROR(VLOOKUP($A33,'Paul Data'!$B$3:$N$1128,'Paul Data'!F$1,FALSE),"")</f>
        <v/>
      </c>
      <c r="F33" s="46" t="str">
        <f>IFERROR(VLOOKUP($A33,'Paul Data'!$B$3:$N$1128,'Paul Data'!N$1,FALSE),"")</f>
        <v/>
      </c>
      <c r="G33" s="45" t="str">
        <f>IFERROR(VLOOKUP($A33,'Paul Data'!$B$3:$N$1128,'Paul Data'!G$1,FALSE),"")</f>
        <v/>
      </c>
      <c r="H33" s="45" t="str">
        <f>IFERROR(VLOOKUP($A33,'Paul Data'!$B$3:$N$1128,'Paul Data'!H$1,FALSE),"")</f>
        <v/>
      </c>
      <c r="I33" s="45" t="str">
        <f>IFERROR(VLOOKUP($A33,'Paul Data'!$B$3:$N$1128,'Paul Data'!I$1,FALSE),"")</f>
        <v/>
      </c>
    </row>
    <row r="34" spans="1:9">
      <c r="A34" s="41" t="str">
        <f>IF(ROWS('Paul Data'!$M$3:M34)&lt;='Paul Data'!$M$1,INDEX('Paul Data'!$B$3:$B$1128,_xlfn.AGGREGATE(15,3,('Paul Data'!$M$3:$M$1128='UPS CALCULATOR'!$D$4&amp;0)/('Paul Data'!$M$3:$M$1128='UPS CALCULATOR'!$D$4&amp;0)*(ROW('Paul Data'!$M$3:$M$1128)-ROW('Paul Data'!$M$2)),ROWS('Paul Data'!$M$3:M34))),"")</f>
        <v/>
      </c>
      <c r="B34" s="42" t="str">
        <f>IFERROR(VLOOKUP($A34,'Paul Data'!$B$3:$N$1128,'Paul Data'!C$1,FALSE),"")</f>
        <v/>
      </c>
      <c r="C34" s="45" t="str">
        <f>IFERROR(VLOOKUP($A34,'Paul Data'!$B$3:$N$1128,'Paul Data'!D$1,FALSE),"")</f>
        <v/>
      </c>
      <c r="D34" s="45" t="str">
        <f>IFERROR(VLOOKUP($A34,'Paul Data'!$B$3:$N$1128,'Paul Data'!E$1,FALSE),"")</f>
        <v/>
      </c>
      <c r="E34" s="45" t="str">
        <f>IFERROR(VLOOKUP($A34,'Paul Data'!$B$3:$N$1128,'Paul Data'!F$1,FALSE),"")</f>
        <v/>
      </c>
      <c r="F34" s="46" t="str">
        <f>IFERROR(VLOOKUP($A34,'Paul Data'!$B$3:$N$1128,'Paul Data'!N$1,FALSE),"")</f>
        <v/>
      </c>
      <c r="G34" s="45" t="str">
        <f>IFERROR(VLOOKUP($A34,'Paul Data'!$B$3:$N$1128,'Paul Data'!G$1,FALSE),"")</f>
        <v/>
      </c>
      <c r="H34" s="45" t="str">
        <f>IFERROR(VLOOKUP($A34,'Paul Data'!$B$3:$N$1128,'Paul Data'!H$1,FALSE),"")</f>
        <v/>
      </c>
      <c r="I34" s="45" t="str">
        <f>IFERROR(VLOOKUP($A34,'Paul Data'!$B$3:$N$1128,'Paul Data'!I$1,FALSE),"")</f>
        <v/>
      </c>
    </row>
    <row r="35" spans="1:9">
      <c r="A35" s="41" t="str">
        <f>IF(ROWS('Paul Data'!$M$3:M35)&lt;='Paul Data'!$M$1,INDEX('Paul Data'!$B$3:$B$1128,_xlfn.AGGREGATE(15,3,('Paul Data'!$M$3:$M$1128='UPS CALCULATOR'!$D$4&amp;0)/('Paul Data'!$M$3:$M$1128='UPS CALCULATOR'!$D$4&amp;0)*(ROW('Paul Data'!$M$3:$M$1128)-ROW('Paul Data'!$M$2)),ROWS('Paul Data'!$M$3:M35))),"")</f>
        <v/>
      </c>
      <c r="B35" s="42" t="str">
        <f>IFERROR(VLOOKUP($A35,'Paul Data'!$B$3:$N$1128,'Paul Data'!C$1,FALSE),"")</f>
        <v/>
      </c>
      <c r="C35" s="45" t="str">
        <f>IFERROR(VLOOKUP($A35,'Paul Data'!$B$3:$N$1128,'Paul Data'!D$1,FALSE),"")</f>
        <v/>
      </c>
      <c r="D35" s="45" t="str">
        <f>IFERROR(VLOOKUP($A35,'Paul Data'!$B$3:$N$1128,'Paul Data'!E$1,FALSE),"")</f>
        <v/>
      </c>
      <c r="E35" s="45" t="str">
        <f>IFERROR(VLOOKUP($A35,'Paul Data'!$B$3:$N$1128,'Paul Data'!F$1,FALSE),"")</f>
        <v/>
      </c>
      <c r="F35" s="46" t="str">
        <f>IFERROR(VLOOKUP($A35,'Paul Data'!$B$3:$N$1128,'Paul Data'!N$1,FALSE),"")</f>
        <v/>
      </c>
      <c r="G35" s="45" t="str">
        <f>IFERROR(VLOOKUP($A35,'Paul Data'!$B$3:$N$1128,'Paul Data'!G$1,FALSE),"")</f>
        <v/>
      </c>
      <c r="H35" s="45" t="str">
        <f>IFERROR(VLOOKUP($A35,'Paul Data'!$B$3:$N$1128,'Paul Data'!H$1,FALSE),"")</f>
        <v/>
      </c>
      <c r="I35" s="45" t="str">
        <f>IFERROR(VLOOKUP($A35,'Paul Data'!$B$3:$N$1128,'Paul Data'!I$1,FALSE),"")</f>
        <v/>
      </c>
    </row>
    <row r="36" spans="1:9">
      <c r="A36" s="41" t="str">
        <f>IF(ROWS('Paul Data'!$M$3:M36)&lt;='Paul Data'!$M$1,INDEX('Paul Data'!$B$3:$B$1128,_xlfn.AGGREGATE(15,3,('Paul Data'!$M$3:$M$1128='UPS CALCULATOR'!$D$4&amp;0)/('Paul Data'!$M$3:$M$1128='UPS CALCULATOR'!$D$4&amp;0)*(ROW('Paul Data'!$M$3:$M$1128)-ROW('Paul Data'!$M$2)),ROWS('Paul Data'!$M$3:M36))),"")</f>
        <v/>
      </c>
      <c r="B36" s="42" t="str">
        <f>IFERROR(VLOOKUP($A36,'Paul Data'!$B$3:$N$1128,'Paul Data'!C$1,FALSE),"")</f>
        <v/>
      </c>
      <c r="C36" s="45" t="str">
        <f>IFERROR(VLOOKUP($A36,'Paul Data'!$B$3:$N$1128,'Paul Data'!D$1,FALSE),"")</f>
        <v/>
      </c>
      <c r="D36" s="45" t="str">
        <f>IFERROR(VLOOKUP($A36,'Paul Data'!$B$3:$N$1128,'Paul Data'!E$1,FALSE),"")</f>
        <v/>
      </c>
      <c r="E36" s="45" t="str">
        <f>IFERROR(VLOOKUP($A36,'Paul Data'!$B$3:$N$1128,'Paul Data'!F$1,FALSE),"")</f>
        <v/>
      </c>
      <c r="F36" s="46" t="str">
        <f>IFERROR(VLOOKUP($A36,'Paul Data'!$B$3:$N$1128,'Paul Data'!N$1,FALSE),"")</f>
        <v/>
      </c>
      <c r="G36" s="45" t="str">
        <f>IFERROR(VLOOKUP($A36,'Paul Data'!$B$3:$N$1128,'Paul Data'!G$1,FALSE),"")</f>
        <v/>
      </c>
      <c r="H36" s="45" t="str">
        <f>IFERROR(VLOOKUP($A36,'Paul Data'!$B$3:$N$1128,'Paul Data'!H$1,FALSE),"")</f>
        <v/>
      </c>
      <c r="I36" s="45" t="str">
        <f>IFERROR(VLOOKUP($A36,'Paul Data'!$B$3:$N$1128,'Paul Data'!I$1,FALSE),"")</f>
        <v/>
      </c>
    </row>
    <row r="37" spans="1:9">
      <c r="A37" s="41" t="str">
        <f>IF(ROWS('Paul Data'!$M$3:M37)&lt;='Paul Data'!$M$1,INDEX('Paul Data'!$B$3:$B$1128,_xlfn.AGGREGATE(15,3,('Paul Data'!$M$3:$M$1128='UPS CALCULATOR'!$D$4&amp;0)/('Paul Data'!$M$3:$M$1128='UPS CALCULATOR'!$D$4&amp;0)*(ROW('Paul Data'!$M$3:$M$1128)-ROW('Paul Data'!$M$2)),ROWS('Paul Data'!$M$3:M37))),"")</f>
        <v/>
      </c>
      <c r="B37" s="42" t="str">
        <f>IFERROR(VLOOKUP($A37,'Paul Data'!$B$3:$N$1128,'Paul Data'!C$1,FALSE),"")</f>
        <v/>
      </c>
      <c r="C37" s="45" t="str">
        <f>IFERROR(VLOOKUP($A37,'Paul Data'!$B$3:$N$1128,'Paul Data'!D$1,FALSE),"")</f>
        <v/>
      </c>
      <c r="D37" s="45" t="str">
        <f>IFERROR(VLOOKUP($A37,'Paul Data'!$B$3:$N$1128,'Paul Data'!E$1,FALSE),"")</f>
        <v/>
      </c>
      <c r="E37" s="45" t="str">
        <f>IFERROR(VLOOKUP($A37,'Paul Data'!$B$3:$N$1128,'Paul Data'!F$1,FALSE),"")</f>
        <v/>
      </c>
      <c r="F37" s="46" t="str">
        <f>IFERROR(VLOOKUP($A37,'Paul Data'!$B$3:$N$1128,'Paul Data'!N$1,FALSE),"")</f>
        <v/>
      </c>
      <c r="G37" s="45" t="str">
        <f>IFERROR(VLOOKUP($A37,'Paul Data'!$B$3:$N$1128,'Paul Data'!G$1,FALSE),"")</f>
        <v/>
      </c>
      <c r="H37" s="45" t="str">
        <f>IFERROR(VLOOKUP($A37,'Paul Data'!$B$3:$N$1128,'Paul Data'!H$1,FALSE),"")</f>
        <v/>
      </c>
      <c r="I37" s="45" t="str">
        <f>IFERROR(VLOOKUP($A37,'Paul Data'!$B$3:$N$1128,'Paul Data'!I$1,FALSE),"")</f>
        <v/>
      </c>
    </row>
    <row r="38" spans="1:9">
      <c r="A38" s="41" t="str">
        <f>IF(ROWS('Paul Data'!$M$3:M38)&lt;='Paul Data'!$M$1,INDEX('Paul Data'!$B$3:$B$1128,_xlfn.AGGREGATE(15,3,('Paul Data'!$M$3:$M$1128='UPS CALCULATOR'!$D$4&amp;0)/('Paul Data'!$M$3:$M$1128='UPS CALCULATOR'!$D$4&amp;0)*(ROW('Paul Data'!$M$3:$M$1128)-ROW('Paul Data'!$M$2)),ROWS('Paul Data'!$M$3:M38))),"")</f>
        <v/>
      </c>
      <c r="B38" s="42" t="str">
        <f>IFERROR(VLOOKUP($A38,'Paul Data'!$B$3:$N$1128,'Paul Data'!C$1,FALSE),"")</f>
        <v/>
      </c>
      <c r="C38" s="45" t="str">
        <f>IFERROR(VLOOKUP($A38,'Paul Data'!$B$3:$N$1128,'Paul Data'!D$1,FALSE),"")</f>
        <v/>
      </c>
      <c r="D38" s="45" t="str">
        <f>IFERROR(VLOOKUP($A38,'Paul Data'!$B$3:$N$1128,'Paul Data'!E$1,FALSE),"")</f>
        <v/>
      </c>
      <c r="E38" s="45" t="str">
        <f>IFERROR(VLOOKUP($A38,'Paul Data'!$B$3:$N$1128,'Paul Data'!F$1,FALSE),"")</f>
        <v/>
      </c>
      <c r="F38" s="46" t="str">
        <f>IFERROR(VLOOKUP($A38,'Paul Data'!$B$3:$N$1128,'Paul Data'!N$1,FALSE),"")</f>
        <v/>
      </c>
      <c r="G38" s="45" t="str">
        <f>IFERROR(VLOOKUP($A38,'Paul Data'!$B$3:$N$1128,'Paul Data'!G$1,FALSE),"")</f>
        <v/>
      </c>
      <c r="H38" s="45" t="str">
        <f>IFERROR(VLOOKUP($A38,'Paul Data'!$B$3:$N$1128,'Paul Data'!H$1,FALSE),"")</f>
        <v/>
      </c>
      <c r="I38" s="45" t="str">
        <f>IFERROR(VLOOKUP($A38,'Paul Data'!$B$3:$N$1128,'Paul Data'!I$1,FALSE),"")</f>
        <v/>
      </c>
    </row>
    <row r="39" spans="1:9">
      <c r="A39" s="41" t="str">
        <f>IF(ROWS('Paul Data'!$M$3:M39)&lt;='Paul Data'!$M$1,INDEX('Paul Data'!$B$3:$B$1128,_xlfn.AGGREGATE(15,3,('Paul Data'!$M$3:$M$1128='UPS CALCULATOR'!$D$4&amp;0)/('Paul Data'!$M$3:$M$1128='UPS CALCULATOR'!$D$4&amp;0)*(ROW('Paul Data'!$M$3:$M$1128)-ROW('Paul Data'!$M$2)),ROWS('Paul Data'!$M$3:M39))),"")</f>
        <v/>
      </c>
      <c r="B39" s="42" t="str">
        <f>IFERROR(VLOOKUP($A39,'Paul Data'!$B$3:$N$1128,'Paul Data'!C$1,FALSE),"")</f>
        <v/>
      </c>
      <c r="C39" s="45" t="str">
        <f>IFERROR(VLOOKUP($A39,'Paul Data'!$B$3:$N$1128,'Paul Data'!D$1,FALSE),"")</f>
        <v/>
      </c>
      <c r="D39" s="45" t="str">
        <f>IFERROR(VLOOKUP($A39,'Paul Data'!$B$3:$N$1128,'Paul Data'!E$1,FALSE),"")</f>
        <v/>
      </c>
      <c r="E39" s="45" t="str">
        <f>IFERROR(VLOOKUP($A39,'Paul Data'!$B$3:$N$1128,'Paul Data'!F$1,FALSE),"")</f>
        <v/>
      </c>
      <c r="F39" s="46" t="str">
        <f>IFERROR(VLOOKUP($A39,'Paul Data'!$B$3:$N$1128,'Paul Data'!N$1,FALSE),"")</f>
        <v/>
      </c>
      <c r="G39" s="45" t="str">
        <f>IFERROR(VLOOKUP($A39,'Paul Data'!$B$3:$N$1128,'Paul Data'!G$1,FALSE),"")</f>
        <v/>
      </c>
      <c r="H39" s="45" t="str">
        <f>IFERROR(VLOOKUP($A39,'Paul Data'!$B$3:$N$1128,'Paul Data'!H$1,FALSE),"")</f>
        <v/>
      </c>
      <c r="I39" s="45" t="str">
        <f>IFERROR(VLOOKUP($A39,'Paul Data'!$B$3:$N$1128,'Paul Data'!I$1,FALSE),"")</f>
        <v/>
      </c>
    </row>
    <row r="40" spans="1:9">
      <c r="A40" s="41" t="str">
        <f>IF(ROWS('Paul Data'!$M$3:M40)&lt;='Paul Data'!$M$1,INDEX('Paul Data'!$B$3:$B$1128,_xlfn.AGGREGATE(15,3,('Paul Data'!$M$3:$M$1128='UPS CALCULATOR'!$D$4&amp;0)/('Paul Data'!$M$3:$M$1128='UPS CALCULATOR'!$D$4&amp;0)*(ROW('Paul Data'!$M$3:$M$1128)-ROW('Paul Data'!$M$2)),ROWS('Paul Data'!$M$3:M40))),"")</f>
        <v/>
      </c>
      <c r="B40" s="42" t="str">
        <f>IFERROR(VLOOKUP($A40,'Paul Data'!$B$3:$N$1128,'Paul Data'!C$1,FALSE),"")</f>
        <v/>
      </c>
      <c r="C40" s="45" t="str">
        <f>IFERROR(VLOOKUP($A40,'Paul Data'!$B$3:$N$1128,'Paul Data'!D$1,FALSE),"")</f>
        <v/>
      </c>
      <c r="D40" s="45" t="str">
        <f>IFERROR(VLOOKUP($A40,'Paul Data'!$B$3:$N$1128,'Paul Data'!E$1,FALSE),"")</f>
        <v/>
      </c>
      <c r="E40" s="45" t="str">
        <f>IFERROR(VLOOKUP($A40,'Paul Data'!$B$3:$N$1128,'Paul Data'!F$1,FALSE),"")</f>
        <v/>
      </c>
      <c r="F40" s="46" t="str">
        <f>IFERROR(VLOOKUP($A40,'Paul Data'!$B$3:$N$1128,'Paul Data'!N$1,FALSE),"")</f>
        <v/>
      </c>
      <c r="G40" s="45" t="str">
        <f>IFERROR(VLOOKUP($A40,'Paul Data'!$B$3:$N$1128,'Paul Data'!G$1,FALSE),"")</f>
        <v/>
      </c>
      <c r="H40" s="45" t="str">
        <f>IFERROR(VLOOKUP($A40,'Paul Data'!$B$3:$N$1128,'Paul Data'!H$1,FALSE),"")</f>
        <v/>
      </c>
      <c r="I40" s="45" t="str">
        <f>IFERROR(VLOOKUP($A40,'Paul Data'!$B$3:$N$1128,'Paul Data'!I$1,FALSE),"")</f>
        <v/>
      </c>
    </row>
    <row r="41" spans="1:9">
      <c r="A41" s="41" t="str">
        <f>IF(ROWS('Paul Data'!$M$3:M41)&lt;='Paul Data'!$M$1,INDEX('Paul Data'!$B$3:$B$1128,_xlfn.AGGREGATE(15,3,('Paul Data'!$M$3:$M$1128='UPS CALCULATOR'!$D$4&amp;0)/('Paul Data'!$M$3:$M$1128='UPS CALCULATOR'!$D$4&amp;0)*(ROW('Paul Data'!$M$3:$M$1128)-ROW('Paul Data'!$M$2)),ROWS('Paul Data'!$M$3:M41))),"")</f>
        <v/>
      </c>
      <c r="B41" s="42" t="str">
        <f>IFERROR(VLOOKUP($A41,'Paul Data'!$B$3:$N$1128,'Paul Data'!C$1,FALSE),"")</f>
        <v/>
      </c>
      <c r="C41" s="45" t="str">
        <f>IFERROR(VLOOKUP($A41,'Paul Data'!$B$3:$N$1128,'Paul Data'!D$1,FALSE),"")</f>
        <v/>
      </c>
      <c r="D41" s="45" t="str">
        <f>IFERROR(VLOOKUP($A41,'Paul Data'!$B$3:$N$1128,'Paul Data'!E$1,FALSE),"")</f>
        <v/>
      </c>
      <c r="E41" s="45" t="str">
        <f>IFERROR(VLOOKUP($A41,'Paul Data'!$B$3:$N$1128,'Paul Data'!F$1,FALSE),"")</f>
        <v/>
      </c>
      <c r="F41" s="46" t="str">
        <f>IFERROR(VLOOKUP($A41,'Paul Data'!$B$3:$N$1128,'Paul Data'!N$1,FALSE),"")</f>
        <v/>
      </c>
      <c r="G41" s="45" t="str">
        <f>IFERROR(VLOOKUP($A41,'Paul Data'!$B$3:$N$1128,'Paul Data'!G$1,FALSE),"")</f>
        <v/>
      </c>
      <c r="H41" s="45" t="str">
        <f>IFERROR(VLOOKUP($A41,'Paul Data'!$B$3:$N$1128,'Paul Data'!H$1,FALSE),"")</f>
        <v/>
      </c>
      <c r="I41" s="45" t="str">
        <f>IFERROR(VLOOKUP($A41,'Paul Data'!$B$3:$N$1128,'Paul Data'!I$1,FALSE),"")</f>
        <v/>
      </c>
    </row>
    <row r="42" spans="1:9">
      <c r="A42" s="41" t="str">
        <f>IF(ROWS('Paul Data'!$M$3:M42)&lt;='Paul Data'!$M$1,INDEX('Paul Data'!$B$3:$B$1128,_xlfn.AGGREGATE(15,3,('Paul Data'!$M$3:$M$1128='UPS CALCULATOR'!$D$4&amp;0)/('Paul Data'!$M$3:$M$1128='UPS CALCULATOR'!$D$4&amp;0)*(ROW('Paul Data'!$M$3:$M$1128)-ROW('Paul Data'!$M$2)),ROWS('Paul Data'!$M$3:M42))),"")</f>
        <v/>
      </c>
      <c r="B42" s="42" t="str">
        <f>IFERROR(VLOOKUP($A42,'Paul Data'!$B$3:$N$1128,'Paul Data'!C$1,FALSE),"")</f>
        <v/>
      </c>
      <c r="C42" s="45" t="str">
        <f>IFERROR(VLOOKUP($A42,'Paul Data'!$B$3:$N$1128,'Paul Data'!D$1,FALSE),"")</f>
        <v/>
      </c>
      <c r="D42" s="45" t="str">
        <f>IFERROR(VLOOKUP($A42,'Paul Data'!$B$3:$N$1128,'Paul Data'!E$1,FALSE),"")</f>
        <v/>
      </c>
      <c r="E42" s="45" t="str">
        <f>IFERROR(VLOOKUP($A42,'Paul Data'!$B$3:$N$1128,'Paul Data'!F$1,FALSE),"")</f>
        <v/>
      </c>
      <c r="F42" s="46" t="str">
        <f>IFERROR(VLOOKUP($A42,'Paul Data'!$B$3:$N$1128,'Paul Data'!N$1,FALSE),"")</f>
        <v/>
      </c>
      <c r="G42" s="45" t="str">
        <f>IFERROR(VLOOKUP($A42,'Paul Data'!$B$3:$N$1128,'Paul Data'!G$1,FALSE),"")</f>
        <v/>
      </c>
      <c r="H42" s="45" t="str">
        <f>IFERROR(VLOOKUP($A42,'Paul Data'!$B$3:$N$1128,'Paul Data'!H$1,FALSE),"")</f>
        <v/>
      </c>
      <c r="I42" s="45" t="str">
        <f>IFERROR(VLOOKUP($A42,'Paul Data'!$B$3:$N$1128,'Paul Data'!I$1,FALSE),"")</f>
        <v/>
      </c>
    </row>
    <row r="43" spans="1:9">
      <c r="A43" s="41" t="str">
        <f>IF(ROWS('Paul Data'!$M$3:M43)&lt;='Paul Data'!$M$1,INDEX('Paul Data'!$B$3:$B$1128,_xlfn.AGGREGATE(15,3,('Paul Data'!$M$3:$M$1128='UPS CALCULATOR'!$D$4&amp;0)/('Paul Data'!$M$3:$M$1128='UPS CALCULATOR'!$D$4&amp;0)*(ROW('Paul Data'!$M$3:$M$1128)-ROW('Paul Data'!$M$2)),ROWS('Paul Data'!$M$3:M43))),"")</f>
        <v/>
      </c>
      <c r="B43" s="42" t="str">
        <f>IFERROR(VLOOKUP($A43,'Paul Data'!$B$3:$N$1128,'Paul Data'!C$1,FALSE),"")</f>
        <v/>
      </c>
      <c r="C43" s="45" t="str">
        <f>IFERROR(VLOOKUP($A43,'Paul Data'!$B$3:$N$1128,'Paul Data'!D$1,FALSE),"")</f>
        <v/>
      </c>
      <c r="D43" s="45" t="str">
        <f>IFERROR(VLOOKUP($A43,'Paul Data'!$B$3:$N$1128,'Paul Data'!E$1,FALSE),"")</f>
        <v/>
      </c>
      <c r="E43" s="45" t="str">
        <f>IFERROR(VLOOKUP($A43,'Paul Data'!$B$3:$N$1128,'Paul Data'!F$1,FALSE),"")</f>
        <v/>
      </c>
      <c r="F43" s="46" t="str">
        <f>IFERROR(VLOOKUP($A43,'Paul Data'!$B$3:$N$1128,'Paul Data'!N$1,FALSE),"")</f>
        <v/>
      </c>
      <c r="G43" s="45" t="str">
        <f>IFERROR(VLOOKUP($A43,'Paul Data'!$B$3:$N$1128,'Paul Data'!G$1,FALSE),"")</f>
        <v/>
      </c>
      <c r="H43" s="45" t="str">
        <f>IFERROR(VLOOKUP($A43,'Paul Data'!$B$3:$N$1128,'Paul Data'!H$1,FALSE),"")</f>
        <v/>
      </c>
      <c r="I43" s="45" t="str">
        <f>IFERROR(VLOOKUP($A43,'Paul Data'!$B$3:$N$1128,'Paul Data'!I$1,FALSE),"")</f>
        <v/>
      </c>
    </row>
    <row r="44" spans="1:9">
      <c r="A44" s="41" t="str">
        <f>IF(ROWS('Paul Data'!$M$3:M44)&lt;='Paul Data'!$M$1,INDEX('Paul Data'!$B$3:$B$1128,_xlfn.AGGREGATE(15,3,('Paul Data'!$M$3:$M$1128='UPS CALCULATOR'!$D$4&amp;0)/('Paul Data'!$M$3:$M$1128='UPS CALCULATOR'!$D$4&amp;0)*(ROW('Paul Data'!$M$3:$M$1128)-ROW('Paul Data'!$M$2)),ROWS('Paul Data'!$M$3:M44))),"")</f>
        <v/>
      </c>
      <c r="B44" s="42" t="str">
        <f>IFERROR(VLOOKUP($A44,'Paul Data'!$B$3:$N$1128,'Paul Data'!C$1,FALSE),"")</f>
        <v/>
      </c>
      <c r="C44" s="45" t="str">
        <f>IFERROR(VLOOKUP($A44,'Paul Data'!$B$3:$N$1128,'Paul Data'!D$1,FALSE),"")</f>
        <v/>
      </c>
      <c r="D44" s="45" t="str">
        <f>IFERROR(VLOOKUP($A44,'Paul Data'!$B$3:$N$1128,'Paul Data'!E$1,FALSE),"")</f>
        <v/>
      </c>
      <c r="E44" s="45" t="str">
        <f>IFERROR(VLOOKUP($A44,'Paul Data'!$B$3:$N$1128,'Paul Data'!F$1,FALSE),"")</f>
        <v/>
      </c>
      <c r="F44" s="46" t="str">
        <f>IFERROR(VLOOKUP($A44,'Paul Data'!$B$3:$N$1128,'Paul Data'!N$1,FALSE),"")</f>
        <v/>
      </c>
      <c r="G44" s="45" t="str">
        <f>IFERROR(VLOOKUP($A44,'Paul Data'!$B$3:$N$1128,'Paul Data'!G$1,FALSE),"")</f>
        <v/>
      </c>
      <c r="H44" s="45" t="str">
        <f>IFERROR(VLOOKUP($A44,'Paul Data'!$B$3:$N$1128,'Paul Data'!H$1,FALSE),"")</f>
        <v/>
      </c>
      <c r="I44" s="45" t="str">
        <f>IFERROR(VLOOKUP($A44,'Paul Data'!$B$3:$N$1128,'Paul Data'!I$1,FALSE),"")</f>
        <v/>
      </c>
    </row>
    <row r="45" spans="1:9">
      <c r="A45" s="41" t="str">
        <f>IF(ROWS('Paul Data'!$M$3:M45)&lt;='Paul Data'!$M$1,INDEX('Paul Data'!$B$3:$B$1128,_xlfn.AGGREGATE(15,3,('Paul Data'!$M$3:$M$1128='UPS CALCULATOR'!$D$4&amp;0)/('Paul Data'!$M$3:$M$1128='UPS CALCULATOR'!$D$4&amp;0)*(ROW('Paul Data'!$M$3:$M$1128)-ROW('Paul Data'!$M$2)),ROWS('Paul Data'!$M$3:M45))),"")</f>
        <v/>
      </c>
      <c r="B45" s="42" t="str">
        <f>IFERROR(VLOOKUP($A45,'Paul Data'!$B$3:$N$1128,'Paul Data'!C$1,FALSE),"")</f>
        <v/>
      </c>
      <c r="C45" s="45" t="str">
        <f>IFERROR(VLOOKUP($A45,'Paul Data'!$B$3:$N$1128,'Paul Data'!D$1,FALSE),"")</f>
        <v/>
      </c>
      <c r="D45" s="45" t="str">
        <f>IFERROR(VLOOKUP($A45,'Paul Data'!$B$3:$N$1128,'Paul Data'!E$1,FALSE),"")</f>
        <v/>
      </c>
      <c r="E45" s="45" t="str">
        <f>IFERROR(VLOOKUP($A45,'Paul Data'!$B$3:$N$1128,'Paul Data'!F$1,FALSE),"")</f>
        <v/>
      </c>
      <c r="F45" s="46" t="str">
        <f>IFERROR(VLOOKUP($A45,'Paul Data'!$B$3:$N$1128,'Paul Data'!N$1,FALSE),"")</f>
        <v/>
      </c>
      <c r="G45" s="45" t="str">
        <f>IFERROR(VLOOKUP($A45,'Paul Data'!$B$3:$N$1128,'Paul Data'!G$1,FALSE),"")</f>
        <v/>
      </c>
      <c r="H45" s="45" t="str">
        <f>IFERROR(VLOOKUP($A45,'Paul Data'!$B$3:$N$1128,'Paul Data'!H$1,FALSE),"")</f>
        <v/>
      </c>
      <c r="I45" s="45" t="str">
        <f>IFERROR(VLOOKUP($A45,'Paul Data'!$B$3:$N$1128,'Paul Data'!I$1,FALSE),"")</f>
        <v/>
      </c>
    </row>
    <row r="46" spans="1:9">
      <c r="A46" s="41" t="str">
        <f>IF(ROWS('Paul Data'!$M$3:M46)&lt;='Paul Data'!$M$1,INDEX('Paul Data'!$B$3:$B$1128,_xlfn.AGGREGATE(15,3,('Paul Data'!$M$3:$M$1128='UPS CALCULATOR'!$D$4&amp;0)/('Paul Data'!$M$3:$M$1128='UPS CALCULATOR'!$D$4&amp;0)*(ROW('Paul Data'!$M$3:$M$1128)-ROW('Paul Data'!$M$2)),ROWS('Paul Data'!$M$3:M46))),"")</f>
        <v/>
      </c>
      <c r="B46" s="42" t="str">
        <f>IFERROR(VLOOKUP($A46,'Paul Data'!$B$3:$N$1128,'Paul Data'!C$1,FALSE),"")</f>
        <v/>
      </c>
      <c r="C46" s="45" t="str">
        <f>IFERROR(VLOOKUP($A46,'Paul Data'!$B$3:$N$1128,'Paul Data'!D$1,FALSE),"")</f>
        <v/>
      </c>
      <c r="D46" s="45" t="str">
        <f>IFERROR(VLOOKUP($A46,'Paul Data'!$B$3:$N$1128,'Paul Data'!E$1,FALSE),"")</f>
        <v/>
      </c>
      <c r="E46" s="45" t="str">
        <f>IFERROR(VLOOKUP($A46,'Paul Data'!$B$3:$N$1128,'Paul Data'!F$1,FALSE),"")</f>
        <v/>
      </c>
      <c r="F46" s="46" t="str">
        <f>IFERROR(VLOOKUP($A46,'Paul Data'!$B$3:$N$1128,'Paul Data'!N$1,FALSE),"")</f>
        <v/>
      </c>
      <c r="G46" s="45" t="str">
        <f>IFERROR(VLOOKUP($A46,'Paul Data'!$B$3:$N$1128,'Paul Data'!G$1,FALSE),"")</f>
        <v/>
      </c>
      <c r="H46" s="45" t="str">
        <f>IFERROR(VLOOKUP($A46,'Paul Data'!$B$3:$N$1128,'Paul Data'!H$1,FALSE),"")</f>
        <v/>
      </c>
      <c r="I46" s="45" t="str">
        <f>IFERROR(VLOOKUP($A46,'Paul Data'!$B$3:$N$1128,'Paul Data'!I$1,FALSE),"")</f>
        <v/>
      </c>
    </row>
    <row r="47" spans="1:9">
      <c r="A47" s="41" t="str">
        <f>IF(ROWS('Paul Data'!$M$3:M47)&lt;='Paul Data'!$M$1,INDEX('Paul Data'!$B$3:$B$1128,_xlfn.AGGREGATE(15,3,('Paul Data'!$M$3:$M$1128='UPS CALCULATOR'!$D$4&amp;0)/('Paul Data'!$M$3:$M$1128='UPS CALCULATOR'!$D$4&amp;0)*(ROW('Paul Data'!$M$3:$M$1128)-ROW('Paul Data'!$M$2)),ROWS('Paul Data'!$M$3:M47))),"")</f>
        <v/>
      </c>
      <c r="B47" s="42" t="str">
        <f>IFERROR(VLOOKUP($A47,'Paul Data'!$B$3:$N$1128,'Paul Data'!C$1,FALSE),"")</f>
        <v/>
      </c>
      <c r="C47" s="45" t="str">
        <f>IFERROR(VLOOKUP($A47,'Paul Data'!$B$3:$N$1128,'Paul Data'!D$1,FALSE),"")</f>
        <v/>
      </c>
      <c r="D47" s="45" t="str">
        <f>IFERROR(VLOOKUP($A47,'Paul Data'!$B$3:$N$1128,'Paul Data'!E$1,FALSE),"")</f>
        <v/>
      </c>
      <c r="E47" s="45" t="str">
        <f>IFERROR(VLOOKUP($A47,'Paul Data'!$B$3:$N$1128,'Paul Data'!F$1,FALSE),"")</f>
        <v/>
      </c>
      <c r="F47" s="46" t="str">
        <f>IFERROR(VLOOKUP($A47,'Paul Data'!$B$3:$N$1128,'Paul Data'!N$1,FALSE),"")</f>
        <v/>
      </c>
      <c r="G47" s="45" t="str">
        <f>IFERROR(VLOOKUP($A47,'Paul Data'!$B$3:$N$1128,'Paul Data'!G$1,FALSE),"")</f>
        <v/>
      </c>
      <c r="H47" s="45" t="str">
        <f>IFERROR(VLOOKUP($A47,'Paul Data'!$B$3:$N$1128,'Paul Data'!H$1,FALSE),"")</f>
        <v/>
      </c>
      <c r="I47" s="45" t="str">
        <f>IFERROR(VLOOKUP($A47,'Paul Data'!$B$3:$N$1128,'Paul Data'!I$1,FALSE),"")</f>
        <v/>
      </c>
    </row>
    <row r="48" spans="1:9">
      <c r="A48" s="41" t="str">
        <f>IF(ROWS('Paul Data'!$M$3:M48)&lt;='Paul Data'!$M$1,INDEX('Paul Data'!$B$3:$B$1128,_xlfn.AGGREGATE(15,3,('Paul Data'!$M$3:$M$1128='UPS CALCULATOR'!$D$4&amp;0)/('Paul Data'!$M$3:$M$1128='UPS CALCULATOR'!$D$4&amp;0)*(ROW('Paul Data'!$M$3:$M$1128)-ROW('Paul Data'!$M$2)),ROWS('Paul Data'!$M$3:M48))),"")</f>
        <v/>
      </c>
      <c r="B48" s="42" t="str">
        <f>IFERROR(VLOOKUP($A48,'Paul Data'!$B$3:$N$1128,'Paul Data'!C$1,FALSE),"")</f>
        <v/>
      </c>
      <c r="C48" s="45" t="str">
        <f>IFERROR(VLOOKUP($A48,'Paul Data'!$B$3:$N$1128,'Paul Data'!D$1,FALSE),"")</f>
        <v/>
      </c>
      <c r="D48" s="45" t="str">
        <f>IFERROR(VLOOKUP($A48,'Paul Data'!$B$3:$N$1128,'Paul Data'!E$1,FALSE),"")</f>
        <v/>
      </c>
      <c r="E48" s="45" t="str">
        <f>IFERROR(VLOOKUP($A48,'Paul Data'!$B$3:$N$1128,'Paul Data'!F$1,FALSE),"")</f>
        <v/>
      </c>
      <c r="F48" s="46" t="str">
        <f>IFERROR(VLOOKUP($A48,'Paul Data'!$B$3:$N$1128,'Paul Data'!N$1,FALSE),"")</f>
        <v/>
      </c>
      <c r="G48" s="45" t="str">
        <f>IFERROR(VLOOKUP($A48,'Paul Data'!$B$3:$N$1128,'Paul Data'!G$1,FALSE),"")</f>
        <v/>
      </c>
      <c r="H48" s="45" t="str">
        <f>IFERROR(VLOOKUP($A48,'Paul Data'!$B$3:$N$1128,'Paul Data'!H$1,FALSE),"")</f>
        <v/>
      </c>
      <c r="I48" s="45" t="str">
        <f>IFERROR(VLOOKUP($A48,'Paul Data'!$B$3:$N$1128,'Paul Data'!I$1,FALSE),"")</f>
        <v/>
      </c>
    </row>
    <row r="49" spans="1:9">
      <c r="A49" s="41" t="str">
        <f>IF(ROWS('Paul Data'!$M$3:M49)&lt;='Paul Data'!$M$1,INDEX('Paul Data'!$B$3:$B$1128,_xlfn.AGGREGATE(15,3,('Paul Data'!$M$3:$M$1128='UPS CALCULATOR'!$D$4&amp;0)/('Paul Data'!$M$3:$M$1128='UPS CALCULATOR'!$D$4&amp;0)*(ROW('Paul Data'!$M$3:$M$1128)-ROW('Paul Data'!$M$2)),ROWS('Paul Data'!$M$3:M49))),"")</f>
        <v/>
      </c>
      <c r="B49" s="42" t="str">
        <f>IFERROR(VLOOKUP($A49,'Paul Data'!$B$3:$N$1128,'Paul Data'!C$1,FALSE),"")</f>
        <v/>
      </c>
      <c r="C49" s="45" t="str">
        <f>IFERROR(VLOOKUP($A49,'Paul Data'!$B$3:$N$1128,'Paul Data'!D$1,FALSE),"")</f>
        <v/>
      </c>
      <c r="D49" s="45" t="str">
        <f>IFERROR(VLOOKUP($A49,'Paul Data'!$B$3:$N$1128,'Paul Data'!E$1,FALSE),"")</f>
        <v/>
      </c>
      <c r="E49" s="45" t="str">
        <f>IFERROR(VLOOKUP($A49,'Paul Data'!$B$3:$N$1128,'Paul Data'!F$1,FALSE),"")</f>
        <v/>
      </c>
      <c r="F49" s="46" t="str">
        <f>IFERROR(VLOOKUP($A49,'Paul Data'!$B$3:$N$1128,'Paul Data'!N$1,FALSE),"")</f>
        <v/>
      </c>
      <c r="G49" s="45" t="str">
        <f>IFERROR(VLOOKUP($A49,'Paul Data'!$B$3:$N$1128,'Paul Data'!G$1,FALSE),"")</f>
        <v/>
      </c>
      <c r="H49" s="45" t="str">
        <f>IFERROR(VLOOKUP($A49,'Paul Data'!$B$3:$N$1128,'Paul Data'!H$1,FALSE),"")</f>
        <v/>
      </c>
      <c r="I49" s="45" t="str">
        <f>IFERROR(VLOOKUP($A49,'Paul Data'!$B$3:$N$1128,'Paul Data'!I$1,FALSE),"")</f>
        <v/>
      </c>
    </row>
    <row r="50" spans="1:9">
      <c r="A50" s="41" t="str">
        <f>IF(ROWS('Paul Data'!$M$3:M50)&lt;='Paul Data'!$M$1,INDEX('Paul Data'!$B$3:$B$1128,_xlfn.AGGREGATE(15,3,('Paul Data'!$M$3:$M$1128='UPS CALCULATOR'!$D$4&amp;0)/('Paul Data'!$M$3:$M$1128='UPS CALCULATOR'!$D$4&amp;0)*(ROW('Paul Data'!$M$3:$M$1128)-ROW('Paul Data'!$M$2)),ROWS('Paul Data'!$M$3:M50))),"")</f>
        <v/>
      </c>
      <c r="B50" s="42" t="str">
        <f>IFERROR(VLOOKUP($A50,'Paul Data'!$B$3:$N$1128,'Paul Data'!C$1,FALSE),"")</f>
        <v/>
      </c>
      <c r="C50" s="45" t="str">
        <f>IFERROR(VLOOKUP($A50,'Paul Data'!$B$3:$N$1128,'Paul Data'!D$1,FALSE),"")</f>
        <v/>
      </c>
      <c r="D50" s="45" t="str">
        <f>IFERROR(VLOOKUP($A50,'Paul Data'!$B$3:$N$1128,'Paul Data'!E$1,FALSE),"")</f>
        <v/>
      </c>
      <c r="E50" s="45" t="str">
        <f>IFERROR(VLOOKUP($A50,'Paul Data'!$B$3:$N$1128,'Paul Data'!F$1,FALSE),"")</f>
        <v/>
      </c>
      <c r="F50" s="46" t="str">
        <f>IFERROR(VLOOKUP($A50,'Paul Data'!$B$3:$N$1128,'Paul Data'!N$1,FALSE),"")</f>
        <v/>
      </c>
      <c r="G50" s="45" t="str">
        <f>IFERROR(VLOOKUP($A50,'Paul Data'!$B$3:$N$1128,'Paul Data'!G$1,FALSE),"")</f>
        <v/>
      </c>
      <c r="H50" s="45" t="str">
        <f>IFERROR(VLOOKUP($A50,'Paul Data'!$B$3:$N$1128,'Paul Data'!H$1,FALSE),"")</f>
        <v/>
      </c>
      <c r="I50" s="45" t="str">
        <f>IFERROR(VLOOKUP($A50,'Paul Data'!$B$3:$N$1128,'Paul Data'!I$1,FALSE),"")</f>
        <v/>
      </c>
    </row>
    <row r="51" spans="1:9">
      <c r="A51" s="41" t="str">
        <f>IF(ROWS('Paul Data'!$M$3:M51)&lt;='Paul Data'!$M$1,INDEX('Paul Data'!$B$3:$B$1128,_xlfn.AGGREGATE(15,3,('Paul Data'!$M$3:$M$1128='UPS CALCULATOR'!$D$4&amp;0)/('Paul Data'!$M$3:$M$1128='UPS CALCULATOR'!$D$4&amp;0)*(ROW('Paul Data'!$M$3:$M$1128)-ROW('Paul Data'!$M$2)),ROWS('Paul Data'!$M$3:M51))),"")</f>
        <v/>
      </c>
      <c r="B51" s="42" t="str">
        <f>IFERROR(VLOOKUP($A51,'Paul Data'!$B$3:$N$1128,'Paul Data'!C$1,FALSE),"")</f>
        <v/>
      </c>
      <c r="C51" s="45" t="str">
        <f>IFERROR(VLOOKUP($A51,'Paul Data'!$B$3:$N$1128,'Paul Data'!D$1,FALSE),"")</f>
        <v/>
      </c>
      <c r="D51" s="45" t="str">
        <f>IFERROR(VLOOKUP($A51,'Paul Data'!$B$3:$N$1128,'Paul Data'!E$1,FALSE),"")</f>
        <v/>
      </c>
      <c r="E51" s="45" t="str">
        <f>IFERROR(VLOOKUP($A51,'Paul Data'!$B$3:$N$1128,'Paul Data'!F$1,FALSE),"")</f>
        <v/>
      </c>
      <c r="F51" s="46" t="str">
        <f>IFERROR(VLOOKUP($A51,'Paul Data'!$B$3:$N$1128,'Paul Data'!N$1,FALSE),"")</f>
        <v/>
      </c>
      <c r="G51" s="45" t="str">
        <f>IFERROR(VLOOKUP($A51,'Paul Data'!$B$3:$N$1128,'Paul Data'!G$1,FALSE),"")</f>
        <v/>
      </c>
      <c r="H51" s="45" t="str">
        <f>IFERROR(VLOOKUP($A51,'Paul Data'!$B$3:$N$1128,'Paul Data'!H$1,FALSE),"")</f>
        <v/>
      </c>
      <c r="I51" s="45" t="str">
        <f>IFERROR(VLOOKUP($A51,'Paul Data'!$B$3:$N$1128,'Paul Data'!I$1,FALSE),"")</f>
        <v/>
      </c>
    </row>
    <row r="52" spans="1:9">
      <c r="A52" s="41" t="str">
        <f>IF(ROWS('Paul Data'!$M$3:M52)&lt;='Paul Data'!$M$1,INDEX('Paul Data'!$B$3:$B$1128,_xlfn.AGGREGATE(15,3,('Paul Data'!$M$3:$M$1128='UPS CALCULATOR'!$D$4&amp;0)/('Paul Data'!$M$3:$M$1128='UPS CALCULATOR'!$D$4&amp;0)*(ROW('Paul Data'!$M$3:$M$1128)-ROW('Paul Data'!$M$2)),ROWS('Paul Data'!$M$3:M52))),"")</f>
        <v/>
      </c>
      <c r="B52" s="42" t="str">
        <f>IFERROR(VLOOKUP($A52,'Paul Data'!$B$3:$N$1128,'Paul Data'!C$1,FALSE),"")</f>
        <v/>
      </c>
      <c r="C52" s="45" t="str">
        <f>IFERROR(VLOOKUP($A52,'Paul Data'!$B$3:$N$1128,'Paul Data'!D$1,FALSE),"")</f>
        <v/>
      </c>
      <c r="D52" s="45" t="str">
        <f>IFERROR(VLOOKUP($A52,'Paul Data'!$B$3:$N$1128,'Paul Data'!E$1,FALSE),"")</f>
        <v/>
      </c>
      <c r="E52" s="45" t="str">
        <f>IFERROR(VLOOKUP($A52,'Paul Data'!$B$3:$N$1128,'Paul Data'!F$1,FALSE),"")</f>
        <v/>
      </c>
      <c r="F52" s="46" t="str">
        <f>IFERROR(VLOOKUP($A52,'Paul Data'!$B$3:$N$1128,'Paul Data'!N$1,FALSE),"")</f>
        <v/>
      </c>
      <c r="G52" s="45" t="str">
        <f>IFERROR(VLOOKUP($A52,'Paul Data'!$B$3:$N$1128,'Paul Data'!G$1,FALSE),"")</f>
        <v/>
      </c>
      <c r="H52" s="45" t="str">
        <f>IFERROR(VLOOKUP($A52,'Paul Data'!$B$3:$N$1128,'Paul Data'!H$1,FALSE),"")</f>
        <v/>
      </c>
      <c r="I52" s="45" t="str">
        <f>IFERROR(VLOOKUP($A52,'Paul Data'!$B$3:$N$1128,'Paul Data'!I$1,FALSE),"")</f>
        <v/>
      </c>
    </row>
    <row r="53" spans="1:9">
      <c r="A53" s="41" t="str">
        <f>IF(ROWS('Paul Data'!$M$3:M53)&lt;='Paul Data'!$M$1,INDEX('Paul Data'!$B$3:$B$1128,_xlfn.AGGREGATE(15,3,('Paul Data'!$M$3:$M$1128='UPS CALCULATOR'!$D$4&amp;0)/('Paul Data'!$M$3:$M$1128='UPS CALCULATOR'!$D$4&amp;0)*(ROW('Paul Data'!$M$3:$M$1128)-ROW('Paul Data'!$M$2)),ROWS('Paul Data'!$M$3:M53))),"")</f>
        <v/>
      </c>
      <c r="B53" s="42" t="str">
        <f>IFERROR(VLOOKUP($A53,'Paul Data'!$B$3:$N$1128,'Paul Data'!C$1,FALSE),"")</f>
        <v/>
      </c>
      <c r="C53" s="45" t="str">
        <f>IFERROR(VLOOKUP($A53,'Paul Data'!$B$3:$N$1128,'Paul Data'!D$1,FALSE),"")</f>
        <v/>
      </c>
      <c r="D53" s="45" t="str">
        <f>IFERROR(VLOOKUP($A53,'Paul Data'!$B$3:$N$1128,'Paul Data'!E$1,FALSE),"")</f>
        <v/>
      </c>
      <c r="E53" s="45" t="str">
        <f>IFERROR(VLOOKUP($A53,'Paul Data'!$B$3:$N$1128,'Paul Data'!F$1,FALSE),"")</f>
        <v/>
      </c>
      <c r="F53" s="46" t="str">
        <f>IFERROR(VLOOKUP($A53,'Paul Data'!$B$3:$N$1128,'Paul Data'!N$1,FALSE),"")</f>
        <v/>
      </c>
      <c r="G53" s="45" t="str">
        <f>IFERROR(VLOOKUP($A53,'Paul Data'!$B$3:$N$1128,'Paul Data'!G$1,FALSE),"")</f>
        <v/>
      </c>
      <c r="H53" s="45" t="str">
        <f>IFERROR(VLOOKUP($A53,'Paul Data'!$B$3:$N$1128,'Paul Data'!H$1,FALSE),"")</f>
        <v/>
      </c>
      <c r="I53" s="45" t="str">
        <f>IFERROR(VLOOKUP($A53,'Paul Data'!$B$3:$N$1128,'Paul Data'!I$1,FALSE),"")</f>
        <v/>
      </c>
    </row>
    <row r="54" spans="1:9">
      <c r="A54" s="41" t="str">
        <f>IF(ROWS('Paul Data'!$M$3:M54)&lt;='Paul Data'!$M$1,INDEX('Paul Data'!$B$3:$B$1128,_xlfn.AGGREGATE(15,3,('Paul Data'!$M$3:$M$1128='UPS CALCULATOR'!$D$4&amp;0)/('Paul Data'!$M$3:$M$1128='UPS CALCULATOR'!$D$4&amp;0)*(ROW('Paul Data'!$M$3:$M$1128)-ROW('Paul Data'!$M$2)),ROWS('Paul Data'!$M$3:M54))),"")</f>
        <v/>
      </c>
      <c r="B54" s="42" t="str">
        <f>IFERROR(VLOOKUP($A54,'Paul Data'!$B$3:$N$1128,'Paul Data'!C$1,FALSE),"")</f>
        <v/>
      </c>
      <c r="C54" s="45" t="str">
        <f>IFERROR(VLOOKUP($A54,'Paul Data'!$B$3:$N$1128,'Paul Data'!D$1,FALSE),"")</f>
        <v/>
      </c>
      <c r="D54" s="45" t="str">
        <f>IFERROR(VLOOKUP($A54,'Paul Data'!$B$3:$N$1128,'Paul Data'!E$1,FALSE),"")</f>
        <v/>
      </c>
      <c r="E54" s="45" t="str">
        <f>IFERROR(VLOOKUP($A54,'Paul Data'!$B$3:$N$1128,'Paul Data'!F$1,FALSE),"")</f>
        <v/>
      </c>
      <c r="F54" s="46" t="str">
        <f>IFERROR(VLOOKUP($A54,'Paul Data'!$B$3:$N$1128,'Paul Data'!N$1,FALSE),"")</f>
        <v/>
      </c>
      <c r="G54" s="45" t="str">
        <f>IFERROR(VLOOKUP($A54,'Paul Data'!$B$3:$N$1128,'Paul Data'!G$1,FALSE),"")</f>
        <v/>
      </c>
      <c r="H54" s="45" t="str">
        <f>IFERROR(VLOOKUP($A54,'Paul Data'!$B$3:$N$1128,'Paul Data'!H$1,FALSE),"")</f>
        <v/>
      </c>
      <c r="I54" s="45" t="str">
        <f>IFERROR(VLOOKUP($A54,'Paul Data'!$B$3:$N$1128,'Paul Data'!I$1,FALSE),"")</f>
        <v/>
      </c>
    </row>
    <row r="55" spans="1:9">
      <c r="A55" s="41" t="str">
        <f>IF(ROWS('Paul Data'!$M$3:M55)&lt;='Paul Data'!$M$1,INDEX('Paul Data'!$B$3:$B$1128,_xlfn.AGGREGATE(15,3,('Paul Data'!$M$3:$M$1128='UPS CALCULATOR'!$D$4&amp;0)/('Paul Data'!$M$3:$M$1128='UPS CALCULATOR'!$D$4&amp;0)*(ROW('Paul Data'!$M$3:$M$1128)-ROW('Paul Data'!$M$2)),ROWS('Paul Data'!$M$3:M55))),"")</f>
        <v/>
      </c>
      <c r="B55" s="42" t="str">
        <f>IFERROR(VLOOKUP($A55,'Paul Data'!$B$3:$N$1128,'Paul Data'!C$1,FALSE),"")</f>
        <v/>
      </c>
      <c r="C55" s="45" t="str">
        <f>IFERROR(VLOOKUP($A55,'Paul Data'!$B$3:$N$1128,'Paul Data'!D$1,FALSE),"")</f>
        <v/>
      </c>
      <c r="D55" s="45" t="str">
        <f>IFERROR(VLOOKUP($A55,'Paul Data'!$B$3:$N$1128,'Paul Data'!E$1,FALSE),"")</f>
        <v/>
      </c>
      <c r="E55" s="45" t="str">
        <f>IFERROR(VLOOKUP($A55,'Paul Data'!$B$3:$N$1128,'Paul Data'!F$1,FALSE),"")</f>
        <v/>
      </c>
      <c r="F55" s="46" t="str">
        <f>IFERROR(VLOOKUP($A55,'Paul Data'!$B$3:$N$1128,'Paul Data'!N$1,FALSE),"")</f>
        <v/>
      </c>
      <c r="G55" s="45" t="str">
        <f>IFERROR(VLOOKUP($A55,'Paul Data'!$B$3:$N$1128,'Paul Data'!G$1,FALSE),"")</f>
        <v/>
      </c>
      <c r="H55" s="45" t="str">
        <f>IFERROR(VLOOKUP($A55,'Paul Data'!$B$3:$N$1128,'Paul Data'!H$1,FALSE),"")</f>
        <v/>
      </c>
      <c r="I55" s="45" t="str">
        <f>IFERROR(VLOOKUP($A55,'Paul Data'!$B$3:$N$1128,'Paul Data'!I$1,FALSE),"")</f>
        <v/>
      </c>
    </row>
    <row r="56" spans="1:9">
      <c r="A56" s="41" t="str">
        <f>IF(ROWS('Paul Data'!$M$3:M56)&lt;='Paul Data'!$M$1,INDEX('Paul Data'!$B$3:$B$1128,_xlfn.AGGREGATE(15,3,('Paul Data'!$M$3:$M$1128='UPS CALCULATOR'!$D$4&amp;0)/('Paul Data'!$M$3:$M$1128='UPS CALCULATOR'!$D$4&amp;0)*(ROW('Paul Data'!$M$3:$M$1128)-ROW('Paul Data'!$M$2)),ROWS('Paul Data'!$M$3:M56))),"")</f>
        <v/>
      </c>
      <c r="B56" s="42" t="str">
        <f>IFERROR(VLOOKUP($A56,'Paul Data'!$B$3:$N$1128,'Paul Data'!C$1,FALSE),"")</f>
        <v/>
      </c>
      <c r="C56" s="45" t="str">
        <f>IFERROR(VLOOKUP($A56,'Paul Data'!$B$3:$N$1128,'Paul Data'!D$1,FALSE),"")</f>
        <v/>
      </c>
      <c r="D56" s="45" t="str">
        <f>IFERROR(VLOOKUP($A56,'Paul Data'!$B$3:$N$1128,'Paul Data'!E$1,FALSE),"")</f>
        <v/>
      </c>
      <c r="E56" s="45" t="str">
        <f>IFERROR(VLOOKUP($A56,'Paul Data'!$B$3:$N$1128,'Paul Data'!F$1,FALSE),"")</f>
        <v/>
      </c>
      <c r="F56" s="46" t="str">
        <f>IFERROR(VLOOKUP($A56,'Paul Data'!$B$3:$N$1128,'Paul Data'!N$1,FALSE),"")</f>
        <v/>
      </c>
      <c r="G56" s="45" t="str">
        <f>IFERROR(VLOOKUP($A56,'Paul Data'!$B$3:$N$1128,'Paul Data'!G$1,FALSE),"")</f>
        <v/>
      </c>
      <c r="H56" s="45" t="str">
        <f>IFERROR(VLOOKUP($A56,'Paul Data'!$B$3:$N$1128,'Paul Data'!H$1,FALSE),"")</f>
        <v/>
      </c>
      <c r="I56" s="45" t="str">
        <f>IFERROR(VLOOKUP($A56,'Paul Data'!$B$3:$N$1128,'Paul Data'!I$1,FALSE),"")</f>
        <v/>
      </c>
    </row>
    <row r="57" spans="1:9">
      <c r="A57" s="41" t="str">
        <f>IF(ROWS('Paul Data'!$M$3:M57)&lt;='Paul Data'!$M$1,INDEX('Paul Data'!$B$3:$B$1128,_xlfn.AGGREGATE(15,3,('Paul Data'!$M$3:$M$1128='UPS CALCULATOR'!$D$4&amp;0)/('Paul Data'!$M$3:$M$1128='UPS CALCULATOR'!$D$4&amp;0)*(ROW('Paul Data'!$M$3:$M$1128)-ROW('Paul Data'!$M$2)),ROWS('Paul Data'!$M$3:M57))),"")</f>
        <v/>
      </c>
      <c r="B57" s="42" t="str">
        <f>IFERROR(VLOOKUP($A57,'Paul Data'!$B$3:$N$1128,'Paul Data'!C$1,FALSE),"")</f>
        <v/>
      </c>
      <c r="C57" s="45" t="str">
        <f>IFERROR(VLOOKUP($A57,'Paul Data'!$B$3:$N$1128,'Paul Data'!D$1,FALSE),"")</f>
        <v/>
      </c>
      <c r="D57" s="45" t="str">
        <f>IFERROR(VLOOKUP($A57,'Paul Data'!$B$3:$N$1128,'Paul Data'!E$1,FALSE),"")</f>
        <v/>
      </c>
      <c r="E57" s="45" t="str">
        <f>IFERROR(VLOOKUP($A57,'Paul Data'!$B$3:$N$1128,'Paul Data'!F$1,FALSE),"")</f>
        <v/>
      </c>
      <c r="F57" s="46" t="str">
        <f>IFERROR(VLOOKUP($A57,'Paul Data'!$B$3:$N$1128,'Paul Data'!N$1,FALSE),"")</f>
        <v/>
      </c>
      <c r="G57" s="45" t="str">
        <f>IFERROR(VLOOKUP($A57,'Paul Data'!$B$3:$N$1128,'Paul Data'!G$1,FALSE),"")</f>
        <v/>
      </c>
      <c r="H57" s="45" t="str">
        <f>IFERROR(VLOOKUP($A57,'Paul Data'!$B$3:$N$1128,'Paul Data'!H$1,FALSE),"")</f>
        <v/>
      </c>
      <c r="I57" s="45" t="str">
        <f>IFERROR(VLOOKUP($A57,'Paul Data'!$B$3:$N$1128,'Paul Data'!I$1,FALSE),"")</f>
        <v/>
      </c>
    </row>
    <row r="58" spans="1:9">
      <c r="A58" s="41" t="str">
        <f>IF(ROWS('Paul Data'!$M$3:M58)&lt;='Paul Data'!$M$1,INDEX('Paul Data'!$B$3:$B$1128,_xlfn.AGGREGATE(15,3,('Paul Data'!$M$3:$M$1128='UPS CALCULATOR'!$D$4&amp;0)/('Paul Data'!$M$3:$M$1128='UPS CALCULATOR'!$D$4&amp;0)*(ROW('Paul Data'!$M$3:$M$1128)-ROW('Paul Data'!$M$2)),ROWS('Paul Data'!$M$3:M58))),"")</f>
        <v/>
      </c>
      <c r="B58" s="42" t="str">
        <f>IFERROR(VLOOKUP($A58,'Paul Data'!$B$3:$N$1128,'Paul Data'!C$1,FALSE),"")</f>
        <v/>
      </c>
      <c r="C58" s="45" t="str">
        <f>IFERROR(VLOOKUP($A58,'Paul Data'!$B$3:$N$1128,'Paul Data'!D$1,FALSE),"")</f>
        <v/>
      </c>
      <c r="D58" s="45" t="str">
        <f>IFERROR(VLOOKUP($A58,'Paul Data'!$B$3:$N$1128,'Paul Data'!E$1,FALSE),"")</f>
        <v/>
      </c>
      <c r="E58" s="45" t="str">
        <f>IFERROR(VLOOKUP($A58,'Paul Data'!$B$3:$N$1128,'Paul Data'!F$1,FALSE),"")</f>
        <v/>
      </c>
      <c r="F58" s="46" t="str">
        <f>IFERROR(VLOOKUP($A58,'Paul Data'!$B$3:$N$1128,'Paul Data'!N$1,FALSE),"")</f>
        <v/>
      </c>
      <c r="G58" s="45" t="str">
        <f>IFERROR(VLOOKUP($A58,'Paul Data'!$B$3:$N$1128,'Paul Data'!G$1,FALSE),"")</f>
        <v/>
      </c>
      <c r="H58" s="45" t="str">
        <f>IFERROR(VLOOKUP($A58,'Paul Data'!$B$3:$N$1128,'Paul Data'!H$1,FALSE),"")</f>
        <v/>
      </c>
      <c r="I58" s="45" t="str">
        <f>IFERROR(VLOOKUP($A58,'Paul Data'!$B$3:$N$1128,'Paul Data'!I$1,FALSE),"")</f>
        <v/>
      </c>
    </row>
    <row r="59" spans="1:9">
      <c r="A59" s="41" t="str">
        <f>IF(ROWS('Paul Data'!$M$3:M59)&lt;='Paul Data'!$M$1,INDEX('Paul Data'!$B$3:$B$1128,_xlfn.AGGREGATE(15,3,('Paul Data'!$M$3:$M$1128='UPS CALCULATOR'!$D$4&amp;0)/('Paul Data'!$M$3:$M$1128='UPS CALCULATOR'!$D$4&amp;0)*(ROW('Paul Data'!$M$3:$M$1128)-ROW('Paul Data'!$M$2)),ROWS('Paul Data'!$M$3:M59))),"")</f>
        <v/>
      </c>
      <c r="B59" s="42" t="str">
        <f>IFERROR(VLOOKUP($A59,'Paul Data'!$B$3:$N$1128,'Paul Data'!C$1,FALSE),"")</f>
        <v/>
      </c>
      <c r="C59" s="45" t="str">
        <f>IFERROR(VLOOKUP($A59,'Paul Data'!$B$3:$N$1128,'Paul Data'!D$1,FALSE),"")</f>
        <v/>
      </c>
      <c r="D59" s="45" t="str">
        <f>IFERROR(VLOOKUP($A59,'Paul Data'!$B$3:$N$1128,'Paul Data'!E$1,FALSE),"")</f>
        <v/>
      </c>
      <c r="E59" s="45" t="str">
        <f>IFERROR(VLOOKUP($A59,'Paul Data'!$B$3:$N$1128,'Paul Data'!F$1,FALSE),"")</f>
        <v/>
      </c>
      <c r="F59" s="46" t="str">
        <f>IFERROR(VLOOKUP($A59,'Paul Data'!$B$3:$N$1128,'Paul Data'!N$1,FALSE),"")</f>
        <v/>
      </c>
      <c r="G59" s="45" t="str">
        <f>IFERROR(VLOOKUP($A59,'Paul Data'!$B$3:$N$1128,'Paul Data'!G$1,FALSE),"")</f>
        <v/>
      </c>
      <c r="H59" s="45" t="str">
        <f>IFERROR(VLOOKUP($A59,'Paul Data'!$B$3:$N$1128,'Paul Data'!H$1,FALSE),"")</f>
        <v/>
      </c>
      <c r="I59" s="45" t="str">
        <f>IFERROR(VLOOKUP($A59,'Paul Data'!$B$3:$N$1128,'Paul Data'!I$1,FALSE),"")</f>
        <v/>
      </c>
    </row>
    <row r="60" spans="1:9">
      <c r="A60" s="41" t="str">
        <f>IF(ROWS('Paul Data'!$M$3:M60)&lt;='Paul Data'!$M$1,INDEX('Paul Data'!$B$3:$B$1128,_xlfn.AGGREGATE(15,3,('Paul Data'!$M$3:$M$1128='UPS CALCULATOR'!$D$4&amp;0)/('Paul Data'!$M$3:$M$1128='UPS CALCULATOR'!$D$4&amp;0)*(ROW('Paul Data'!$M$3:$M$1128)-ROW('Paul Data'!$M$2)),ROWS('Paul Data'!$M$3:M60))),"")</f>
        <v/>
      </c>
      <c r="B60" s="42" t="str">
        <f>IFERROR(VLOOKUP($A60,'Paul Data'!$B$3:$N$1128,'Paul Data'!C$1,FALSE),"")</f>
        <v/>
      </c>
      <c r="C60" s="45" t="str">
        <f>IFERROR(VLOOKUP($A60,'Paul Data'!$B$3:$N$1128,'Paul Data'!D$1,FALSE),"")</f>
        <v/>
      </c>
      <c r="D60" s="45" t="str">
        <f>IFERROR(VLOOKUP($A60,'Paul Data'!$B$3:$N$1128,'Paul Data'!E$1,FALSE),"")</f>
        <v/>
      </c>
      <c r="E60" s="45" t="str">
        <f>IFERROR(VLOOKUP($A60,'Paul Data'!$B$3:$N$1128,'Paul Data'!F$1,FALSE),"")</f>
        <v/>
      </c>
      <c r="F60" s="46" t="str">
        <f>IFERROR(VLOOKUP($A60,'Paul Data'!$B$3:$N$1128,'Paul Data'!N$1,FALSE),"")</f>
        <v/>
      </c>
      <c r="G60" s="45" t="str">
        <f>IFERROR(VLOOKUP($A60,'Paul Data'!$B$3:$N$1128,'Paul Data'!G$1,FALSE),"")</f>
        <v/>
      </c>
      <c r="H60" s="45" t="str">
        <f>IFERROR(VLOOKUP($A60,'Paul Data'!$B$3:$N$1128,'Paul Data'!H$1,FALSE),"")</f>
        <v/>
      </c>
      <c r="I60" s="45" t="str">
        <f>IFERROR(VLOOKUP($A60,'Paul Data'!$B$3:$N$1128,'Paul Data'!I$1,FALSE),"")</f>
        <v/>
      </c>
    </row>
    <row r="61" spans="1:9">
      <c r="A61" s="41" t="str">
        <f>IF(ROWS('Paul Data'!$M$3:M61)&lt;='Paul Data'!$M$1,INDEX('Paul Data'!$B$3:$B$1128,_xlfn.AGGREGATE(15,3,('Paul Data'!$M$3:$M$1128='UPS CALCULATOR'!$D$4&amp;0)/('Paul Data'!$M$3:$M$1128='UPS CALCULATOR'!$D$4&amp;0)*(ROW('Paul Data'!$M$3:$M$1128)-ROW('Paul Data'!$M$2)),ROWS('Paul Data'!$M$3:M61))),"")</f>
        <v/>
      </c>
      <c r="B61" s="42" t="str">
        <f>IFERROR(VLOOKUP($A61,'Paul Data'!$B$3:$N$1128,'Paul Data'!C$1,FALSE),"")</f>
        <v/>
      </c>
      <c r="C61" s="45" t="str">
        <f>IFERROR(VLOOKUP($A61,'Paul Data'!$B$3:$N$1128,'Paul Data'!D$1,FALSE),"")</f>
        <v/>
      </c>
      <c r="D61" s="45" t="str">
        <f>IFERROR(VLOOKUP($A61,'Paul Data'!$B$3:$N$1128,'Paul Data'!E$1,FALSE),"")</f>
        <v/>
      </c>
      <c r="E61" s="45" t="str">
        <f>IFERROR(VLOOKUP($A61,'Paul Data'!$B$3:$N$1128,'Paul Data'!F$1,FALSE),"")</f>
        <v/>
      </c>
      <c r="F61" s="46" t="str">
        <f>IFERROR(VLOOKUP($A61,'Paul Data'!$B$3:$N$1128,'Paul Data'!N$1,FALSE),"")</f>
        <v/>
      </c>
      <c r="G61" s="45" t="str">
        <f>IFERROR(VLOOKUP($A61,'Paul Data'!$B$3:$N$1128,'Paul Data'!G$1,FALSE),"")</f>
        <v/>
      </c>
      <c r="H61" s="45" t="str">
        <f>IFERROR(VLOOKUP($A61,'Paul Data'!$B$3:$N$1128,'Paul Data'!H$1,FALSE),"")</f>
        <v/>
      </c>
      <c r="I61" s="45" t="str">
        <f>IFERROR(VLOOKUP($A61,'Paul Data'!$B$3:$N$1128,'Paul Data'!I$1,FALSE),"")</f>
        <v/>
      </c>
    </row>
    <row r="62" spans="1:9">
      <c r="A62" s="41" t="str">
        <f>IF(ROWS('Paul Data'!$M$3:M62)&lt;='Paul Data'!$M$1,INDEX('Paul Data'!$B$3:$B$1128,_xlfn.AGGREGATE(15,3,('Paul Data'!$M$3:$M$1128='UPS CALCULATOR'!$D$4&amp;0)/('Paul Data'!$M$3:$M$1128='UPS CALCULATOR'!$D$4&amp;0)*(ROW('Paul Data'!$M$3:$M$1128)-ROW('Paul Data'!$M$2)),ROWS('Paul Data'!$M$3:M62))),"")</f>
        <v/>
      </c>
      <c r="B62" s="42" t="str">
        <f>IFERROR(VLOOKUP($A62,'Paul Data'!$B$3:$N$1128,'Paul Data'!C$1,FALSE),"")</f>
        <v/>
      </c>
      <c r="C62" s="45" t="str">
        <f>IFERROR(VLOOKUP($A62,'Paul Data'!$B$3:$N$1128,'Paul Data'!D$1,FALSE),"")</f>
        <v/>
      </c>
      <c r="D62" s="45" t="str">
        <f>IFERROR(VLOOKUP($A62,'Paul Data'!$B$3:$N$1128,'Paul Data'!E$1,FALSE),"")</f>
        <v/>
      </c>
      <c r="E62" s="45" t="str">
        <f>IFERROR(VLOOKUP($A62,'Paul Data'!$B$3:$N$1128,'Paul Data'!F$1,FALSE),"")</f>
        <v/>
      </c>
      <c r="F62" s="46" t="str">
        <f>IFERROR(VLOOKUP($A62,'Paul Data'!$B$3:$N$1128,'Paul Data'!N$1,FALSE),"")</f>
        <v/>
      </c>
      <c r="G62" s="45" t="str">
        <f>IFERROR(VLOOKUP($A62,'Paul Data'!$B$3:$N$1128,'Paul Data'!G$1,FALSE),"")</f>
        <v/>
      </c>
      <c r="H62" s="45" t="str">
        <f>IFERROR(VLOOKUP($A62,'Paul Data'!$B$3:$N$1128,'Paul Data'!H$1,FALSE),"")</f>
        <v/>
      </c>
      <c r="I62" s="45" t="str">
        <f>IFERROR(VLOOKUP($A62,'Paul Data'!$B$3:$N$1128,'Paul Data'!I$1,FALSE),"")</f>
        <v/>
      </c>
    </row>
    <row r="63" spans="1:9">
      <c r="A63" s="41" t="str">
        <f>IF(ROWS('Paul Data'!$M$3:M63)&lt;='Paul Data'!$M$1,INDEX('Paul Data'!$B$3:$B$1128,_xlfn.AGGREGATE(15,3,('Paul Data'!$M$3:$M$1128='UPS CALCULATOR'!$D$4&amp;0)/('Paul Data'!$M$3:$M$1128='UPS CALCULATOR'!$D$4&amp;0)*(ROW('Paul Data'!$M$3:$M$1128)-ROW('Paul Data'!$M$2)),ROWS('Paul Data'!$M$3:M63))),"")</f>
        <v/>
      </c>
      <c r="B63" s="42" t="str">
        <f>IFERROR(VLOOKUP($A63,'Paul Data'!$B$3:$N$1128,'Paul Data'!C$1,FALSE),"")</f>
        <v/>
      </c>
      <c r="C63" s="45" t="str">
        <f>IFERROR(VLOOKUP($A63,'Paul Data'!$B$3:$N$1128,'Paul Data'!D$1,FALSE),"")</f>
        <v/>
      </c>
      <c r="D63" s="45" t="str">
        <f>IFERROR(VLOOKUP($A63,'Paul Data'!$B$3:$N$1128,'Paul Data'!E$1,FALSE),"")</f>
        <v/>
      </c>
      <c r="E63" s="45" t="str">
        <f>IFERROR(VLOOKUP($A63,'Paul Data'!$B$3:$N$1128,'Paul Data'!F$1,FALSE),"")</f>
        <v/>
      </c>
      <c r="F63" s="46" t="str">
        <f>IFERROR(VLOOKUP($A63,'Paul Data'!$B$3:$N$1128,'Paul Data'!N$1,FALSE),"")</f>
        <v/>
      </c>
      <c r="G63" s="45" t="str">
        <f>IFERROR(VLOOKUP($A63,'Paul Data'!$B$3:$N$1128,'Paul Data'!G$1,FALSE),"")</f>
        <v/>
      </c>
      <c r="H63" s="45" t="str">
        <f>IFERROR(VLOOKUP($A63,'Paul Data'!$B$3:$N$1128,'Paul Data'!H$1,FALSE),"")</f>
        <v/>
      </c>
      <c r="I63" s="45" t="str">
        <f>IFERROR(VLOOKUP($A63,'Paul Data'!$B$3:$N$1128,'Paul Data'!I$1,FALSE),"")</f>
        <v/>
      </c>
    </row>
    <row r="64" spans="1:9">
      <c r="A64" s="41" t="str">
        <f>IF(ROWS('Paul Data'!$M$3:M64)&lt;='Paul Data'!$M$1,INDEX('Paul Data'!$B$3:$B$1128,_xlfn.AGGREGATE(15,3,('Paul Data'!$M$3:$M$1128='UPS CALCULATOR'!$D$4&amp;0)/('Paul Data'!$M$3:$M$1128='UPS CALCULATOR'!$D$4&amp;0)*(ROW('Paul Data'!$M$3:$M$1128)-ROW('Paul Data'!$M$2)),ROWS('Paul Data'!$M$3:M64))),"")</f>
        <v/>
      </c>
      <c r="B64" s="42" t="str">
        <f>IFERROR(VLOOKUP($A64,'Paul Data'!$B$3:$N$1128,'Paul Data'!C$1,FALSE),"")</f>
        <v/>
      </c>
      <c r="C64" s="45" t="str">
        <f>IFERROR(VLOOKUP($A64,'Paul Data'!$B$3:$N$1128,'Paul Data'!D$1,FALSE),"")</f>
        <v/>
      </c>
      <c r="D64" s="45" t="str">
        <f>IFERROR(VLOOKUP($A64,'Paul Data'!$B$3:$N$1128,'Paul Data'!E$1,FALSE),"")</f>
        <v/>
      </c>
      <c r="E64" s="45" t="str">
        <f>IFERROR(VLOOKUP($A64,'Paul Data'!$B$3:$N$1128,'Paul Data'!F$1,FALSE),"")</f>
        <v/>
      </c>
      <c r="F64" s="46" t="str">
        <f>IFERROR(VLOOKUP($A64,'Paul Data'!$B$3:$N$1128,'Paul Data'!N$1,FALSE),"")</f>
        <v/>
      </c>
      <c r="G64" s="45" t="str">
        <f>IFERROR(VLOOKUP($A64,'Paul Data'!$B$3:$N$1128,'Paul Data'!G$1,FALSE),"")</f>
        <v/>
      </c>
      <c r="H64" s="45" t="str">
        <f>IFERROR(VLOOKUP($A64,'Paul Data'!$B$3:$N$1128,'Paul Data'!H$1,FALSE),"")</f>
        <v/>
      </c>
      <c r="I64" s="45" t="str">
        <f>IFERROR(VLOOKUP($A64,'Paul Data'!$B$3:$N$1128,'Paul Data'!I$1,FALSE),"")</f>
        <v/>
      </c>
    </row>
    <row r="65" spans="1:9">
      <c r="A65" s="41" t="str">
        <f>IF(ROWS('Paul Data'!$M$3:M65)&lt;='Paul Data'!$M$1,INDEX('Paul Data'!$B$3:$B$1128,_xlfn.AGGREGATE(15,3,('Paul Data'!$M$3:$M$1128='UPS CALCULATOR'!$D$4&amp;0)/('Paul Data'!$M$3:$M$1128='UPS CALCULATOR'!$D$4&amp;0)*(ROW('Paul Data'!$M$3:$M$1128)-ROW('Paul Data'!$M$2)),ROWS('Paul Data'!$M$3:M65))),"")</f>
        <v/>
      </c>
      <c r="B65" s="42" t="str">
        <f>IFERROR(VLOOKUP($A65,'Paul Data'!$B$3:$N$1128,'Paul Data'!C$1,FALSE),"")</f>
        <v/>
      </c>
      <c r="C65" s="45" t="str">
        <f>IFERROR(VLOOKUP($A65,'Paul Data'!$B$3:$N$1128,'Paul Data'!D$1,FALSE),"")</f>
        <v/>
      </c>
      <c r="D65" s="45" t="str">
        <f>IFERROR(VLOOKUP($A65,'Paul Data'!$B$3:$N$1128,'Paul Data'!E$1,FALSE),"")</f>
        <v/>
      </c>
      <c r="E65" s="45" t="str">
        <f>IFERROR(VLOOKUP($A65,'Paul Data'!$B$3:$N$1128,'Paul Data'!F$1,FALSE),"")</f>
        <v/>
      </c>
      <c r="F65" s="46" t="str">
        <f>IFERROR(VLOOKUP($A65,'Paul Data'!$B$3:$N$1128,'Paul Data'!N$1,FALSE),"")</f>
        <v/>
      </c>
      <c r="G65" s="45" t="str">
        <f>IFERROR(VLOOKUP($A65,'Paul Data'!$B$3:$N$1128,'Paul Data'!G$1,FALSE),"")</f>
        <v/>
      </c>
      <c r="H65" s="45" t="str">
        <f>IFERROR(VLOOKUP($A65,'Paul Data'!$B$3:$N$1128,'Paul Data'!H$1,FALSE),"")</f>
        <v/>
      </c>
      <c r="I65" s="45" t="str">
        <f>IFERROR(VLOOKUP($A65,'Paul Data'!$B$3:$N$1128,'Paul Data'!I$1,FALSE),"")</f>
        <v/>
      </c>
    </row>
    <row r="66" spans="1:9">
      <c r="A66" s="41" t="str">
        <f>IF(ROWS('Paul Data'!$M$3:M66)&lt;='Paul Data'!$M$1,INDEX('Paul Data'!$B$3:$B$1128,_xlfn.AGGREGATE(15,3,('Paul Data'!$M$3:$M$1128='UPS CALCULATOR'!$D$4&amp;0)/('Paul Data'!$M$3:$M$1128='UPS CALCULATOR'!$D$4&amp;0)*(ROW('Paul Data'!$M$3:$M$1128)-ROW('Paul Data'!$M$2)),ROWS('Paul Data'!$M$3:M66))),"")</f>
        <v/>
      </c>
      <c r="B66" s="42" t="str">
        <f>IFERROR(VLOOKUP($A66,'Paul Data'!$B$3:$N$1128,'Paul Data'!C$1,FALSE),"")</f>
        <v/>
      </c>
      <c r="C66" s="45" t="str">
        <f>IFERROR(VLOOKUP($A66,'Paul Data'!$B$3:$N$1128,'Paul Data'!D$1,FALSE),"")</f>
        <v/>
      </c>
      <c r="D66" s="45" t="str">
        <f>IFERROR(VLOOKUP($A66,'Paul Data'!$B$3:$N$1128,'Paul Data'!E$1,FALSE),"")</f>
        <v/>
      </c>
      <c r="E66" s="45" t="str">
        <f>IFERROR(VLOOKUP($A66,'Paul Data'!$B$3:$N$1128,'Paul Data'!F$1,FALSE),"")</f>
        <v/>
      </c>
      <c r="F66" s="46" t="str">
        <f>IFERROR(VLOOKUP($A66,'Paul Data'!$B$3:$N$1128,'Paul Data'!N$1,FALSE),"")</f>
        <v/>
      </c>
      <c r="G66" s="45" t="str">
        <f>IFERROR(VLOOKUP($A66,'Paul Data'!$B$3:$N$1128,'Paul Data'!G$1,FALSE),"")</f>
        <v/>
      </c>
      <c r="H66" s="45" t="str">
        <f>IFERROR(VLOOKUP($A66,'Paul Data'!$B$3:$N$1128,'Paul Data'!H$1,FALSE),"")</f>
        <v/>
      </c>
      <c r="I66" s="45" t="str">
        <f>IFERROR(VLOOKUP($A66,'Paul Data'!$B$3:$N$1128,'Paul Data'!I$1,FALSE),"")</f>
        <v/>
      </c>
    </row>
  </sheetData>
  <dataValidations count="1">
    <dataValidation type="custom" allowBlank="1" showInputMessage="1" showErrorMessage="1" sqref="B2:I2" xr:uid="{00000000-0002-0000-0400-000000000000}">
      <formula1>"zzzz"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00B050"/>
  </sheetPr>
  <dimension ref="A1:J98"/>
  <sheetViews>
    <sheetView showGridLines="0" tabSelected="1" zoomScale="80" zoomScaleNormal="80" workbookViewId="0">
      <selection activeCell="D4" sqref="D4"/>
    </sheetView>
  </sheetViews>
  <sheetFormatPr defaultColWidth="0" defaultRowHeight="15" zeroHeight="1"/>
  <cols>
    <col min="1" max="1" width="22.7109375" style="50" customWidth="1"/>
    <col min="2" max="2" width="38.7109375" style="50" customWidth="1"/>
    <col min="3" max="3" width="92" style="50" bestFit="1" customWidth="1"/>
    <col min="4" max="4" width="36.7109375" style="50" bestFit="1" customWidth="1"/>
    <col min="5" max="5" width="34.28515625" style="50" bestFit="1" customWidth="1"/>
    <col min="6" max="6" width="16.42578125" style="50" bestFit="1" customWidth="1"/>
    <col min="7" max="7" width="26.7109375" style="50" bestFit="1" customWidth="1"/>
    <col min="8" max="8" width="25.7109375" style="50" bestFit="1" customWidth="1"/>
    <col min="9" max="9" width="10.5703125" style="50" bestFit="1" customWidth="1"/>
    <col min="10" max="10" width="22.7109375" style="50" customWidth="1"/>
    <col min="11" max="16384" width="9.28515625" style="50" hidden="1"/>
  </cols>
  <sheetData>
    <row r="1" spans="1:10" s="49" customFormat="1" ht="93.75" customHeight="1"/>
    <row r="2" spans="1:10" ht="26.25" customHeight="1">
      <c r="B2" s="76" t="s">
        <v>198</v>
      </c>
      <c r="C2" s="77"/>
      <c r="D2" s="77"/>
      <c r="E2" s="77"/>
      <c r="F2" s="77"/>
      <c r="G2" s="77"/>
      <c r="H2" s="77"/>
      <c r="I2" s="78"/>
    </row>
    <row r="3" spans="1:10" ht="26.25" customHeight="1">
      <c r="A3" s="52"/>
      <c r="B3" s="51"/>
      <c r="C3" s="52"/>
      <c r="D3" s="52"/>
      <c r="E3" s="52"/>
      <c r="F3" s="52"/>
      <c r="G3" s="52"/>
      <c r="H3" s="52"/>
      <c r="I3" s="53"/>
      <c r="J3" s="49"/>
    </row>
    <row r="4" spans="1:10" ht="26.25" customHeight="1">
      <c r="A4" s="52"/>
      <c r="B4" s="51"/>
      <c r="C4" s="54" t="s">
        <v>199</v>
      </c>
      <c r="D4" s="72" t="s">
        <v>27</v>
      </c>
      <c r="E4" s="55"/>
      <c r="F4" s="52"/>
      <c r="G4" s="52"/>
      <c r="H4" s="52"/>
      <c r="I4" s="53"/>
      <c r="J4" s="49"/>
    </row>
    <row r="5" spans="1:10" ht="15" customHeight="1">
      <c r="A5" s="52"/>
      <c r="B5" s="51"/>
      <c r="C5" s="52"/>
      <c r="D5" s="73"/>
      <c r="E5" s="55"/>
      <c r="F5" s="52"/>
      <c r="G5" s="52"/>
      <c r="H5" s="52"/>
      <c r="I5" s="53"/>
      <c r="J5" s="49"/>
    </row>
    <row r="6" spans="1:10" ht="26.25" customHeight="1">
      <c r="A6" s="52"/>
      <c r="B6" s="51"/>
      <c r="C6" s="54" t="s">
        <v>200</v>
      </c>
      <c r="D6" s="72">
        <v>30</v>
      </c>
      <c r="E6" s="57" t="s">
        <v>201</v>
      </c>
      <c r="F6" s="52"/>
      <c r="G6" s="52"/>
      <c r="H6" s="52"/>
      <c r="I6" s="53"/>
      <c r="J6" s="49"/>
    </row>
    <row r="7" spans="1:10" ht="26.25" customHeight="1">
      <c r="A7" s="52"/>
      <c r="B7" s="51"/>
      <c r="C7" s="52"/>
      <c r="D7" s="74"/>
      <c r="E7" s="52"/>
      <c r="F7" s="52"/>
      <c r="G7" s="52"/>
      <c r="H7" s="52"/>
      <c r="I7" s="53"/>
      <c r="J7" s="49"/>
    </row>
    <row r="8" spans="1:10" ht="26.25" customHeight="1">
      <c r="A8" s="52"/>
      <c r="B8" s="51"/>
      <c r="C8" s="55" t="s">
        <v>202</v>
      </c>
      <c r="D8" s="74"/>
      <c r="E8" s="52"/>
      <c r="F8" s="52"/>
      <c r="G8" s="52"/>
      <c r="H8" s="52"/>
      <c r="I8" s="53"/>
      <c r="J8" s="49"/>
    </row>
    <row r="9" spans="1:10" ht="26.25" customHeight="1">
      <c r="A9" s="52"/>
      <c r="B9" s="51"/>
      <c r="C9" s="54" t="s">
        <v>1</v>
      </c>
      <c r="D9" s="72"/>
      <c r="E9" s="55"/>
      <c r="F9" s="52"/>
      <c r="G9" s="52"/>
      <c r="H9" s="52"/>
      <c r="I9" s="53"/>
      <c r="J9" s="49"/>
    </row>
    <row r="10" spans="1:10" ht="15" customHeight="1">
      <c r="A10" s="52"/>
      <c r="B10" s="51"/>
      <c r="C10" s="58"/>
      <c r="D10" s="73"/>
      <c r="E10" s="55"/>
      <c r="F10" s="52"/>
      <c r="G10" s="52"/>
      <c r="H10" s="52"/>
      <c r="I10" s="53"/>
      <c r="J10" s="49"/>
    </row>
    <row r="11" spans="1:10" ht="26.25" customHeight="1">
      <c r="A11" s="52"/>
      <c r="B11" s="51"/>
      <c r="C11" s="54" t="s">
        <v>2</v>
      </c>
      <c r="D11" s="72"/>
      <c r="E11" s="55"/>
      <c r="F11" s="52"/>
      <c r="G11" s="52"/>
      <c r="H11" s="52"/>
      <c r="I11" s="53"/>
      <c r="J11" s="49"/>
    </row>
    <row r="12" spans="1:10" ht="15" customHeight="1">
      <c r="A12" s="52"/>
      <c r="B12" s="51"/>
      <c r="C12" s="58"/>
      <c r="D12" s="73"/>
      <c r="E12" s="55"/>
      <c r="F12" s="52"/>
      <c r="G12" s="52"/>
      <c r="H12" s="52"/>
      <c r="I12" s="53"/>
      <c r="J12" s="49"/>
    </row>
    <row r="13" spans="1:10" ht="26.25" customHeight="1">
      <c r="A13" s="67"/>
      <c r="B13" s="59"/>
      <c r="C13" s="54" t="s">
        <v>3</v>
      </c>
      <c r="D13" s="72"/>
      <c r="E13" s="55"/>
      <c r="F13" s="52"/>
      <c r="G13" s="52"/>
      <c r="H13" s="52"/>
      <c r="I13" s="53"/>
      <c r="J13" s="49"/>
    </row>
    <row r="14" spans="1:10" ht="26.25" customHeight="1">
      <c r="A14" s="52"/>
      <c r="B14" s="51"/>
      <c r="C14" s="52"/>
      <c r="D14" s="52"/>
      <c r="E14" s="52"/>
      <c r="F14" s="52"/>
      <c r="G14" s="52"/>
      <c r="H14" s="52"/>
      <c r="I14" s="53"/>
      <c r="J14" s="49"/>
    </row>
    <row r="15" spans="1:10" ht="26.25" customHeight="1">
      <c r="A15" s="70" t="s">
        <v>173</v>
      </c>
      <c r="B15" s="71" t="s">
        <v>173</v>
      </c>
      <c r="C15" s="60" t="s">
        <v>174</v>
      </c>
      <c r="D15" s="60" t="s">
        <v>175</v>
      </c>
      <c r="E15" s="60" t="s">
        <v>176</v>
      </c>
      <c r="F15" s="60" t="s">
        <v>203</v>
      </c>
      <c r="G15" s="60" t="s">
        <v>1</v>
      </c>
      <c r="H15" s="60" t="s">
        <v>2</v>
      </c>
      <c r="I15" s="61" t="s">
        <v>3</v>
      </c>
      <c r="J15" s="49"/>
    </row>
    <row r="16" spans="1:10" ht="26.25" customHeight="1">
      <c r="A16" s="70" t="str">
        <f t="array" ref="A16">IFERROR(INDEX('Raw Results'!$B$3:$B$66, MATCH(0,COUNTIF($A$15:A15, 'Raw Results'!$B$3:$B$66), 0)),"")</f>
        <v>UPS-LL-3000RT</v>
      </c>
      <c r="B16" s="68" t="str">
        <f>IFERROR(HYPERLINK(VLOOKUP(A16,Hyperlinks!$A:$B,2,FALSE),'UPS CALCULATOR'!A16),"")</f>
        <v>UPS-LL-3000RT</v>
      </c>
      <c r="C16" s="56" t="str">
        <f>IFERROR(VLOOKUP($A16,'Raw Results'!$B$3:$I$66,'Raw Results'!C$1,FALSE),"")</f>
        <v>Legrand UPS Line Interactive 3000VA</v>
      </c>
      <c r="D16" s="56" t="str">
        <f>IF(E16&gt;0,IFERROR(VLOOKUP($A16,'Raw Results'!$B$3:$I$66,'Raw Results'!D$1,FALSE),""),"")</f>
        <v>UPS-LEBATT-4</v>
      </c>
      <c r="E16" s="56">
        <f>IFERROR(VLOOKUP($A16,'Raw Results'!$B$3:$I$66,'Raw Results'!E$1,FALSE),"")</f>
        <v>1</v>
      </c>
      <c r="F16" s="62">
        <f>IFERROR(VLOOKUP($A16,'Raw Results'!$B$3:$I$66,'Raw Results'!F$1,FALSE),"")</f>
        <v>31.585319850000001</v>
      </c>
      <c r="G16" s="56" t="str">
        <f>IFERROR(VLOOKUP($A16,'Raw Results'!$B$3:$I$66,'Raw Results'!G$1,FALSE),"")</f>
        <v>Data Center / IT</v>
      </c>
      <c r="H16" s="56" t="str">
        <f>IFERROR(VLOOKUP($A16,'Raw Results'!$B$3:$I$66,'Raw Results'!H$1,FALSE),"")</f>
        <v>Line Interactive</v>
      </c>
      <c r="I16" s="63" t="str">
        <f>IFERROR(VLOOKUP($A16,'Raw Results'!$B$3:$I$66,'Raw Results'!I$1,FALSE),"")</f>
        <v>30A</v>
      </c>
      <c r="J16" s="49"/>
    </row>
    <row r="17" spans="1:10" ht="26.25" customHeight="1">
      <c r="A17" s="70" t="str">
        <f t="array" ref="A17">IFERROR(INDEX('Raw Results'!$B$3:$B$66, MATCH(0,COUNTIF($A$15:A16, 'Raw Results'!$B$3:$B$66), 0)),"")</f>
        <v>UPS-OL3000R</v>
      </c>
      <c r="B17" s="68" t="str">
        <f>IFERROR(HYPERLINK(VLOOKUP(A17,Hyperlinks!$A:$B,2,FALSE),'UPS CALCULATOR'!A17),"")</f>
        <v>UPS-OL3000R</v>
      </c>
      <c r="C17" s="56" t="str">
        <f>IFERROR(VLOOKUP($A17,'Raw Results'!$B$3:$I$66,'Raw Results'!C$1,FALSE),"")</f>
        <v>2 RU Premium Online Series UPS Backup Power, 3000VA</v>
      </c>
      <c r="D17" s="56" t="str">
        <f>IF(E17&gt;0,IFERROR(VLOOKUP($A17,'Raw Results'!$B$3:$I$66,'Raw Results'!D$1,FALSE),""),"")</f>
        <v>UPS-OLEBPR-1</v>
      </c>
      <c r="E17" s="56">
        <f>IFERROR(VLOOKUP($A17,'Raw Results'!$B$3:$I$66,'Raw Results'!E$1,FALSE),"")</f>
        <v>1</v>
      </c>
      <c r="F17" s="62">
        <f>IFERROR(VLOOKUP($A17,'Raw Results'!$B$3:$I$66,'Raw Results'!F$1,FALSE),"")</f>
        <v>33</v>
      </c>
      <c r="G17" s="56" t="str">
        <f>IFERROR(VLOOKUP($A17,'Raw Results'!$B$3:$I$66,'Raw Results'!G$1,FALSE),"")</f>
        <v>Audio Visual</v>
      </c>
      <c r="H17" s="56" t="str">
        <f>IFERROR(VLOOKUP($A17,'Raw Results'!$B$3:$I$66,'Raw Results'!H$1,FALSE),"")</f>
        <v>Online</v>
      </c>
      <c r="I17" s="63" t="str">
        <f>IFERROR(VLOOKUP($A17,'Raw Results'!$B$3:$I$66,'Raw Results'!I$1,FALSE),"")</f>
        <v>30A</v>
      </c>
      <c r="J17" s="49"/>
    </row>
    <row r="18" spans="1:10" ht="26.25" customHeight="1">
      <c r="A18" s="70" t="str">
        <f t="array" ref="A18">IFERROR(INDEX('Raw Results'!$B$3:$B$66, MATCH(0,COUNTIF($A$15:A17, 'Raw Results'!$B$3:$B$66), 0)),"")</f>
        <v>UPX-2000R-2</v>
      </c>
      <c r="B18" s="68" t="str">
        <f>IFERROR(HYPERLINK(VLOOKUP(A18,Hyperlinks!$A:$B,2,FALSE),'UPS CALCULATOR'!A18),"")</f>
        <v>UPX-2000R-2</v>
      </c>
      <c r="C18" s="56" t="str">
        <f>IFERROR(VLOOKUP($A18,'Raw Results'!$B$3:$I$66,'Raw Results'!C$1,FALSE),"")</f>
        <v>NEXSYS UPS Backup Power System - UPX-2000R-2</v>
      </c>
      <c r="D18" s="56" t="str">
        <f>IF(E18&gt;0,IFERROR(VLOOKUP($A18,'Raw Results'!$B$3:$I$66,'Raw Results'!D$1,FALSE),""),"")</f>
        <v>UPX-EXPANRUN-20</v>
      </c>
      <c r="E18" s="56">
        <f>IFERROR(VLOOKUP($A18,'Raw Results'!$B$3:$I$66,'Raw Results'!E$1,FALSE),"")</f>
        <v>2</v>
      </c>
      <c r="F18" s="62">
        <f>IFERROR(VLOOKUP($A18,'Raw Results'!$B$3:$I$66,'Raw Results'!F$1,FALSE),"")</f>
        <v>33</v>
      </c>
      <c r="G18" s="56" t="str">
        <f>IFERROR(VLOOKUP($A18,'Raw Results'!$B$3:$I$66,'Raw Results'!G$1,FALSE),"")</f>
        <v>Audio Visual</v>
      </c>
      <c r="H18" s="56" t="str">
        <f>IFERROR(VLOOKUP($A18,'Raw Results'!$B$3:$I$66,'Raw Results'!H$1,FALSE),"")</f>
        <v>Line Interactive</v>
      </c>
      <c r="I18" s="63" t="str">
        <f>IFERROR(VLOOKUP($A18,'Raw Results'!$B$3:$I$66,'Raw Results'!I$1,FALSE),"")</f>
        <v>20A</v>
      </c>
      <c r="J18" s="49"/>
    </row>
    <row r="19" spans="1:10" ht="26.25" customHeight="1">
      <c r="A19" s="70" t="str">
        <f t="array" ref="A19">IFERROR(INDEX('Raw Results'!$B$3:$B$66, MATCH(0,COUNTIF($A$15:A18, 'Raw Results'!$B$3:$B$66), 0)),"")</f>
        <v>UPS-LO-3000RT</v>
      </c>
      <c r="B19" s="68" t="str">
        <f>IFERROR(HYPERLINK(VLOOKUP(A19,Hyperlinks!$A:$B,2,FALSE),'UPS CALCULATOR'!A19),"")</f>
        <v>UPS-LO-3000RT</v>
      </c>
      <c r="C19" s="56" t="str">
        <f>IFERROR(VLOOKUP($A19,'Raw Results'!$B$3:$I$66,'Raw Results'!C$1,FALSE),"")</f>
        <v>Legrand UPS Double-Converstion Online 3000VA</v>
      </c>
      <c r="D19" s="56" t="str">
        <f>IF(E19&gt;0,IFERROR(VLOOKUP($A19,'Raw Results'!$B$3:$I$66,'Raw Results'!D$1,FALSE),""),"")</f>
        <v>UPS-LEBATT-4</v>
      </c>
      <c r="E19" s="56">
        <f>IFERROR(VLOOKUP($A19,'Raw Results'!$B$3:$I$66,'Raw Results'!E$1,FALSE),"")</f>
        <v>1</v>
      </c>
      <c r="F19" s="62">
        <f>IFERROR(VLOOKUP($A19,'Raw Results'!$B$3:$I$66,'Raw Results'!F$1,FALSE),"")</f>
        <v>33.673258701890646</v>
      </c>
      <c r="G19" s="56" t="str">
        <f>IFERROR(VLOOKUP($A19,'Raw Results'!$B$3:$I$66,'Raw Results'!G$1,FALSE),"")</f>
        <v>Data Center / IT</v>
      </c>
      <c r="H19" s="56" t="str">
        <f>IFERROR(VLOOKUP($A19,'Raw Results'!$B$3:$I$66,'Raw Results'!H$1,FALSE),"")</f>
        <v>Online</v>
      </c>
      <c r="I19" s="63" t="str">
        <f>IFERROR(VLOOKUP($A19,'Raw Results'!$B$3:$I$66,'Raw Results'!I$1,FALSE),"")</f>
        <v>30A</v>
      </c>
      <c r="J19" s="49"/>
    </row>
    <row r="20" spans="1:10" ht="26.25" customHeight="1">
      <c r="A20" s="70" t="str">
        <f t="array" ref="A20">IFERROR(INDEX('Raw Results'!$B$3:$B$66, MATCH(0,COUNTIF($A$15:A19, 'Raw Results'!$B$3:$B$66), 0)),"")</f>
        <v>UPS-OL2200R</v>
      </c>
      <c r="B20" s="68" t="str">
        <f>IFERROR(HYPERLINK(VLOOKUP(A20,Hyperlinks!$A:$B,2,FALSE),'UPS CALCULATOR'!A20),"")</f>
        <v>UPS-OL2200R</v>
      </c>
      <c r="C20" s="56" t="str">
        <f>IFERROR(VLOOKUP($A20,'Raw Results'!$B$3:$I$66,'Raw Results'!C$1,FALSE),"")</f>
        <v>2 RU Premium Online Series UPS Backup Power, 2200VA</v>
      </c>
      <c r="D20" s="56" t="str">
        <f>IF(E20&gt;0,IFERROR(VLOOKUP($A20,'Raw Results'!$B$3:$I$66,'Raw Results'!D$1,FALSE),""),"")</f>
        <v>UPS-OLEBPR-1</v>
      </c>
      <c r="E20" s="56">
        <f>IFERROR(VLOOKUP($A20,'Raw Results'!$B$3:$I$66,'Raw Results'!E$1,FALSE),"")</f>
        <v>2</v>
      </c>
      <c r="F20" s="62">
        <f>IFERROR(VLOOKUP($A20,'Raw Results'!$B$3:$I$66,'Raw Results'!F$1,FALSE),"")</f>
        <v>53</v>
      </c>
      <c r="G20" s="56" t="str">
        <f>IFERROR(VLOOKUP($A20,'Raw Results'!$B$3:$I$66,'Raw Results'!G$1,FALSE),"")</f>
        <v>Audio Visual</v>
      </c>
      <c r="H20" s="56" t="str">
        <f>IFERROR(VLOOKUP($A20,'Raw Results'!$B$3:$I$66,'Raw Results'!H$1,FALSE),"")</f>
        <v>Online</v>
      </c>
      <c r="I20" s="63" t="str">
        <f>IFERROR(VLOOKUP($A20,'Raw Results'!$B$3:$I$66,'Raw Results'!I$1,FALSE),"")</f>
        <v>20A</v>
      </c>
      <c r="J20" s="49"/>
    </row>
    <row r="21" spans="1:10" ht="26.25" customHeight="1">
      <c r="A21" s="70" t="str">
        <f t="array" ref="A21">IFERROR(INDEX('Raw Results'!$B$3:$B$66, MATCH(0,COUNTIF($A$15:A20, 'Raw Results'!$B$3:$B$66), 0)),"")</f>
        <v/>
      </c>
      <c r="B21" s="68" t="str">
        <f>IFERROR(HYPERLINK(VLOOKUP(A21,Hyperlinks!$A:$B,2,FALSE),'UPS CALCULATOR'!A21),"")</f>
        <v/>
      </c>
      <c r="C21" s="56" t="str">
        <f>IFERROR(VLOOKUP($A21,'Raw Results'!$B$3:$I$66,'Raw Results'!C$1,FALSE),"")</f>
        <v/>
      </c>
      <c r="D21" s="56" t="str">
        <f>IF(E21&gt;0,IFERROR(VLOOKUP($A21,'Raw Results'!$B$3:$I$66,'Raw Results'!D$1,FALSE),""),"")</f>
        <v/>
      </c>
      <c r="E21" s="56" t="str">
        <f>IFERROR(VLOOKUP($A21,'Raw Results'!$B$3:$I$66,'Raw Results'!E$1,FALSE),"")</f>
        <v/>
      </c>
      <c r="F21" s="62" t="str">
        <f>IFERROR(VLOOKUP($A21,'Raw Results'!$B$3:$I$66,'Raw Results'!F$1,FALSE),"")</f>
        <v/>
      </c>
      <c r="G21" s="56" t="str">
        <f>IFERROR(VLOOKUP($A21,'Raw Results'!$B$3:$I$66,'Raw Results'!G$1,FALSE),"")</f>
        <v/>
      </c>
      <c r="H21" s="56" t="str">
        <f>IFERROR(VLOOKUP($A21,'Raw Results'!$B$3:$I$66,'Raw Results'!H$1,FALSE),"")</f>
        <v/>
      </c>
      <c r="I21" s="63" t="str">
        <f>IFERROR(VLOOKUP($A21,'Raw Results'!$B$3:$I$66,'Raw Results'!I$1,FALSE),"")</f>
        <v/>
      </c>
      <c r="J21" s="49"/>
    </row>
    <row r="22" spans="1:10" ht="26.25" customHeight="1">
      <c r="A22" s="70" t="str">
        <f t="array" ref="A22">IFERROR(INDEX('Raw Results'!$B$3:$B$66, MATCH(0,COUNTIF($A$15:A21, 'Raw Results'!$B$3:$B$66), 0)),"")</f>
        <v/>
      </c>
      <c r="B22" s="68" t="str">
        <f>IFERROR(HYPERLINK(VLOOKUP(A22,Hyperlinks!$A:$B,2,FALSE),'UPS CALCULATOR'!A22),"")</f>
        <v/>
      </c>
      <c r="C22" s="56" t="str">
        <f>IFERROR(VLOOKUP($A22,'Raw Results'!$B$3:$I$66,'Raw Results'!C$1,FALSE),"")</f>
        <v/>
      </c>
      <c r="D22" s="56" t="str">
        <f>IF(E22&gt;0,IFERROR(VLOOKUP($A22,'Raw Results'!$B$3:$I$66,'Raw Results'!D$1,FALSE),""),"")</f>
        <v/>
      </c>
      <c r="E22" s="56" t="str">
        <f>IFERROR(VLOOKUP($A22,'Raw Results'!$B$3:$I$66,'Raw Results'!E$1,FALSE),"")</f>
        <v/>
      </c>
      <c r="F22" s="62" t="str">
        <f>IFERROR(VLOOKUP($A22,'Raw Results'!$B$3:$I$66,'Raw Results'!F$1,FALSE),"")</f>
        <v/>
      </c>
      <c r="G22" s="56" t="str">
        <f>IFERROR(VLOOKUP($A22,'Raw Results'!$B$3:$I$66,'Raw Results'!G$1,FALSE),"")</f>
        <v/>
      </c>
      <c r="H22" s="56" t="str">
        <f>IFERROR(VLOOKUP($A22,'Raw Results'!$B$3:$I$66,'Raw Results'!H$1,FALSE),"")</f>
        <v/>
      </c>
      <c r="I22" s="63" t="str">
        <f>IFERROR(VLOOKUP($A22,'Raw Results'!$B$3:$I$66,'Raw Results'!I$1,FALSE),"")</f>
        <v/>
      </c>
      <c r="J22" s="49"/>
    </row>
    <row r="23" spans="1:10" ht="26.25" customHeight="1">
      <c r="A23" s="70" t="str">
        <f t="array" ref="A23">IFERROR(INDEX('Raw Results'!$B$3:$B$66, MATCH(0,COUNTIF($A$15:A22, 'Raw Results'!$B$3:$B$66), 0)),"")</f>
        <v/>
      </c>
      <c r="B23" s="68" t="str">
        <f>IFERROR(HYPERLINK(VLOOKUP(A23,Hyperlinks!$A:$B,2,FALSE),'UPS CALCULATOR'!A23),"")</f>
        <v/>
      </c>
      <c r="C23" s="56" t="str">
        <f>IFERROR(VLOOKUP($A23,'Raw Results'!$B$3:$I$66,'Raw Results'!C$1,FALSE),"")</f>
        <v/>
      </c>
      <c r="D23" s="56" t="str">
        <f>IF(E23&gt;0,IFERROR(VLOOKUP($A23,'Raw Results'!$B$3:$I$66,'Raw Results'!D$1,FALSE),""),"")</f>
        <v/>
      </c>
      <c r="E23" s="56" t="str">
        <f>IFERROR(VLOOKUP($A23,'Raw Results'!$B$3:$I$66,'Raw Results'!E$1,FALSE),"")</f>
        <v/>
      </c>
      <c r="F23" s="62" t="str">
        <f>IFERROR(VLOOKUP($A23,'Raw Results'!$B$3:$I$66,'Raw Results'!F$1,FALSE),"")</f>
        <v/>
      </c>
      <c r="G23" s="56" t="str">
        <f>IFERROR(VLOOKUP($A23,'Raw Results'!$B$3:$I$66,'Raw Results'!G$1,FALSE),"")</f>
        <v/>
      </c>
      <c r="H23" s="56" t="str">
        <f>IFERROR(VLOOKUP($A23,'Raw Results'!$B$3:$I$66,'Raw Results'!H$1,FALSE),"")</f>
        <v/>
      </c>
      <c r="I23" s="63" t="str">
        <f>IFERROR(VLOOKUP($A23,'Raw Results'!$B$3:$I$66,'Raw Results'!I$1,FALSE),"")</f>
        <v/>
      </c>
      <c r="J23" s="49"/>
    </row>
    <row r="24" spans="1:10" ht="26.25" customHeight="1">
      <c r="A24" s="70" t="str">
        <f t="array" ref="A24">IFERROR(INDEX('Raw Results'!$B$3:$B$66, MATCH(0,COUNTIF($A$15:A23, 'Raw Results'!$B$3:$B$66), 0)),"")</f>
        <v/>
      </c>
      <c r="B24" s="68" t="str">
        <f>IFERROR(HYPERLINK(VLOOKUP(A24,Hyperlinks!$A:$B,2,FALSE),'UPS CALCULATOR'!A24),"")</f>
        <v/>
      </c>
      <c r="C24" s="56" t="str">
        <f>IFERROR(VLOOKUP($A24,'Raw Results'!$B$3:$I$66,'Raw Results'!C$1,FALSE),"")</f>
        <v/>
      </c>
      <c r="D24" s="56" t="str">
        <f>IF(E24&gt;0,IFERROR(VLOOKUP($A24,'Raw Results'!$B$3:$I$66,'Raw Results'!D$1,FALSE),""),"")</f>
        <v/>
      </c>
      <c r="E24" s="56" t="str">
        <f>IFERROR(VLOOKUP($A24,'Raw Results'!$B$3:$I$66,'Raw Results'!E$1,FALSE),"")</f>
        <v/>
      </c>
      <c r="F24" s="62" t="str">
        <f>IFERROR(VLOOKUP($A24,'Raw Results'!$B$3:$I$66,'Raw Results'!F$1,FALSE),"")</f>
        <v/>
      </c>
      <c r="G24" s="56" t="str">
        <f>IFERROR(VLOOKUP($A24,'Raw Results'!$B$3:$I$66,'Raw Results'!G$1,FALSE),"")</f>
        <v/>
      </c>
      <c r="H24" s="56" t="str">
        <f>IFERROR(VLOOKUP($A24,'Raw Results'!$B$3:$I$66,'Raw Results'!H$1,FALSE),"")</f>
        <v/>
      </c>
      <c r="I24" s="63" t="str">
        <f>IFERROR(VLOOKUP($A24,'Raw Results'!$B$3:$I$66,'Raw Results'!I$1,FALSE),"")</f>
        <v/>
      </c>
      <c r="J24" s="49"/>
    </row>
    <row r="25" spans="1:10" ht="26.25" customHeight="1">
      <c r="A25" s="70" t="str">
        <f t="array" ref="A25">IFERROR(INDEX('Raw Results'!$B$3:$B$66, MATCH(0,COUNTIF($A$15:A24, 'Raw Results'!$B$3:$B$66), 0)),"")</f>
        <v/>
      </c>
      <c r="B25" s="68" t="str">
        <f>IFERROR(HYPERLINK(VLOOKUP(A25,Hyperlinks!$A:$B,2,FALSE),'UPS CALCULATOR'!A25),"")</f>
        <v/>
      </c>
      <c r="C25" s="56" t="str">
        <f>IFERROR(VLOOKUP($A25,'Raw Results'!$B$3:$I$66,'Raw Results'!C$1,FALSE),"")</f>
        <v/>
      </c>
      <c r="D25" s="56" t="str">
        <f>IF(E25&gt;0,IFERROR(VLOOKUP($A25,'Raw Results'!$B$3:$I$66,'Raw Results'!D$1,FALSE),""),"")</f>
        <v/>
      </c>
      <c r="E25" s="56" t="str">
        <f>IFERROR(VLOOKUP($A25,'Raw Results'!$B$3:$I$66,'Raw Results'!E$1,FALSE),"")</f>
        <v/>
      </c>
      <c r="F25" s="62" t="str">
        <f>IFERROR(VLOOKUP($A25,'Raw Results'!$B$3:$I$66,'Raw Results'!F$1,FALSE),"")</f>
        <v/>
      </c>
      <c r="G25" s="56" t="str">
        <f>IFERROR(VLOOKUP($A25,'Raw Results'!$B$3:$I$66,'Raw Results'!G$1,FALSE),"")</f>
        <v/>
      </c>
      <c r="H25" s="56" t="str">
        <f>IFERROR(VLOOKUP($A25,'Raw Results'!$B$3:$I$66,'Raw Results'!H$1,FALSE),"")</f>
        <v/>
      </c>
      <c r="I25" s="63" t="str">
        <f>IFERROR(VLOOKUP($A25,'Raw Results'!$B$3:$I$66,'Raw Results'!I$1,FALSE),"")</f>
        <v/>
      </c>
      <c r="J25" s="49"/>
    </row>
    <row r="26" spans="1:10" ht="26.25" customHeight="1">
      <c r="A26" s="70" t="str">
        <f t="array" ref="A26">IFERROR(INDEX('Raw Results'!$B$3:$B$66, MATCH(0,COUNTIF($A$15:A25, 'Raw Results'!$B$3:$B$66), 0)),"")</f>
        <v/>
      </c>
      <c r="B26" s="68" t="str">
        <f>IFERROR(HYPERLINK(VLOOKUP(A26,Hyperlinks!$A:$B,2,FALSE),'UPS CALCULATOR'!A26),"")</f>
        <v/>
      </c>
      <c r="C26" s="56" t="str">
        <f>IFERROR(VLOOKUP($A26,'Raw Results'!$B$3:$I$66,'Raw Results'!C$1,FALSE),"")</f>
        <v/>
      </c>
      <c r="D26" s="56" t="str">
        <f>IF(E26&gt;0,IFERROR(VLOOKUP($A26,'Raw Results'!$B$3:$I$66,'Raw Results'!D$1,FALSE),""),"")</f>
        <v/>
      </c>
      <c r="E26" s="56" t="str">
        <f>IFERROR(VLOOKUP($A26,'Raw Results'!$B$3:$I$66,'Raw Results'!E$1,FALSE),"")</f>
        <v/>
      </c>
      <c r="F26" s="62" t="str">
        <f>IFERROR(VLOOKUP($A26,'Raw Results'!$B$3:$I$66,'Raw Results'!F$1,FALSE),"")</f>
        <v/>
      </c>
      <c r="G26" s="56" t="str">
        <f>IFERROR(VLOOKUP($A26,'Raw Results'!$B$3:$I$66,'Raw Results'!G$1,FALSE),"")</f>
        <v/>
      </c>
      <c r="H26" s="56" t="str">
        <f>IFERROR(VLOOKUP($A26,'Raw Results'!$B$3:$I$66,'Raw Results'!H$1,FALSE),"")</f>
        <v/>
      </c>
      <c r="I26" s="63" t="str">
        <f>IFERROR(VLOOKUP($A26,'Raw Results'!$B$3:$I$66,'Raw Results'!I$1,FALSE),"")</f>
        <v/>
      </c>
      <c r="J26" s="49"/>
    </row>
    <row r="27" spans="1:10" ht="26.25" customHeight="1">
      <c r="A27" s="70" t="str">
        <f t="array" ref="A27">IFERROR(INDEX('Raw Results'!$B$3:$B$66, MATCH(0,COUNTIF($A$15:A26, 'Raw Results'!$B$3:$B$66), 0)),"")</f>
        <v/>
      </c>
      <c r="B27" s="68" t="str">
        <f>IFERROR(HYPERLINK(VLOOKUP(A27,Hyperlinks!$A:$B,2,FALSE),'UPS CALCULATOR'!A27),"")</f>
        <v/>
      </c>
      <c r="C27" s="56" t="str">
        <f>IFERROR(VLOOKUP($A27,'Raw Results'!$B$3:$I$66,'Raw Results'!C$1,FALSE),"")</f>
        <v/>
      </c>
      <c r="D27" s="56" t="str">
        <f>IF(E27&gt;0,IFERROR(VLOOKUP($A27,'Raw Results'!$B$3:$I$66,'Raw Results'!D$1,FALSE),""),"")</f>
        <v/>
      </c>
      <c r="E27" s="56" t="str">
        <f>IFERROR(VLOOKUP($A27,'Raw Results'!$B$3:$I$66,'Raw Results'!E$1,FALSE),"")</f>
        <v/>
      </c>
      <c r="F27" s="62" t="str">
        <f>IFERROR(VLOOKUP($A27,'Raw Results'!$B$3:$I$66,'Raw Results'!F$1,FALSE),"")</f>
        <v/>
      </c>
      <c r="G27" s="56" t="str">
        <f>IFERROR(VLOOKUP($A27,'Raw Results'!$B$3:$I$66,'Raw Results'!G$1,FALSE),"")</f>
        <v/>
      </c>
      <c r="H27" s="56" t="str">
        <f>IFERROR(VLOOKUP($A27,'Raw Results'!$B$3:$I$66,'Raw Results'!H$1,FALSE),"")</f>
        <v/>
      </c>
      <c r="I27" s="63" t="str">
        <f>IFERROR(VLOOKUP($A27,'Raw Results'!$B$3:$I$66,'Raw Results'!I$1,FALSE),"")</f>
        <v/>
      </c>
      <c r="J27" s="49"/>
    </row>
    <row r="28" spans="1:10" ht="26.25" customHeight="1">
      <c r="A28" s="70" t="str">
        <f t="array" ref="A28">IFERROR(INDEX('Raw Results'!$B$3:$B$66, MATCH(0,COUNTIF($A$15:A27, 'Raw Results'!$B$3:$B$66), 0)),"")</f>
        <v/>
      </c>
      <c r="B28" s="68" t="str">
        <f>IFERROR(HYPERLINK(VLOOKUP(A28,Hyperlinks!$A:$B,2,FALSE),'UPS CALCULATOR'!A28),"")</f>
        <v/>
      </c>
      <c r="C28" s="56" t="str">
        <f>IFERROR(VLOOKUP($A28,'Raw Results'!$B$3:$I$66,'Raw Results'!C$1,FALSE),"")</f>
        <v/>
      </c>
      <c r="D28" s="56" t="str">
        <f>IF(E28&gt;0,IFERROR(VLOOKUP($A28,'Raw Results'!$B$3:$I$66,'Raw Results'!D$1,FALSE),""),"")</f>
        <v/>
      </c>
      <c r="E28" s="56" t="str">
        <f>IFERROR(VLOOKUP($A28,'Raw Results'!$B$3:$I$66,'Raw Results'!E$1,FALSE),"")</f>
        <v/>
      </c>
      <c r="F28" s="62" t="str">
        <f>IFERROR(VLOOKUP($A28,'Raw Results'!$B$3:$I$66,'Raw Results'!F$1,FALSE),"")</f>
        <v/>
      </c>
      <c r="G28" s="56" t="str">
        <f>IFERROR(VLOOKUP($A28,'Raw Results'!$B$3:$I$66,'Raw Results'!G$1,FALSE),"")</f>
        <v/>
      </c>
      <c r="H28" s="56" t="str">
        <f>IFERROR(VLOOKUP($A28,'Raw Results'!$B$3:$I$66,'Raw Results'!H$1,FALSE),"")</f>
        <v/>
      </c>
      <c r="I28" s="63" t="str">
        <f>IFERROR(VLOOKUP($A28,'Raw Results'!$B$3:$I$66,'Raw Results'!I$1,FALSE),"")</f>
        <v/>
      </c>
      <c r="J28" s="49"/>
    </row>
    <row r="29" spans="1:10" ht="26.25" customHeight="1">
      <c r="A29" s="70" t="str">
        <f t="array" ref="A29">IFERROR(INDEX('Raw Results'!$B$3:$B$66, MATCH(0,COUNTIF($A$15:A28, 'Raw Results'!$B$3:$B$66), 0)),"")</f>
        <v/>
      </c>
      <c r="B29" s="69" t="str">
        <f>IFERROR(HYPERLINK(VLOOKUP(A29,Hyperlinks!$A:$B,2,FALSE),'UPS CALCULATOR'!A29),"")</f>
        <v/>
      </c>
      <c r="C29" s="64" t="str">
        <f>IFERROR(VLOOKUP($A29,'Raw Results'!$B$3:$I$66,'Raw Results'!C$1,FALSE),"")</f>
        <v/>
      </c>
      <c r="D29" s="64" t="str">
        <f>IF(E29&gt;0,IFERROR(VLOOKUP($A29,'Raw Results'!$B$3:$I$66,'Raw Results'!D$1,FALSE),""),"")</f>
        <v/>
      </c>
      <c r="E29" s="64" t="str">
        <f>IFERROR(VLOOKUP($A29,'Raw Results'!$B$3:$I$66,'Raw Results'!E$1,FALSE),"")</f>
        <v/>
      </c>
      <c r="F29" s="65" t="str">
        <f>IFERROR(VLOOKUP($A29,'Raw Results'!$B$3:$I$66,'Raw Results'!F$1,FALSE),"")</f>
        <v/>
      </c>
      <c r="G29" s="64" t="str">
        <f>IFERROR(VLOOKUP($A29,'Raw Results'!$B$3:$I$66,'Raw Results'!G$1,FALSE),"")</f>
        <v/>
      </c>
      <c r="H29" s="64" t="str">
        <f>IFERROR(VLOOKUP($A29,'Raw Results'!$B$3:$I$66,'Raw Results'!H$1,FALSE),"")</f>
        <v/>
      </c>
      <c r="I29" s="66" t="str">
        <f>IFERROR(VLOOKUP($A29,'Raw Results'!$B$3:$I$66,'Raw Results'!I$1,FALSE),"")</f>
        <v/>
      </c>
      <c r="J29" s="49"/>
    </row>
    <row r="30" spans="1:10" ht="26.25" customHeight="1">
      <c r="A30" s="55"/>
      <c r="B30" s="55"/>
      <c r="C30" s="55"/>
      <c r="D30" s="55"/>
      <c r="E30" s="55"/>
      <c r="F30" s="55"/>
      <c r="G30" s="55"/>
      <c r="H30" s="55"/>
      <c r="I30" s="55"/>
      <c r="J30" s="49"/>
    </row>
    <row r="31" spans="1:10" ht="26.25" hidden="1" customHeight="1">
      <c r="A31" s="55"/>
      <c r="B31" s="55"/>
      <c r="C31" s="55"/>
      <c r="D31" s="55"/>
      <c r="E31" s="55"/>
      <c r="F31" s="55"/>
      <c r="G31" s="55"/>
      <c r="H31" s="55"/>
      <c r="I31" s="55"/>
      <c r="J31" s="49"/>
    </row>
    <row r="32" spans="1:10" ht="26.25" hidden="1" customHeight="1">
      <c r="A32" s="55"/>
      <c r="B32" s="55"/>
      <c r="C32" s="55"/>
      <c r="D32" s="55"/>
      <c r="E32" s="55"/>
      <c r="F32" s="55"/>
      <c r="G32" s="55"/>
      <c r="H32" s="55"/>
      <c r="I32" s="55"/>
      <c r="J32" s="49"/>
    </row>
    <row r="33" spans="10:10" ht="26.25" hidden="1" customHeight="1">
      <c r="J33" s="49"/>
    </row>
    <row r="34" spans="10:10" ht="26.25" hidden="1" customHeight="1">
      <c r="J34" s="49"/>
    </row>
    <row r="35" spans="10:10" ht="26.25" hidden="1" customHeight="1">
      <c r="J35" s="49"/>
    </row>
    <row r="36" spans="10:10" ht="26.25" hidden="1" customHeight="1">
      <c r="J36" s="49"/>
    </row>
    <row r="37" spans="10:10" ht="26.25" hidden="1" customHeight="1">
      <c r="J37" s="49"/>
    </row>
    <row r="38" spans="10:10" ht="26.25" hidden="1" customHeight="1">
      <c r="J38" s="49"/>
    </row>
    <row r="39" spans="10:10" ht="26.25" hidden="1" customHeight="1">
      <c r="J39" s="49"/>
    </row>
    <row r="40" spans="10:10" ht="26.25" hidden="1" customHeight="1">
      <c r="J40" s="49"/>
    </row>
    <row r="41" spans="10:10" ht="26.25" hidden="1" customHeight="1">
      <c r="J41" s="49"/>
    </row>
    <row r="42" spans="10:10" ht="26.25" hidden="1" customHeight="1">
      <c r="J42" s="49"/>
    </row>
    <row r="43" spans="10:10" ht="26.25" hidden="1" customHeight="1">
      <c r="J43" s="49"/>
    </row>
    <row r="44" spans="10:10" ht="26.25" hidden="1" customHeight="1">
      <c r="J44" s="49"/>
    </row>
    <row r="45" spans="10:10" ht="26.25" hidden="1" customHeight="1">
      <c r="J45" s="49"/>
    </row>
    <row r="46" spans="10:10" ht="26.25" hidden="1" customHeight="1">
      <c r="J46" s="49"/>
    </row>
    <row r="47" spans="10:10" ht="26.25" hidden="1" customHeight="1">
      <c r="J47" s="49"/>
    </row>
    <row r="48" spans="10:10" ht="26.25" hidden="1" customHeight="1">
      <c r="J48" s="49"/>
    </row>
    <row r="49" spans="10:10" ht="26.25" hidden="1" customHeight="1">
      <c r="J49" s="49"/>
    </row>
    <row r="50" spans="10:10" ht="26.25" hidden="1" customHeight="1">
      <c r="J50" s="49"/>
    </row>
    <row r="51" spans="10:10" ht="26.25" hidden="1" customHeight="1">
      <c r="J51" s="49"/>
    </row>
    <row r="52" spans="10:10" ht="26.25" hidden="1" customHeight="1">
      <c r="J52" s="49"/>
    </row>
    <row r="53" spans="10:10" ht="26.25" hidden="1" customHeight="1">
      <c r="J53" s="49"/>
    </row>
    <row r="54" spans="10:10" ht="26.25" hidden="1" customHeight="1">
      <c r="J54" s="49"/>
    </row>
    <row r="55" spans="10:10" ht="26.25" hidden="1" customHeight="1">
      <c r="J55" s="49"/>
    </row>
    <row r="56" spans="10:10" ht="26.25" hidden="1" customHeight="1">
      <c r="J56" s="49"/>
    </row>
    <row r="57" spans="10:10" ht="26.25" hidden="1" customHeight="1">
      <c r="J57" s="49"/>
    </row>
    <row r="58" spans="10:10" ht="26.25" hidden="1" customHeight="1">
      <c r="J58" s="49"/>
    </row>
    <row r="59" spans="10:10" ht="26.25" hidden="1" customHeight="1">
      <c r="J59" s="49"/>
    </row>
    <row r="60" spans="10:10" ht="26.25" hidden="1" customHeight="1">
      <c r="J60" s="49"/>
    </row>
    <row r="61" spans="10:10" ht="26.25" hidden="1" customHeight="1">
      <c r="J61" s="49"/>
    </row>
    <row r="62" spans="10:10" ht="26.25" hidden="1" customHeight="1">
      <c r="J62" s="49"/>
    </row>
    <row r="63" spans="10:10" ht="26.25" hidden="1" customHeight="1">
      <c r="J63" s="49"/>
    </row>
    <row r="64" spans="10:10" ht="26.25" hidden="1" customHeight="1">
      <c r="J64" s="49"/>
    </row>
    <row r="65" spans="10:10" ht="26.25" hidden="1" customHeight="1">
      <c r="J65" s="49"/>
    </row>
    <row r="66" spans="10:10" ht="26.25" hidden="1" customHeight="1">
      <c r="J66" s="49"/>
    </row>
    <row r="67" spans="10:10" ht="26.25" hidden="1" customHeight="1">
      <c r="J67" s="49"/>
    </row>
    <row r="68" spans="10:10" ht="26.25" hidden="1" customHeight="1">
      <c r="J68" s="49"/>
    </row>
    <row r="69" spans="10:10" ht="26.25" hidden="1" customHeight="1">
      <c r="J69" s="49"/>
    </row>
    <row r="70" spans="10:10" ht="26.25" hidden="1" customHeight="1">
      <c r="J70" s="49"/>
    </row>
    <row r="71" spans="10:10" ht="26.25" hidden="1" customHeight="1">
      <c r="J71" s="49"/>
    </row>
    <row r="72" spans="10:10" ht="26.25" hidden="1" customHeight="1">
      <c r="J72" s="49"/>
    </row>
    <row r="73" spans="10:10" ht="26.25" hidden="1" customHeight="1">
      <c r="J73" s="49"/>
    </row>
    <row r="74" spans="10:10" ht="26.25" hidden="1" customHeight="1">
      <c r="J74" s="49"/>
    </row>
    <row r="75" spans="10:10" ht="26.25" hidden="1" customHeight="1">
      <c r="J75" s="49"/>
    </row>
    <row r="76" spans="10:10" ht="26.25" hidden="1" customHeight="1">
      <c r="J76" s="49"/>
    </row>
    <row r="77" spans="10:10" ht="26.25" hidden="1" customHeight="1">
      <c r="J77" s="49"/>
    </row>
    <row r="78" spans="10:10" ht="26.25" hidden="1" customHeight="1">
      <c r="J78" s="49"/>
    </row>
    <row r="79" spans="10:10" ht="26.25" hidden="1" customHeight="1">
      <c r="J79" s="49"/>
    </row>
    <row r="80" spans="10:10" ht="26.25" hidden="1" customHeight="1">
      <c r="J80" s="49"/>
    </row>
    <row r="81" spans="10:10" ht="26.25" hidden="1" customHeight="1">
      <c r="J81" s="49"/>
    </row>
    <row r="82" spans="10:10" ht="26.25" hidden="1" customHeight="1">
      <c r="J82" s="49"/>
    </row>
    <row r="83" spans="10:10" ht="26.25" hidden="1" customHeight="1">
      <c r="J83" s="49"/>
    </row>
    <row r="84" spans="10:10" ht="26.25" hidden="1" customHeight="1">
      <c r="J84" s="49"/>
    </row>
    <row r="85" spans="10:10" ht="26.25" hidden="1" customHeight="1">
      <c r="J85" s="49"/>
    </row>
    <row r="86" spans="10:10" ht="26.25" hidden="1" customHeight="1">
      <c r="J86" s="49"/>
    </row>
    <row r="87" spans="10:10" ht="26.25" hidden="1" customHeight="1">
      <c r="J87" s="49"/>
    </row>
    <row r="88" spans="10:10" ht="26.25" hidden="1" customHeight="1">
      <c r="J88" s="49"/>
    </row>
    <row r="89" spans="10:10" ht="26.25" hidden="1" customHeight="1">
      <c r="J89" s="49"/>
    </row>
    <row r="90" spans="10:10" ht="26.25" hidden="1" customHeight="1">
      <c r="J90" s="49"/>
    </row>
    <row r="91" spans="10:10" ht="26.25" hidden="1" customHeight="1">
      <c r="J91" s="49"/>
    </row>
    <row r="92" spans="10:10" ht="26.25" hidden="1" customHeight="1">
      <c r="J92" s="49"/>
    </row>
    <row r="93" spans="10:10" ht="26.25" hidden="1" customHeight="1">
      <c r="J93" s="49"/>
    </row>
    <row r="94" spans="10:10" ht="26.25" hidden="1" customHeight="1">
      <c r="J94" s="49"/>
    </row>
    <row r="95" spans="10:10" ht="26.25" hidden="1" customHeight="1">
      <c r="J95" s="49"/>
    </row>
    <row r="96" spans="10:10" ht="26.25" hidden="1" customHeight="1">
      <c r="J96" s="49"/>
    </row>
    <row r="97" spans="1:10" ht="26.25" hidden="1" customHeight="1">
      <c r="J97" s="49"/>
    </row>
    <row r="98" spans="1:10" ht="26.25" hidden="1" customHeight="1">
      <c r="A98" s="55" t="str">
        <f>IFERROR(VLOOKUP(#REF!,'Paul Data'!$B$3:$N$1128,'Paul Data'!C$1,FALSE),"")</f>
        <v/>
      </c>
      <c r="B98" s="55"/>
      <c r="C98" s="56" t="str">
        <f>IFERROR(VLOOKUP(#REF!,'Paul Data'!$B$3:$N$1128,'Paul Data'!D$1,FALSE),"")</f>
        <v/>
      </c>
      <c r="D98" s="56" t="str">
        <f>IFERROR(VLOOKUP(#REF!,'Paul Data'!$B$3:$N$1128,'Paul Data'!E$1,FALSE),"")</f>
        <v/>
      </c>
      <c r="E98" s="56" t="str">
        <f>IFERROR(VLOOKUP(#REF!,'Paul Data'!$B$3:$N$1128,'Paul Data'!F$1,FALSE),"")</f>
        <v/>
      </c>
      <c r="F98" s="62" t="str">
        <f>IFERROR(VLOOKUP(#REF!,'Paul Data'!$B$3:$N$1128,'Paul Data'!N$1,FALSE),"")</f>
        <v/>
      </c>
      <c r="G98" s="56" t="str">
        <f>IFERROR(VLOOKUP(#REF!,'Paul Data'!$B$3:$N$1128,'Paul Data'!G$1,FALSE),"")</f>
        <v/>
      </c>
      <c r="H98" s="56" t="str">
        <f>IFERROR(VLOOKUP(#REF!,'Paul Data'!$B$3:$N$1128,'Paul Data'!H$1,FALSE),"")</f>
        <v/>
      </c>
      <c r="I98" s="56" t="str">
        <f>IFERROR(VLOOKUP(#REF!,'Paul Data'!$B$3:$N$1128,'Paul Data'!I$1,FALSE),"")</f>
        <v/>
      </c>
      <c r="J98" s="49"/>
    </row>
  </sheetData>
  <sheetProtection algorithmName="SHA-512" hashValue="tXI35neJVDEhWbuVrIiKdEH9NzwH8GNJ4ZdNv6KZwnJQ3UuBghUrG+Gbpt/0u7v4Z2gSFNsTHg9n3H4YKLcVaQ==" saltValue="SeGHnd3Gi/BEb6wiu76oEA==" spinCount="100000" sheet="1" objects="1" scenarios="1"/>
  <mergeCells count="1">
    <mergeCell ref="B2:I2"/>
  </mergeCells>
  <dataValidations count="2">
    <dataValidation type="whole" operator="greaterThan" allowBlank="1" showInputMessage="1" showErrorMessage="1" sqref="D6" xr:uid="{00000000-0002-0000-0500-000000000000}">
      <formula1>0</formula1>
    </dataValidation>
    <dataValidation type="custom" allowBlank="1" showInputMessage="1" showErrorMessage="1" sqref="J15:J221 A15:I15 A99:I221" xr:uid="{00000000-0002-0000-0500-000001000000}">
      <formula1>"zzzz"</formula1>
    </dataValidation>
  </dataValidations>
  <pageMargins left="0.7" right="0.7" top="0.75" bottom="0.75" header="0.3" footer="0.3"/>
  <pageSetup orientation="portrait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2000000}">
          <x14:formula1>
            <xm:f>'Drop Downs'!$A$2:$A$31</xm:f>
          </x14:formula1>
          <xm:sqref>D4:D5</xm:sqref>
        </x14:dataValidation>
        <x14:dataValidation type="list" allowBlank="1" showInputMessage="1" showErrorMessage="1" xr:uid="{00000000-0002-0000-0500-000003000000}">
          <x14:formula1>
            <xm:f>'Drop Downs'!$B$2:$B$4</xm:f>
          </x14:formula1>
          <xm:sqref>D9:D10</xm:sqref>
        </x14:dataValidation>
        <x14:dataValidation type="list" allowBlank="1" showInputMessage="1" showErrorMessage="1" xr:uid="{00000000-0002-0000-0500-000004000000}">
          <x14:formula1>
            <xm:f>'Drop Downs'!$C$2:$C$3</xm:f>
          </x14:formula1>
          <xm:sqref>D12</xm:sqref>
        </x14:dataValidation>
        <x14:dataValidation type="list" allowBlank="1" showInputMessage="1" showErrorMessage="1" xr:uid="{00000000-0002-0000-0500-000005000000}">
          <x14:formula1>
            <xm:f>'Drop Downs'!$D$2:$D$5</xm:f>
          </x14:formula1>
          <xm:sqref>D13</xm:sqref>
        </x14:dataValidation>
        <x14:dataValidation type="list" allowBlank="1" showInputMessage="1" showErrorMessage="1" xr:uid="{00000000-0002-0000-0500-000006000000}">
          <x14:formula1>
            <xm:f>'Drop Downs'!$C$2:$C$4</xm:f>
          </x14:formula1>
          <xm:sqref>D11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Drop Downs</vt:lpstr>
      <vt:lpstr>Hyperlinks</vt:lpstr>
      <vt:lpstr>Orig Data</vt:lpstr>
      <vt:lpstr>Paul Data</vt:lpstr>
      <vt:lpstr>Raw Results</vt:lpstr>
      <vt:lpstr>UPS CALCULATOR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Dolynchuk</dc:creator>
  <cp:keywords/>
  <dc:description/>
  <cp:lastModifiedBy>Rosalena Gilbert</cp:lastModifiedBy>
  <cp:revision/>
  <dcterms:created xsi:type="dcterms:W3CDTF">2022-08-29T17:30:04Z</dcterms:created>
  <dcterms:modified xsi:type="dcterms:W3CDTF">2022-12-13T14:50:39Z</dcterms:modified>
  <cp:category/>
  <cp:contentStatus/>
</cp:coreProperties>
</file>