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ukro1a\OneDrive - Legrand France\Documents\My Documents\Solutions\"/>
    </mc:Choice>
  </mc:AlternateContent>
  <xr:revisionPtr revIDLastSave="7" documentId="8_{4B2A8366-9005-4F4D-BD5E-31642B3A1897}" xr6:coauthVersionLast="44" xr6:coauthVersionMax="44" xr10:uidLastSave="{B27850CF-142A-49B3-95E2-1643B9DA8620}"/>
  <bookViews>
    <workbookView xWindow="-28920" yWindow="-120" windowWidth="29040" windowHeight="15840" xr2:uid="{228941AB-66D8-4387-963E-CEA3CD3667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H23" i="1" l="1"/>
  <c r="H7" i="1"/>
  <c r="I7" i="1" s="1"/>
  <c r="H5" i="1"/>
  <c r="H4" i="1"/>
  <c r="H3" i="1"/>
  <c r="H11" i="1" l="1"/>
  <c r="I11" i="1" s="1"/>
  <c r="H17" i="1"/>
  <c r="H16" i="1"/>
  <c r="H15" i="1"/>
  <c r="H25" i="1"/>
  <c r="H24" i="1"/>
  <c r="H22" i="1"/>
  <c r="H21" i="1"/>
  <c r="H20" i="1"/>
  <c r="H19" i="1"/>
  <c r="H2" i="1"/>
  <c r="I5" i="1" s="1"/>
  <c r="H13" i="1"/>
  <c r="I13" i="1" s="1"/>
  <c r="H9" i="1"/>
  <c r="I9" i="1" s="1"/>
  <c r="I25" i="1" l="1"/>
  <c r="I26" i="1" s="1"/>
</calcChain>
</file>

<file path=xl/sharedStrings.xml><?xml version="1.0" encoding="utf-8"?>
<sst xmlns="http://schemas.openxmlformats.org/spreadsheetml/2006/main" count="156" uniqueCount="83">
  <si>
    <t>Vaddio</t>
  </si>
  <si>
    <t>Qty</t>
  </si>
  <si>
    <t>Model</t>
  </si>
  <si>
    <t>Description</t>
  </si>
  <si>
    <t>Chief</t>
  </si>
  <si>
    <t>Wiremold</t>
  </si>
  <si>
    <t>MAP</t>
  </si>
  <si>
    <t>C2G</t>
  </si>
  <si>
    <t>To be sourced from another vendor</t>
  </si>
  <si>
    <t>Control System</t>
  </si>
  <si>
    <t>OFR48-2</t>
  </si>
  <si>
    <t>3D CAD</t>
  </si>
  <si>
    <t>A&amp;E Specification Sheet</t>
  </si>
  <si>
    <t>3 Part Spec</t>
  </si>
  <si>
    <t>Brochure</t>
  </si>
  <si>
    <t>CAD Technical Specification Drawings</t>
  </si>
  <si>
    <t>Revit Models</t>
  </si>
  <si>
    <t>CAD Blocks</t>
  </si>
  <si>
    <t>Visio</t>
  </si>
  <si>
    <t>PEP</t>
  </si>
  <si>
    <t>RoHS Compliant</t>
  </si>
  <si>
    <t>GREENGUARD Gold</t>
  </si>
  <si>
    <t>Seismic</t>
  </si>
  <si>
    <t>OSHPD</t>
  </si>
  <si>
    <t>Location</t>
  </si>
  <si>
    <t>Brand</t>
  </si>
  <si>
    <t>CAD</t>
  </si>
  <si>
    <t>A&amp;E</t>
  </si>
  <si>
    <t>Revit</t>
  </si>
  <si>
    <t>Retail/MSRP</t>
  </si>
  <si>
    <t>Total Retail/MSRP</t>
  </si>
  <si>
    <t>System Total</t>
  </si>
  <si>
    <t>CHAIR-TSK1-B</t>
  </si>
  <si>
    <t>Chair</t>
  </si>
  <si>
    <t>yes</t>
  </si>
  <si>
    <t xml:space="preserve">OFRBC-8R </t>
  </si>
  <si>
    <t xml:space="preserve">Overfloor Raceway Base and Cover </t>
  </si>
  <si>
    <t>OFR10IW</t>
  </si>
  <si>
    <t>OFR47-U</t>
  </si>
  <si>
    <t>Overflow Raceway AVIP or Extron MAAP Device Plate</t>
  </si>
  <si>
    <t>AV9015BK</t>
  </si>
  <si>
    <t>AV3000BK</t>
  </si>
  <si>
    <t xml:space="preserve">20ft Select High Speed HDMI Cable with Ethernet M/M - In-Wall CL2-Rated </t>
  </si>
  <si>
    <t xml:space="preserve">5m USB 3.0 USB-A Male to USB-A Female Active Extension Cable </t>
  </si>
  <si>
    <t xml:space="preserve">RLNK-915R </t>
  </si>
  <si>
    <t xml:space="preserve">Select Series PDU with RackLink™ </t>
  </si>
  <si>
    <t>Digital Media Matrix Switcher</t>
  </si>
  <si>
    <t>Table</t>
  </si>
  <si>
    <t>Mounts</t>
  </si>
  <si>
    <t>Connectivity &amp; Cable Management</t>
  </si>
  <si>
    <t>LTM1U</t>
  </si>
  <si>
    <t>AVSFSS</t>
  </si>
  <si>
    <t>FCA800HS</t>
  </si>
  <si>
    <t>999-50707-000</t>
  </si>
  <si>
    <t>Tempo™ Flat Panel Floor Support System</t>
  </si>
  <si>
    <t>Da-Lite</t>
  </si>
  <si>
    <t>25944T</t>
  </si>
  <si>
    <t>WM210AUS</t>
  </si>
  <si>
    <t>Projector</t>
  </si>
  <si>
    <t>Screens</t>
  </si>
  <si>
    <t>Chairs</t>
  </si>
  <si>
    <t>Power Distribution</t>
  </si>
  <si>
    <t>Cameras</t>
  </si>
  <si>
    <t>HuddleSHOT Includes: BLE Remote Control, PoE+ Injector,1 10’ (304.8 cm) Cat5e Snagless Cable, 1 6’ (182.8 cm) USB 3.0 Type-C toType-A M/M Cable and a Wall Mount with Mounting Hardware</t>
  </si>
  <si>
    <t>Overfloor Raceway In-Wall Entrance End Fitting</t>
  </si>
  <si>
    <t>Overfloor Raceway 2-Gang Box</t>
  </si>
  <si>
    <t>HDMI Female to Female Barrel</t>
  </si>
  <si>
    <t>3 Part Spe</t>
  </si>
  <si>
    <t>AV9008BK</t>
  </si>
  <si>
    <t>Keystone Jack Plate</t>
  </si>
  <si>
    <t>Fusion™ Large Micro-Adjustable Tilt Wall Mount</t>
  </si>
  <si>
    <t>Ultra Short Throw and Universal Projector Mount Kit (Dual Stud)</t>
  </si>
  <si>
    <t>IDEA™ Screen with 24” Marker Tray, 59.5” x 106” (151.1cm x 269.2cm), 121” (307.3cm) Diagonal</t>
  </si>
  <si>
    <t>25ft Cat6 Snagless Unshielded (UTP) Ethernet Network Patch Cable - Black</t>
  </si>
  <si>
    <t>Keystone Cat6 Jack Plate</t>
  </si>
  <si>
    <t xml:space="preserve">USB-C to HDMI Audio/Video Adapter 4K 30Hz - Black </t>
  </si>
  <si>
    <t>Display</t>
  </si>
  <si>
    <t>PC</t>
  </si>
  <si>
    <t>HuddleSHOT Mounting Bracket</t>
  </si>
  <si>
    <t xml:space="preserve">50632 </t>
  </si>
  <si>
    <t xml:space="preserve">27155 </t>
  </si>
  <si>
    <t xml:space="preserve">39939 </t>
  </si>
  <si>
    <t>29474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</si>
</sst>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666766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rgb="FF333333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u val="singleAccounting"/>
      <sz val="11"/>
      <name val="Calibri"/>
      <family val="2"/>
      <scheme val="minor"/>
    </font>
    <font>
      <sz val="1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3" fillId="0" borderId="0" xfId="2"/>
    <xf numFmtId="0" fontId="0" fillId="0" borderId="0" xfId="0"/>
    <xf numFmtId="0" fontId="1" fillId="0" borderId="0" xfId="0" applyFont="1"/>
    <xf numFmtId="0" fontId="0" fillId="0" borderId="0" xfId="0" applyFont="1"/>
    <xf numFmtId="44" fontId="1" fillId="0" borderId="0" xfId="1" applyFont="1"/>
    <xf numFmtId="44" fontId="0" fillId="0" borderId="0" xfId="1" applyFont="1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3" fillId="0" borderId="0" xfId="2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44" fontId="0" fillId="0" borderId="0" xfId="0" applyNumberFormat="1"/>
    <xf numFmtId="0" fontId="8" fillId="0" borderId="0" xfId="0" applyFont="1" applyAlignment="1">
      <alignment horizontal="left" vertical="center" wrapText="1"/>
    </xf>
    <xf numFmtId="44" fontId="1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4" fontId="10" fillId="0" borderId="0" xfId="1" applyFont="1"/>
    <xf numFmtId="44" fontId="12" fillId="0" borderId="0" xfId="0" applyNumberFormat="1" applyFont="1"/>
    <xf numFmtId="0" fontId="9" fillId="0" borderId="0" xfId="0" applyFont="1" applyFill="1"/>
    <xf numFmtId="0" fontId="3" fillId="0" borderId="0" xfId="2" applyAlignment="1">
      <alignment horizontal="left"/>
    </xf>
    <xf numFmtId="0" fontId="3" fillId="0" borderId="0" xfId="2" applyAlignment="1">
      <alignment horizontal="left" vertical="top"/>
    </xf>
    <xf numFmtId="0" fontId="0" fillId="0" borderId="0" xfId="0" applyFont="1" applyAlignment="1"/>
    <xf numFmtId="0" fontId="13" fillId="0" borderId="0" xfId="0" applyFont="1" applyAlignment="1"/>
    <xf numFmtId="0" fontId="0" fillId="0" borderId="0" xfId="0" applyFill="1"/>
    <xf numFmtId="0" fontId="3" fillId="0" borderId="0" xfId="2" quotePrefix="1"/>
    <xf numFmtId="0" fontId="7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79084</xdr:colOff>
      <xdr:row>0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DF36F2A-B2A2-414D-925E-11842BE11B5F}"/>
            </a:ext>
          </a:extLst>
        </xdr:cNvPr>
        <xdr:cNvSpPr/>
      </xdr:nvSpPr>
      <xdr:spPr>
        <a:xfrm>
          <a:off x="10204159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4</xdr:col>
      <xdr:colOff>2484896</xdr:colOff>
      <xdr:row>0</xdr:row>
      <xdr:rowOff>0</xdr:rowOff>
    </xdr:from>
    <xdr:ext cx="210679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413D5C5-92A0-4CC8-BDEB-5A6B14D5B25C}"/>
            </a:ext>
          </a:extLst>
        </xdr:cNvPr>
        <xdr:cNvSpPr/>
      </xdr:nvSpPr>
      <xdr:spPr>
        <a:xfrm>
          <a:off x="5494796" y="1438275"/>
          <a:ext cx="21067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egrandav.com/products/vaddio/cameras/fixed_cameras/huddleshot_all-in-one_conferencing_camera?utm_source=Multi-Brand&amp;utm_small=Solutions-Guides&amp;utm_campaign=smaconfrm?" TargetMode="External"/><Relationship Id="rId18" Type="http://schemas.openxmlformats.org/officeDocument/2006/relationships/hyperlink" Target="https://www.legrandav.com/-/media/files/chief/marketing/oshpd/opm-0283-13_-_lsm1u_ltm1u_pre-approval.ashx" TargetMode="External"/><Relationship Id="rId26" Type="http://schemas.openxmlformats.org/officeDocument/2006/relationships/hyperlink" Target="https://www.middleatlantic.com/-/media/products/resources/wiremold-products/raceway/overfloor/steel/ofr-series-overfloor-raceway/ed1656r2.ashx" TargetMode="External"/><Relationship Id="rId39" Type="http://schemas.openxmlformats.org/officeDocument/2006/relationships/hyperlink" Target="https://www.middleatlantic.com/-/media/brands/map/resources/ae/96_01237_rlselect_rm.ashx" TargetMode="External"/><Relationship Id="rId21" Type="http://schemas.openxmlformats.org/officeDocument/2006/relationships/hyperlink" Target="https://www.middleatlantic.com/-/media/products/resources/wiremold-products/raceway/overfloor/steel/ofr-series-overfloor-raceway/ofrbc-8dxf.ashx" TargetMode="External"/><Relationship Id="rId34" Type="http://schemas.openxmlformats.org/officeDocument/2006/relationships/hyperlink" Target="https://www.middleatlantic.com/-/media/products/resources/wiremold-products/av-connectivity/ed1670r3.ashx" TargetMode="External"/><Relationship Id="rId42" Type="http://schemas.openxmlformats.org/officeDocument/2006/relationships/hyperlink" Target="https://www.legrandav.com/en/products/chief/mounts/display/carts-stands/tempo/avsfss?utm_source=Multi-Brand&amp;utm_small=Solutions-Guides&amp;utm_campaign=smaconfrm?" TargetMode="External"/><Relationship Id="rId47" Type="http://schemas.openxmlformats.org/officeDocument/2006/relationships/hyperlink" Target="https://www.legrandav.com/-/media/files/chief/flyers_brochures/190191-us-fly-avsfss_sell_sheet.ashx" TargetMode="External"/><Relationship Id="rId50" Type="http://schemas.openxmlformats.org/officeDocument/2006/relationships/hyperlink" Target="https://www.legrandav.com/-/media/files/chief/marketing/revit/projector_mount-short_throw-chief-wm2.ashx" TargetMode="External"/><Relationship Id="rId55" Type="http://schemas.openxmlformats.org/officeDocument/2006/relationships/hyperlink" Target="https://www.legrand.us/wiremold/av-connectivity/data/av9008bk/" TargetMode="External"/><Relationship Id="rId7" Type="http://schemas.openxmlformats.org/officeDocument/2006/relationships/hyperlink" Target="https://www.middleatlantic.com/products/wiremold-products/surface-raceway-systems/ofr_series/ofr47-u.aspx?utm_source=Multi-Brand&amp;utm_small=Solutions-Guides&amp;utm_campaign=smaconfrm?" TargetMode="External"/><Relationship Id="rId2" Type="http://schemas.openxmlformats.org/officeDocument/2006/relationships/hyperlink" Target="https://www.middleatlantic.com/products/technical-furniture/furniture-accessories/chair-series-operator-chairs/chair-tsk1-b.aspx?utm_source=Multi-Brand&amp;utm_small=Solutions-Guides&amp;utm_campaign=smaconfrm?" TargetMode="External"/><Relationship Id="rId16" Type="http://schemas.openxmlformats.org/officeDocument/2006/relationships/hyperlink" Target="http://www.vaddio.com/library?path=d&amp;file=170001b-conferenceshot-av.pdf" TargetMode="External"/><Relationship Id="rId20" Type="http://schemas.openxmlformats.org/officeDocument/2006/relationships/hyperlink" Target="https://www.middleatlantic.com/-/media/products/resources/wiremold-products/raceway/overfloor/steel/ofr-series-overfloor-raceway/ed1656r2.ashx" TargetMode="External"/><Relationship Id="rId29" Type="http://schemas.openxmlformats.org/officeDocument/2006/relationships/hyperlink" Target="https://www.middleatlantic.com/-/media/products/resources/wiremold-products/raceway/overfloor/steel/ofr-series-overfloor-raceway/ed1656r2.ashx" TargetMode="External"/><Relationship Id="rId41" Type="http://schemas.openxmlformats.org/officeDocument/2006/relationships/hyperlink" Target="https://www.legrandav.com/products/chief/accessories/display/camera_shelves/fca8xx_shelves/fca800?utm_source=Multi-Brand&amp;utm_small=Solutions-Guides&amp;utm_campaign=smaconfrm?" TargetMode="External"/><Relationship Id="rId54" Type="http://schemas.openxmlformats.org/officeDocument/2006/relationships/hyperlink" Target="https://www.legrandav.com/-/media/images/dalite/product/series/resources/2literature/idea-screens-flyer.ashx" TargetMode="External"/><Relationship Id="rId1" Type="http://schemas.openxmlformats.org/officeDocument/2006/relationships/hyperlink" Target="https://www.legrandav.com/products/chief/mounts/display/wall-tilting/fusion_wall-tilt/ltm1u?utm_source=Multi-Brand&amp;utm_small=Solutions-Guides&amp;utm_campaign=smaconfrm?" TargetMode="External"/><Relationship Id="rId6" Type="http://schemas.openxmlformats.org/officeDocument/2006/relationships/hyperlink" Target="https://www.middleatlantic.com/products/wiremold-products/surface-raceway-systems/ofr_series/ofr48-2.aspx?utm_source=Multi-Brand&amp;utm_small=Solutions-Guides&amp;utm_campaign=smaconfrm?" TargetMode="External"/><Relationship Id="rId11" Type="http://schemas.openxmlformats.org/officeDocument/2006/relationships/hyperlink" Target="https://www.middleatlantic.com/products/av-connectivity-c2g/cat-6-cables/cat6-snagless-patch-cables/27155.aspx?utm_source=Multi-Brand&amp;utm_small=Solutions-Guides&amp;utm_campaign=smaconfrm?" TargetMode="External"/><Relationship Id="rId24" Type="http://schemas.openxmlformats.org/officeDocument/2006/relationships/hyperlink" Target="https://www.middleatlantic.com/-/media/products/resources/wiremold-products/raceway/overfloor/steel/ofr-series-overfloor-raceway/ofr10iw_web_lnrt.ashx" TargetMode="External"/><Relationship Id="rId32" Type="http://schemas.openxmlformats.org/officeDocument/2006/relationships/hyperlink" Target="https://www.middleatlantic.com/-/media/products/resources/wiremold-products/av-connectivity/cad-dxf-files/av4005bk_r1.ashx" TargetMode="External"/><Relationship Id="rId37" Type="http://schemas.openxmlformats.org/officeDocument/2006/relationships/hyperlink" Target="https://www.middleatlantic.com/-/media/products/resources/wiremold-products/av-connectivity/avip%20product%20specifications%20sheet1.ashx" TargetMode="External"/><Relationship Id="rId40" Type="http://schemas.openxmlformats.org/officeDocument/2006/relationships/hyperlink" Target="https://www.middleatlantic.com/-/media/brands/map/resources/cad-drawings/96-01239_rlnk-215.ashx" TargetMode="External"/><Relationship Id="rId45" Type="http://schemas.openxmlformats.org/officeDocument/2006/relationships/hyperlink" Target="https://www.legrandav.com/-/media/files/chief/cad_drawing/fca800-w.ashx" TargetMode="External"/><Relationship Id="rId53" Type="http://schemas.openxmlformats.org/officeDocument/2006/relationships/hyperlink" Target="https://www.legrandav.com/-/media/images/dalite/product/series/resources/idea_screen/idea-screen-sd.ashx" TargetMode="External"/><Relationship Id="rId58" Type="http://schemas.openxmlformats.org/officeDocument/2006/relationships/hyperlink" Target="https://www.middleatlantic.com/-/media/products/resources/wiremold-products/av-connectivity/ed1670r3.ashx" TargetMode="External"/><Relationship Id="rId5" Type="http://schemas.openxmlformats.org/officeDocument/2006/relationships/hyperlink" Target="https://www.middleatlantic.com/products/wiremold-products/surface-raceway-systems/ofr_series/ofr10iw.aspx?utm_source=Multi-Brand&amp;utm_small=Solutions-Guides&amp;utm_campaign=smaconfrm?" TargetMode="External"/><Relationship Id="rId15" Type="http://schemas.openxmlformats.org/officeDocument/2006/relationships/hyperlink" Target="http://www.vaddio.com/library?path=d&amp;file=conferenceshot-av-camera.dwg" TargetMode="External"/><Relationship Id="rId23" Type="http://schemas.openxmlformats.org/officeDocument/2006/relationships/hyperlink" Target="https://www.middleatlantic.com/-/media/products/resources/wiremold-products/raceway/overfloor/steel/ofr-series-overfloor-raceway/ed1656r2.ashx" TargetMode="External"/><Relationship Id="rId28" Type="http://schemas.openxmlformats.org/officeDocument/2006/relationships/hyperlink" Target="https://www.middleatlantic.com/-/media/products/resources/wiremold-products/raceway/overfloor/steel/ofr-series-overfloor-raceway/wm-cutsheet-ed1647r6.ashx" TargetMode="External"/><Relationship Id="rId36" Type="http://schemas.openxmlformats.org/officeDocument/2006/relationships/hyperlink" Target="https://www.middleatlantic.com/-/media/products/resources/wiremold-products/av-connectivity/avip%20product%20specifications%20sheet1.ashx" TargetMode="External"/><Relationship Id="rId49" Type="http://schemas.openxmlformats.org/officeDocument/2006/relationships/hyperlink" Target="https://www.legrandav.com/-/media/files/chief/cad_drawing/wm2xxs-w.ashx" TargetMode="External"/><Relationship Id="rId57" Type="http://schemas.openxmlformats.org/officeDocument/2006/relationships/hyperlink" Target="https://www.middleatlantic.com/-/media/products/resources/wiremold-products/av-connectivity/avip%20product%20specifications%20sheet1.ashx" TargetMode="External"/><Relationship Id="rId61" Type="http://schemas.openxmlformats.org/officeDocument/2006/relationships/drawing" Target="../drawings/drawing1.xml"/><Relationship Id="rId10" Type="http://schemas.openxmlformats.org/officeDocument/2006/relationships/hyperlink" Target="https://www.middleatlantic.com/products/av-connectivity-c2g/hdmi/select%20hdmi%20cables/50632.aspx?utm_source=Multi-Brand&amp;utm_small=Solutions-Guides&amp;utm_campaign=smaconfrm?" TargetMode="External"/><Relationship Id="rId19" Type="http://schemas.openxmlformats.org/officeDocument/2006/relationships/hyperlink" Target="https://www.legrandav.com/-/media/files/chief/marketing/revit/fusion_tilt_wall_mounts_revit_model.ashx" TargetMode="External"/><Relationship Id="rId31" Type="http://schemas.openxmlformats.org/officeDocument/2006/relationships/hyperlink" Target="https://www.middleatlantic.com/-/media/products/resources/wiremold-products/raceway/overfloor/steel/ofr-series-overfloor-raceway/wm-cutsheet-ed1647r6.ashx" TargetMode="External"/><Relationship Id="rId44" Type="http://schemas.openxmlformats.org/officeDocument/2006/relationships/hyperlink" Target="https://www.legrandav.com/products/chief/mounts/projector/short_throw/wm2/wm210aus?utm_source=Multi-Brand&amp;utm_small=Solutions-Guides&amp;utm_campaign=smaconfrm?" TargetMode="External"/><Relationship Id="rId52" Type="http://schemas.openxmlformats.org/officeDocument/2006/relationships/hyperlink" Target="https://www.legrandav.com/-/media/images/dalite/product/series/resources/idea_screen/da-lite_10-11-16_sd_markerboards.ashx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www.middleatlantic.com/products/wiremold-products/surface-raceway-systems/ofr_series/ofrbc-8r.aspx?utm_source=Multi-Brand&amp;utm_small=Solutions-Guides&amp;utm_campaign=smaconfrm?" TargetMode="External"/><Relationship Id="rId9" Type="http://schemas.openxmlformats.org/officeDocument/2006/relationships/hyperlink" Target="https://www.middleatlantic.com/products/wiremold-products/av-connectivity/avip/av3000bk.aspx?utm_source=Multi-Brand&amp;utm_small=Solutions-Guides&amp;utm_campaign=smaconfrm?" TargetMode="External"/><Relationship Id="rId14" Type="http://schemas.openxmlformats.org/officeDocument/2006/relationships/hyperlink" Target="http://www.vaddio.com/library?path=d&amp;file=411-0001-10-rev-b-conferenceshot-av-tech-spec.pdf" TargetMode="External"/><Relationship Id="rId22" Type="http://schemas.openxmlformats.org/officeDocument/2006/relationships/hyperlink" Target="https://www.middleatlantic.com/-/media/brands/map/resources/cut-sheet/map-cutsheet-ofrbc-8r.ashx" TargetMode="External"/><Relationship Id="rId27" Type="http://schemas.openxmlformats.org/officeDocument/2006/relationships/hyperlink" Target="https://www.middleatlantic.com/-/media/products/resources/wiremold-products/raceway/overfloor/steel/ofr-series-overfloor-raceway/ofr48-2dxf.ashx" TargetMode="External"/><Relationship Id="rId30" Type="http://schemas.openxmlformats.org/officeDocument/2006/relationships/hyperlink" Target="https://www.middleatlantic.com/-/media/products/resources/wiremold-products/raceway/overfloor/steel/ofr-series-overfloor-raceway/ofr47-udxf.ashx" TargetMode="External"/><Relationship Id="rId35" Type="http://schemas.openxmlformats.org/officeDocument/2006/relationships/hyperlink" Target="https://www.middleatlantic.com/-/media/products/resources/wiremold-products/av-connectivity/ed1670r3.ashx" TargetMode="External"/><Relationship Id="rId43" Type="http://schemas.openxmlformats.org/officeDocument/2006/relationships/hyperlink" Target="https://www.legrandav.com/products/da-lite/screens/interactive_products/idea_screens/idea_screen?ID=%7b661B1B56-8982-4370-8859-092312694B92%7d?utm_source=Multi-Brand&amp;utm_small=Solutions-Guides&amp;utm_campaign=smaconfrm?" TargetMode="External"/><Relationship Id="rId48" Type="http://schemas.openxmlformats.org/officeDocument/2006/relationships/hyperlink" Target="https://www.legrandav.com/-/media/files/chief/marketing/revit/flat_panel_mount-chief-floor_support_system.ashx" TargetMode="External"/><Relationship Id="rId56" Type="http://schemas.openxmlformats.org/officeDocument/2006/relationships/hyperlink" Target="https://www.legrand.us/-/media/products/resources/wiremold-products/av-connectivity/cad-dxf-files/av9008bk_r1.ashx" TargetMode="External"/><Relationship Id="rId8" Type="http://schemas.openxmlformats.org/officeDocument/2006/relationships/hyperlink" Target="https://www.middleatlantic.com/products/wiremold-products/av-connectivity/avip/av9015bk.aspx?utm_source=Multi-Brand&amp;utm_small=Solutions-Guides&amp;utm_campaign=smaconfrm?" TargetMode="External"/><Relationship Id="rId51" Type="http://schemas.openxmlformats.org/officeDocument/2006/relationships/hyperlink" Target="https://www.legrandav.com/-/media/images/dalite/product/series/resources/idea_screen/idea_screen_cad_drawings.ashx" TargetMode="External"/><Relationship Id="rId3" Type="http://schemas.openxmlformats.org/officeDocument/2006/relationships/hyperlink" Target="https://www.middleatlantic.com/products/power/ip-power-control-management/select-series-pdu-with-racklink/rlnk-915r.aspx?utm_source=Multi-Brand&amp;utm_small=Solutions-Guides&amp;utm_campaign=smaconfrm?" TargetMode="External"/><Relationship Id="rId12" Type="http://schemas.openxmlformats.org/officeDocument/2006/relationships/hyperlink" Target="https://www.middleatlantic.com/products/av-connectivity-c2g/usb/usb-extension-cables/39939.aspx?utm_source=Multi-Brand&amp;utm_small=Solutions-Guides&amp;utm_campaign=smaconfrm?" TargetMode="External"/><Relationship Id="rId17" Type="http://schemas.openxmlformats.org/officeDocument/2006/relationships/hyperlink" Target="https://www.legrandav.com/-/media/files/chief/cad_drawing/ltm1u-w.ashx" TargetMode="External"/><Relationship Id="rId25" Type="http://schemas.openxmlformats.org/officeDocument/2006/relationships/hyperlink" Target="https://www.middleatlantic.com/-/media/products/resources/wiremold-products/raceway/overfloor/steel/ofr-series-overfloor-raceway/wm-cutsheet-ed1647r6.ashx" TargetMode="External"/><Relationship Id="rId33" Type="http://schemas.openxmlformats.org/officeDocument/2006/relationships/hyperlink" Target="https://www.middleatlantic.com/-/media/products/resources/wiremold-products/av-connectivity/cad-dxf-files/av4005bk_r1.ashx" TargetMode="External"/><Relationship Id="rId38" Type="http://schemas.openxmlformats.org/officeDocument/2006/relationships/hyperlink" Target="https://www.middleatlantic.com/-/media/brands/map/resources/ae/c2g-products/usb-39939_spec.ashx" TargetMode="External"/><Relationship Id="rId46" Type="http://schemas.openxmlformats.org/officeDocument/2006/relationships/hyperlink" Target="https://www.legrandav.com/-/media/files/chief/cad_drawing/avsfss-w.ashx" TargetMode="External"/><Relationship Id="rId59" Type="http://schemas.openxmlformats.org/officeDocument/2006/relationships/hyperlink" Target="https://www.legrandav.com/products/vaddio/cables_and_connectivity/adapters_and_couplers/c2g_usb_31_usb-c_to_hdmi_audiovideo_adapter_4k_30hz_-_taa_compliant?ID=%7b6C6FC0DF-36DC-4ABD-A2D2-806F036FE4BD%7d?utm_source=Multi-Brand&amp;utm_small=Solutions-Guides&amp;utm_campaign=smaconfrm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C028-44CB-46BA-B014-98D111F42FB1}">
  <dimension ref="A1:Z43"/>
  <sheetViews>
    <sheetView tabSelected="1" workbookViewId="0">
      <selection activeCell="B14" sqref="B14:H14"/>
    </sheetView>
  </sheetViews>
  <sheetFormatPr defaultRowHeight="15"/>
  <cols>
    <col min="1" max="1" width="32.28515625" style="5" bestFit="1" customWidth="1"/>
    <col min="2" max="2" width="9.140625" style="5"/>
    <col min="4" max="4" width="17.7109375" bestFit="1" customWidth="1"/>
    <col min="5" max="5" width="74.7109375" customWidth="1"/>
    <col min="6" max="6" width="9.140625" customWidth="1"/>
    <col min="7" max="7" width="12.28515625" customWidth="1"/>
    <col min="8" max="8" width="17.28515625" bestFit="1" customWidth="1"/>
    <col min="9" max="9" width="33.5703125" customWidth="1"/>
  </cols>
  <sheetData>
    <row r="1" spans="1:26" ht="90">
      <c r="B1" s="6" t="s">
        <v>24</v>
      </c>
      <c r="C1" s="6" t="s">
        <v>25</v>
      </c>
      <c r="D1" s="6" t="s">
        <v>2</v>
      </c>
      <c r="E1" s="6" t="s">
        <v>3</v>
      </c>
      <c r="F1" s="6" t="s">
        <v>1</v>
      </c>
      <c r="G1" s="6" t="s">
        <v>29</v>
      </c>
      <c r="H1" s="6" t="s">
        <v>30</v>
      </c>
      <c r="I1" s="6" t="s">
        <v>31</v>
      </c>
      <c r="K1" s="10" t="s">
        <v>11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17</v>
      </c>
      <c r="R1" s="10" t="s">
        <v>18</v>
      </c>
      <c r="S1" s="10" t="s">
        <v>19</v>
      </c>
      <c r="T1" s="10" t="s">
        <v>20</v>
      </c>
      <c r="U1" s="10" t="s">
        <v>21</v>
      </c>
      <c r="V1" s="10" t="s">
        <v>22</v>
      </c>
      <c r="W1" s="11" t="s">
        <v>23</v>
      </c>
    </row>
    <row r="2" spans="1:26">
      <c r="A2" s="5" t="s">
        <v>48</v>
      </c>
      <c r="B2" s="5">
        <v>1</v>
      </c>
      <c r="C2" s="5" t="s">
        <v>4</v>
      </c>
      <c r="D2" s="4" t="s">
        <v>50</v>
      </c>
      <c r="E2" s="19" t="s">
        <v>70</v>
      </c>
      <c r="F2" s="5">
        <v>1</v>
      </c>
      <c r="G2" s="9">
        <v>315</v>
      </c>
      <c r="H2" s="15">
        <f t="shared" ref="H2:H7" si="0">F2*G2</f>
        <v>315</v>
      </c>
      <c r="I2" s="5"/>
      <c r="J2" s="5"/>
      <c r="K2" s="5"/>
      <c r="L2" s="5"/>
      <c r="M2" s="5"/>
      <c r="N2" s="5"/>
      <c r="O2" s="4" t="s">
        <v>26</v>
      </c>
      <c r="P2" s="4" t="s">
        <v>28</v>
      </c>
      <c r="Q2" s="4"/>
      <c r="S2" s="5"/>
      <c r="T2" s="5"/>
      <c r="U2" s="5"/>
      <c r="V2" s="5"/>
      <c r="W2" s="4" t="s">
        <v>23</v>
      </c>
      <c r="X2" s="5"/>
      <c r="Y2" s="5"/>
      <c r="Z2" s="5"/>
    </row>
    <row r="3" spans="1:26" s="2" customFormat="1">
      <c r="A3" s="5" t="s">
        <v>48</v>
      </c>
      <c r="B3" s="5">
        <v>1</v>
      </c>
      <c r="C3" s="5" t="s">
        <v>4</v>
      </c>
      <c r="D3" s="4" t="s">
        <v>51</v>
      </c>
      <c r="E3" s="19" t="s">
        <v>54</v>
      </c>
      <c r="F3" s="5">
        <v>1</v>
      </c>
      <c r="G3" s="9">
        <v>1599</v>
      </c>
      <c r="H3" s="15">
        <f t="shared" si="0"/>
        <v>1599</v>
      </c>
      <c r="I3" s="17"/>
      <c r="J3" s="5"/>
      <c r="K3" s="5"/>
      <c r="L3" s="4" t="s">
        <v>27</v>
      </c>
      <c r="M3" s="4"/>
      <c r="N3" s="5"/>
      <c r="O3" s="4" t="s">
        <v>26</v>
      </c>
      <c r="P3" s="4" t="s">
        <v>28</v>
      </c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5" customFormat="1">
      <c r="A4" s="5" t="s">
        <v>48</v>
      </c>
      <c r="B4" s="5">
        <v>1</v>
      </c>
      <c r="C4" s="5" t="s">
        <v>4</v>
      </c>
      <c r="D4" s="4" t="s">
        <v>52</v>
      </c>
      <c r="E4" s="19" t="s">
        <v>78</v>
      </c>
      <c r="F4" s="5">
        <v>1</v>
      </c>
      <c r="G4" s="9">
        <v>72.8</v>
      </c>
      <c r="H4" s="15">
        <f t="shared" si="0"/>
        <v>72.8</v>
      </c>
      <c r="I4" s="17"/>
      <c r="O4" s="4" t="s">
        <v>26</v>
      </c>
    </row>
    <row r="5" spans="1:26" s="5" customFormat="1">
      <c r="A5" s="5" t="s">
        <v>48</v>
      </c>
      <c r="B5" s="5">
        <v>2</v>
      </c>
      <c r="C5" s="7" t="s">
        <v>4</v>
      </c>
      <c r="D5" s="25" t="s">
        <v>57</v>
      </c>
      <c r="E5" s="27" t="s">
        <v>71</v>
      </c>
      <c r="F5" s="5">
        <v>1</v>
      </c>
      <c r="G5" s="9">
        <v>447</v>
      </c>
      <c r="H5" s="15">
        <f t="shared" si="0"/>
        <v>447</v>
      </c>
      <c r="I5" s="17">
        <f>SUM(H2:H5)</f>
        <v>2433.8000000000002</v>
      </c>
      <c r="O5" s="4" t="s">
        <v>26</v>
      </c>
      <c r="P5" s="4" t="s">
        <v>28</v>
      </c>
    </row>
    <row r="6" spans="1:26" s="5" customFormat="1">
      <c r="C6" s="7"/>
      <c r="D6" s="25"/>
      <c r="E6" s="26"/>
      <c r="G6" s="9"/>
      <c r="H6" s="15"/>
      <c r="I6" s="17"/>
      <c r="O6" s="4"/>
    </row>
    <row r="7" spans="1:26" s="5" customFormat="1">
      <c r="A7" s="5" t="s">
        <v>59</v>
      </c>
      <c r="B7" s="5">
        <v>3</v>
      </c>
      <c r="C7" s="7" t="s">
        <v>55</v>
      </c>
      <c r="D7" s="24" t="s">
        <v>56</v>
      </c>
      <c r="E7" s="19" t="s">
        <v>72</v>
      </c>
      <c r="F7" s="5">
        <v>1</v>
      </c>
      <c r="G7" s="9">
        <v>1557</v>
      </c>
      <c r="H7" s="15">
        <f t="shared" si="0"/>
        <v>1557</v>
      </c>
      <c r="I7" s="17">
        <f>SUM(H7)</f>
        <v>1557</v>
      </c>
      <c r="L7" s="4" t="s">
        <v>27</v>
      </c>
      <c r="M7" s="4" t="s">
        <v>67</v>
      </c>
      <c r="N7" s="4" t="s">
        <v>14</v>
      </c>
      <c r="O7" s="4" t="s">
        <v>26</v>
      </c>
    </row>
    <row r="8" spans="1:26" s="5" customFormat="1">
      <c r="C8" s="7"/>
      <c r="D8" s="24"/>
      <c r="E8" s="7"/>
      <c r="G8" s="9"/>
      <c r="H8" s="15"/>
      <c r="I8" s="17"/>
      <c r="N8" s="4"/>
    </row>
    <row r="9" spans="1:26" s="5" customFormat="1">
      <c r="A9" s="5" t="s">
        <v>60</v>
      </c>
      <c r="B9" s="5">
        <v>4</v>
      </c>
      <c r="C9" s="5" t="s">
        <v>6</v>
      </c>
      <c r="D9" s="4" t="s">
        <v>32</v>
      </c>
      <c r="E9" s="5" t="s">
        <v>33</v>
      </c>
      <c r="F9" s="5">
        <v>4</v>
      </c>
      <c r="G9" s="9">
        <v>798</v>
      </c>
      <c r="H9" s="15">
        <f>F9*G9</f>
        <v>3192</v>
      </c>
      <c r="I9" s="17">
        <f>SUM(H9)</f>
        <v>3192</v>
      </c>
      <c r="T9" s="5" t="s">
        <v>34</v>
      </c>
    </row>
    <row r="10" spans="1:26" s="5" customFormat="1">
      <c r="D10" s="4"/>
      <c r="G10" s="9"/>
      <c r="H10" s="15"/>
      <c r="I10" s="6"/>
    </row>
    <row r="11" spans="1:26" s="5" customFormat="1">
      <c r="A11" s="5" t="s">
        <v>61</v>
      </c>
      <c r="B11" s="5">
        <v>5</v>
      </c>
      <c r="C11" s="5" t="s">
        <v>6</v>
      </c>
      <c r="D11" s="4" t="s">
        <v>44</v>
      </c>
      <c r="E11" s="18" t="s">
        <v>45</v>
      </c>
      <c r="F11" s="5">
        <v>1</v>
      </c>
      <c r="G11" s="9">
        <v>495</v>
      </c>
      <c r="H11" s="15">
        <f>F11*G11</f>
        <v>495</v>
      </c>
      <c r="I11" s="17">
        <f>SUM(H11)</f>
        <v>495</v>
      </c>
      <c r="L11" s="4" t="s">
        <v>27</v>
      </c>
      <c r="M11" s="4"/>
      <c r="O11" s="4" t="s">
        <v>26</v>
      </c>
      <c r="T11" s="19" t="s">
        <v>34</v>
      </c>
    </row>
    <row r="12" spans="1:26">
      <c r="B12" s="30"/>
      <c r="C12" s="30"/>
      <c r="D12" s="30"/>
      <c r="E12" s="30"/>
      <c r="F12" s="30"/>
      <c r="G12" s="30"/>
      <c r="H12" s="30"/>
      <c r="I12" s="5"/>
      <c r="J12" s="5"/>
      <c r="K12" s="5"/>
      <c r="L12" s="5"/>
      <c r="M12" s="5"/>
      <c r="N12" s="5"/>
      <c r="O12" s="5"/>
      <c r="P12" s="5"/>
      <c r="Q12" s="5"/>
      <c r="R12" s="5"/>
      <c r="T12" s="5"/>
      <c r="U12" s="5"/>
      <c r="V12" s="5"/>
      <c r="W12" s="5"/>
      <c r="X12" s="5"/>
      <c r="Y12" s="5"/>
      <c r="Z12" s="5"/>
    </row>
    <row r="13" spans="1:26" s="5" customFormat="1">
      <c r="A13" s="5" t="s">
        <v>62</v>
      </c>
      <c r="B13" s="5">
        <v>6</v>
      </c>
      <c r="C13" s="5" t="s">
        <v>0</v>
      </c>
      <c r="D13" s="4" t="s">
        <v>53</v>
      </c>
      <c r="E13" s="23" t="s">
        <v>63</v>
      </c>
      <c r="F13" s="5">
        <v>1</v>
      </c>
      <c r="G13" s="9">
        <v>1557</v>
      </c>
      <c r="H13" s="15">
        <f>F13*G13</f>
        <v>1557</v>
      </c>
      <c r="I13" s="8">
        <f>SUM(H13)</f>
        <v>1557</v>
      </c>
      <c r="L13" s="4" t="s">
        <v>27</v>
      </c>
      <c r="M13" s="4"/>
      <c r="N13" s="4" t="s">
        <v>14</v>
      </c>
      <c r="O13" s="4" t="s">
        <v>26</v>
      </c>
    </row>
    <row r="14" spans="1:26" s="5" customFormat="1">
      <c r="B14" s="30"/>
      <c r="C14" s="30"/>
      <c r="D14" s="30"/>
      <c r="E14" s="30"/>
      <c r="F14" s="30"/>
      <c r="G14" s="30"/>
      <c r="H14" s="30"/>
      <c r="I14" s="6"/>
    </row>
    <row r="15" spans="1:26" s="2" customFormat="1">
      <c r="A15" s="5" t="s">
        <v>49</v>
      </c>
      <c r="B15" s="5"/>
      <c r="C15" s="5" t="s">
        <v>7</v>
      </c>
      <c r="D15" s="29" t="s">
        <v>79</v>
      </c>
      <c r="E15" s="18" t="s">
        <v>42</v>
      </c>
      <c r="F15" s="5">
        <v>2</v>
      </c>
      <c r="G15" s="9">
        <v>34.99</v>
      </c>
      <c r="H15" s="15">
        <f>F15*G15</f>
        <v>69.98</v>
      </c>
      <c r="I15" s="5"/>
      <c r="J15" s="5"/>
      <c r="K15" s="5"/>
      <c r="L15" s="5"/>
      <c r="M15" s="5"/>
      <c r="N15" s="5"/>
      <c r="O15" s="5"/>
      <c r="P15" s="5"/>
      <c r="Q15" s="5"/>
      <c r="S15" s="5"/>
      <c r="T15" s="19" t="s">
        <v>34</v>
      </c>
      <c r="U15" s="5"/>
      <c r="V15" s="5"/>
      <c r="W15" s="5"/>
      <c r="X15" s="5"/>
      <c r="Y15" s="5"/>
    </row>
    <row r="16" spans="1:26" s="2" customFormat="1">
      <c r="A16" s="5" t="s">
        <v>49</v>
      </c>
      <c r="B16" s="5"/>
      <c r="C16" s="5" t="s">
        <v>7</v>
      </c>
      <c r="D16" s="29" t="s">
        <v>80</v>
      </c>
      <c r="E16" s="20" t="s">
        <v>73</v>
      </c>
      <c r="F16" s="5">
        <v>4</v>
      </c>
      <c r="G16" s="9">
        <v>27.99</v>
      </c>
      <c r="H16" s="15">
        <f>F16*G16</f>
        <v>111.96</v>
      </c>
      <c r="I16" s="5"/>
      <c r="J16" s="5"/>
      <c r="K16" s="5"/>
      <c r="L16" s="5"/>
      <c r="M16" s="5"/>
      <c r="N16" s="5"/>
      <c r="O16" s="5"/>
      <c r="P16" s="5"/>
      <c r="Q16" s="5"/>
      <c r="S16" s="5"/>
      <c r="T16" s="19" t="s">
        <v>34</v>
      </c>
      <c r="U16" s="5"/>
      <c r="V16" s="5"/>
      <c r="W16" s="5"/>
      <c r="X16" s="5"/>
      <c r="Y16" s="5"/>
    </row>
    <row r="17" spans="1:26" s="2" customFormat="1">
      <c r="A17" s="5" t="s">
        <v>49</v>
      </c>
      <c r="B17" s="5"/>
      <c r="C17" s="5" t="s">
        <v>7</v>
      </c>
      <c r="D17" s="29" t="s">
        <v>81</v>
      </c>
      <c r="E17" s="18" t="s">
        <v>43</v>
      </c>
      <c r="F17" s="5">
        <v>1</v>
      </c>
      <c r="G17" s="9">
        <v>59.99</v>
      </c>
      <c r="H17" s="15">
        <f>F17*G17</f>
        <v>59.99</v>
      </c>
      <c r="I17" s="17"/>
      <c r="J17" s="5"/>
      <c r="K17" s="5"/>
      <c r="L17" s="4" t="s">
        <v>27</v>
      </c>
      <c r="M17" s="4"/>
      <c r="N17" s="5"/>
      <c r="O17" s="5"/>
      <c r="P17" s="5"/>
      <c r="Q17" s="5"/>
      <c r="R17" s="5"/>
      <c r="T17" s="19" t="s">
        <v>34</v>
      </c>
      <c r="V17" s="5"/>
      <c r="W17" s="5"/>
      <c r="X17" s="5"/>
      <c r="Y17" s="5"/>
      <c r="Z17" s="5"/>
    </row>
    <row r="18" spans="1:26" s="5" customFormat="1">
      <c r="A18" s="5" t="s">
        <v>49</v>
      </c>
      <c r="C18" s="5" t="s">
        <v>7</v>
      </c>
      <c r="D18" s="29" t="s">
        <v>82</v>
      </c>
      <c r="E18" s="18" t="s">
        <v>75</v>
      </c>
      <c r="F18" s="5">
        <v>1</v>
      </c>
      <c r="G18" s="9">
        <v>38.99</v>
      </c>
      <c r="H18" s="15">
        <f>F18*G18</f>
        <v>38.99</v>
      </c>
      <c r="I18" s="17"/>
      <c r="L18" s="4"/>
      <c r="M18" s="4"/>
      <c r="T18" s="19"/>
    </row>
    <row r="19" spans="1:26" s="5" customFormat="1">
      <c r="A19" s="5" t="s">
        <v>49</v>
      </c>
      <c r="B19" s="5">
        <v>7</v>
      </c>
      <c r="C19" s="5" t="s">
        <v>5</v>
      </c>
      <c r="D19" s="4" t="s">
        <v>35</v>
      </c>
      <c r="E19" s="18" t="s">
        <v>36</v>
      </c>
      <c r="F19" s="5">
        <v>1</v>
      </c>
      <c r="G19" s="9">
        <v>406.88</v>
      </c>
      <c r="H19" s="15">
        <f t="shared" ref="H19:H25" si="1">F19*G19</f>
        <v>406.88</v>
      </c>
      <c r="L19" s="4" t="s">
        <v>27</v>
      </c>
      <c r="M19" s="4"/>
      <c r="N19" s="4" t="s">
        <v>14</v>
      </c>
      <c r="O19" s="4" t="s">
        <v>26</v>
      </c>
      <c r="T19" s="5" t="s">
        <v>34</v>
      </c>
    </row>
    <row r="20" spans="1:26" s="5" customFormat="1">
      <c r="A20" s="5" t="s">
        <v>49</v>
      </c>
      <c r="B20" s="19">
        <v>7</v>
      </c>
      <c r="C20" s="19" t="s">
        <v>5</v>
      </c>
      <c r="D20" s="4" t="s">
        <v>37</v>
      </c>
      <c r="E20" s="20" t="s">
        <v>64</v>
      </c>
      <c r="F20" s="19">
        <v>1</v>
      </c>
      <c r="G20" s="21">
        <v>126.11</v>
      </c>
      <c r="H20" s="15">
        <f t="shared" si="1"/>
        <v>126.11</v>
      </c>
      <c r="I20" s="19"/>
      <c r="J20" s="19"/>
      <c r="K20" s="19"/>
      <c r="L20" s="4" t="s">
        <v>27</v>
      </c>
      <c r="M20" s="4"/>
      <c r="N20" s="4" t="s">
        <v>14</v>
      </c>
      <c r="O20" s="4" t="s">
        <v>26</v>
      </c>
      <c r="P20" s="19"/>
      <c r="Q20" s="19"/>
      <c r="R20" s="19"/>
      <c r="T20" s="19" t="s">
        <v>34</v>
      </c>
      <c r="V20" s="19"/>
      <c r="W20" s="19"/>
      <c r="X20" s="19"/>
      <c r="Y20" s="19"/>
      <c r="Z20" s="19"/>
    </row>
    <row r="21" spans="1:26" s="3" customFormat="1">
      <c r="A21" s="5" t="s">
        <v>49</v>
      </c>
      <c r="B21" s="19">
        <v>7</v>
      </c>
      <c r="C21" s="19" t="s">
        <v>5</v>
      </c>
      <c r="D21" s="4" t="s">
        <v>10</v>
      </c>
      <c r="E21" s="20" t="s">
        <v>65</v>
      </c>
      <c r="F21" s="19">
        <v>1</v>
      </c>
      <c r="G21" s="21">
        <v>158.44999999999999</v>
      </c>
      <c r="H21" s="15">
        <f t="shared" si="1"/>
        <v>158.44999999999999</v>
      </c>
      <c r="I21" s="19"/>
      <c r="J21" s="19"/>
      <c r="K21" s="19"/>
      <c r="L21" s="4" t="s">
        <v>27</v>
      </c>
      <c r="M21" s="4"/>
      <c r="N21" s="4" t="s">
        <v>14</v>
      </c>
      <c r="O21" s="4" t="s">
        <v>26</v>
      </c>
      <c r="P21" s="19"/>
      <c r="Q21" s="19"/>
      <c r="R21" s="19"/>
      <c r="T21" s="19" t="s">
        <v>34</v>
      </c>
      <c r="V21" s="19"/>
      <c r="W21" s="19"/>
      <c r="X21" s="19"/>
      <c r="Y21" s="19"/>
      <c r="Z21" s="19"/>
    </row>
    <row r="22" spans="1:26" s="5" customFormat="1">
      <c r="A22" s="5" t="s">
        <v>49</v>
      </c>
      <c r="B22" s="19">
        <v>7</v>
      </c>
      <c r="C22" s="19" t="s">
        <v>5</v>
      </c>
      <c r="D22" s="4" t="s">
        <v>38</v>
      </c>
      <c r="E22" s="20" t="s">
        <v>39</v>
      </c>
      <c r="F22" s="19">
        <v>1</v>
      </c>
      <c r="G22" s="21">
        <v>34.119999999999997</v>
      </c>
      <c r="H22" s="15">
        <f t="shared" si="1"/>
        <v>34.119999999999997</v>
      </c>
      <c r="I22" s="19"/>
      <c r="J22" s="19"/>
      <c r="K22" s="19"/>
      <c r="L22" s="4" t="s">
        <v>27</v>
      </c>
      <c r="M22" s="4"/>
      <c r="N22" s="4" t="s">
        <v>14</v>
      </c>
      <c r="O22" s="4" t="s">
        <v>26</v>
      </c>
      <c r="P22" s="19"/>
      <c r="Q22" s="19"/>
      <c r="R22" s="19"/>
      <c r="T22" s="19" t="s">
        <v>34</v>
      </c>
      <c r="V22" s="19"/>
      <c r="W22" s="19"/>
      <c r="X22" s="19"/>
      <c r="Y22" s="19"/>
      <c r="Z22" s="19"/>
    </row>
    <row r="23" spans="1:26" s="5" customFormat="1">
      <c r="A23" s="5" t="s">
        <v>49</v>
      </c>
      <c r="B23" s="19">
        <v>7</v>
      </c>
      <c r="C23" s="19" t="s">
        <v>5</v>
      </c>
      <c r="D23" s="4" t="s">
        <v>68</v>
      </c>
      <c r="E23" s="20" t="s">
        <v>69</v>
      </c>
      <c r="F23" s="19">
        <v>1</v>
      </c>
      <c r="G23" s="21">
        <v>35.21</v>
      </c>
      <c r="H23" s="15">
        <f t="shared" si="1"/>
        <v>35.21</v>
      </c>
      <c r="I23" s="19"/>
      <c r="J23" s="19"/>
      <c r="K23" s="19"/>
      <c r="L23" s="4" t="s">
        <v>27</v>
      </c>
      <c r="M23" s="4"/>
      <c r="N23" s="4" t="s">
        <v>14</v>
      </c>
      <c r="O23" s="4" t="s">
        <v>26</v>
      </c>
      <c r="P23" s="19"/>
      <c r="Q23" s="19"/>
      <c r="R23" s="19"/>
      <c r="T23" s="19" t="s">
        <v>34</v>
      </c>
      <c r="V23" s="19"/>
      <c r="W23" s="19"/>
      <c r="X23" s="19"/>
      <c r="Y23" s="19"/>
      <c r="Z23" s="19"/>
    </row>
    <row r="24" spans="1:26" s="3" customFormat="1">
      <c r="A24" s="5" t="s">
        <v>49</v>
      </c>
      <c r="B24" s="19">
        <v>7</v>
      </c>
      <c r="C24" s="19" t="s">
        <v>5</v>
      </c>
      <c r="D24" s="4" t="s">
        <v>40</v>
      </c>
      <c r="E24" s="20" t="s">
        <v>74</v>
      </c>
      <c r="F24" s="19">
        <v>1</v>
      </c>
      <c r="G24" s="21">
        <v>35.21</v>
      </c>
      <c r="H24" s="15">
        <f t="shared" si="1"/>
        <v>35.21</v>
      </c>
      <c r="I24" s="19"/>
      <c r="J24" s="19"/>
      <c r="K24" s="19"/>
      <c r="L24" s="4" t="s">
        <v>27</v>
      </c>
      <c r="M24" s="4"/>
      <c r="N24" s="4" t="s">
        <v>14</v>
      </c>
      <c r="O24" s="4" t="s">
        <v>26</v>
      </c>
      <c r="P24" s="19"/>
      <c r="Q24" s="19"/>
      <c r="R24" s="19"/>
      <c r="T24" s="19" t="s">
        <v>34</v>
      </c>
      <c r="V24" s="19"/>
      <c r="W24" s="19"/>
      <c r="X24" s="19"/>
      <c r="Y24" s="19"/>
      <c r="Z24" s="19"/>
    </row>
    <row r="25" spans="1:26" s="3" customFormat="1" ht="17.25">
      <c r="A25" s="5" t="s">
        <v>49</v>
      </c>
      <c r="B25" s="19">
        <v>7</v>
      </c>
      <c r="C25" s="19" t="s">
        <v>5</v>
      </c>
      <c r="D25" s="4" t="s">
        <v>41</v>
      </c>
      <c r="E25" s="20" t="s">
        <v>66</v>
      </c>
      <c r="F25" s="19">
        <v>1</v>
      </c>
      <c r="G25" s="21">
        <v>67.099999999999994</v>
      </c>
      <c r="H25" s="15">
        <f t="shared" si="1"/>
        <v>67.099999999999994</v>
      </c>
      <c r="I25" s="22">
        <f>SUM(H15:H25)</f>
        <v>1143.9999999999998</v>
      </c>
      <c r="J25" s="19"/>
      <c r="K25" s="19"/>
      <c r="L25" s="4" t="s">
        <v>27</v>
      </c>
      <c r="M25" s="4"/>
      <c r="N25" s="4" t="s">
        <v>14</v>
      </c>
      <c r="O25" s="4" t="s">
        <v>26</v>
      </c>
      <c r="P25" s="19"/>
      <c r="Q25" s="19"/>
      <c r="R25" s="19"/>
      <c r="T25" s="19" t="s">
        <v>34</v>
      </c>
      <c r="V25" s="19"/>
      <c r="W25" s="19"/>
      <c r="X25" s="19"/>
      <c r="Y25" s="19"/>
      <c r="Z25" s="19"/>
    </row>
    <row r="26" spans="1:26" s="5" customFormat="1">
      <c r="B26" s="30"/>
      <c r="C26" s="30"/>
      <c r="D26" s="30"/>
      <c r="E26" s="30"/>
      <c r="F26" s="30"/>
      <c r="G26" s="30"/>
      <c r="H26" s="30"/>
      <c r="I26" s="8">
        <f>SUM(I2:I25)</f>
        <v>10378.799999999999</v>
      </c>
    </row>
    <row r="27" spans="1:26" s="5" customFormat="1">
      <c r="D27" s="4"/>
      <c r="E27" s="18"/>
      <c r="G27" s="9"/>
      <c r="H27" s="15"/>
      <c r="L27" s="4"/>
      <c r="N27" s="4"/>
      <c r="R27" s="19"/>
    </row>
    <row r="28" spans="1:26">
      <c r="C28" s="5"/>
      <c r="D28" s="18"/>
      <c r="E28" s="5"/>
      <c r="F28" s="5"/>
      <c r="G28" s="9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6">
      <c r="C29" s="5"/>
      <c r="D29" s="4"/>
      <c r="E29" s="5"/>
      <c r="F29" s="5"/>
      <c r="G29" s="9"/>
      <c r="H29" s="15"/>
      <c r="I29" s="6"/>
      <c r="J29" s="9"/>
    </row>
    <row r="30" spans="1:26">
      <c r="B30" s="5" t="s">
        <v>8</v>
      </c>
      <c r="C30" s="5"/>
      <c r="D30" s="4"/>
      <c r="E30" s="5"/>
      <c r="F30" s="5"/>
      <c r="G30" s="9"/>
      <c r="H30" s="15"/>
      <c r="I30" s="6"/>
      <c r="J30" s="9"/>
    </row>
    <row r="31" spans="1:26">
      <c r="C31" s="5" t="s">
        <v>9</v>
      </c>
      <c r="D31" s="4"/>
      <c r="E31" s="5"/>
      <c r="F31" s="5"/>
      <c r="G31" s="9"/>
      <c r="H31" s="15"/>
      <c r="I31" s="6"/>
      <c r="J31" s="9"/>
    </row>
    <row r="32" spans="1:26">
      <c r="C32" s="5" t="s">
        <v>46</v>
      </c>
      <c r="D32" s="4"/>
      <c r="E32" s="12"/>
      <c r="F32" s="5"/>
      <c r="G32" s="9"/>
      <c r="H32" s="15"/>
      <c r="I32" s="6"/>
      <c r="J32" s="9"/>
    </row>
    <row r="33" spans="3:20">
      <c r="C33" s="5" t="s">
        <v>76</v>
      </c>
      <c r="D33" s="4"/>
      <c r="E33" s="5"/>
      <c r="F33" s="5"/>
      <c r="G33" s="9"/>
      <c r="H33" s="15"/>
      <c r="I33" s="6"/>
      <c r="J33" s="9"/>
      <c r="T33" s="5"/>
    </row>
    <row r="34" spans="3:20">
      <c r="C34" s="5" t="s">
        <v>77</v>
      </c>
      <c r="D34" s="4"/>
      <c r="E34" s="5"/>
      <c r="F34" s="5"/>
      <c r="G34" s="9"/>
      <c r="H34" s="15"/>
      <c r="I34" s="6"/>
      <c r="J34" s="9"/>
    </row>
    <row r="35" spans="3:20">
      <c r="C35" t="s">
        <v>58</v>
      </c>
      <c r="D35" s="4"/>
      <c r="E35" s="5"/>
      <c r="F35" s="5"/>
      <c r="G35" s="9"/>
      <c r="H35" s="15"/>
      <c r="I35" s="17"/>
      <c r="J35" s="9"/>
      <c r="L35" s="4"/>
    </row>
    <row r="36" spans="3:20">
      <c r="C36" s="5" t="s">
        <v>47</v>
      </c>
      <c r="D36" s="5"/>
      <c r="E36" s="16"/>
      <c r="F36" s="5"/>
      <c r="H36" s="5"/>
      <c r="I36" s="8"/>
    </row>
    <row r="37" spans="3:20">
      <c r="C37" s="5"/>
      <c r="D37" s="5"/>
      <c r="E37" s="13"/>
      <c r="F37" s="5"/>
      <c r="H37" s="5"/>
      <c r="I37" s="5"/>
    </row>
    <row r="38" spans="3:20">
      <c r="C38" s="6"/>
      <c r="E38" s="14"/>
      <c r="F38" s="5"/>
      <c r="I38" s="28"/>
    </row>
    <row r="39" spans="3:20">
      <c r="C39" s="1"/>
      <c r="F39" s="5"/>
    </row>
    <row r="40" spans="3:20">
      <c r="C40" s="1"/>
    </row>
    <row r="41" spans="3:20">
      <c r="C41" s="1"/>
    </row>
    <row r="42" spans="3:20">
      <c r="C42" s="1"/>
    </row>
    <row r="43" spans="3:20">
      <c r="C43" s="1"/>
    </row>
  </sheetData>
  <mergeCells count="3">
    <mergeCell ref="B12:H12"/>
    <mergeCell ref="B14:H14"/>
    <mergeCell ref="B26:H26"/>
  </mergeCells>
  <hyperlinks>
    <hyperlink ref="D2" r:id="rId1" xr:uid="{0A2EA102-3A5C-421C-A892-1ECB8D68B782}"/>
    <hyperlink ref="D9" r:id="rId2" xr:uid="{FD7DBB46-17A0-4264-8CF3-BD3B35944B9D}"/>
    <hyperlink ref="D11" r:id="rId3" xr:uid="{2CE5A561-3BD6-4DDF-A431-C66E26056A1F}"/>
    <hyperlink ref="D19" r:id="rId4" xr:uid="{20203EAB-4968-40C7-A1C1-AC525ECCF41D}"/>
    <hyperlink ref="D20" r:id="rId5" xr:uid="{BE1A028E-5325-4FD0-8BE4-28A7E4E1FE29}"/>
    <hyperlink ref="D21" r:id="rId6" xr:uid="{6BD03247-FD5F-49A9-96D7-32A84FC3C7B8}"/>
    <hyperlink ref="D22" r:id="rId7" xr:uid="{0C67F572-1221-4BD0-8DA0-17B01C4CEEDD}"/>
    <hyperlink ref="D24" r:id="rId8" xr:uid="{CA44C1BB-4714-46F6-8744-E450CFB4F7CC}"/>
    <hyperlink ref="D25" r:id="rId9" xr:uid="{7DEEE5E0-092C-46CC-B4AF-F3E0EB5FB9A6}"/>
    <hyperlink ref="D15" r:id="rId10" display="CG50632 " xr:uid="{26B53BFA-1952-47B0-9A31-A2263CEA75B5}"/>
    <hyperlink ref="D16" r:id="rId11" display="CG27155 " xr:uid="{AD8CA1A6-D594-425F-9FF5-134A8095FEF6}"/>
    <hyperlink ref="D17" r:id="rId12" display="CG39939 " xr:uid="{64BFA87D-2CA5-46B8-909D-6BEAB1E1FFA2}"/>
    <hyperlink ref="D13" r:id="rId13" xr:uid="{2F9B2BB3-C333-4FB1-923A-D12D691285FE}"/>
    <hyperlink ref="L13" r:id="rId14" xr:uid="{6A107C27-ED1C-40A5-9E32-C26F37F2F8F8}"/>
    <hyperlink ref="O13" r:id="rId15" xr:uid="{E647978A-E033-4530-BEA6-48D9E79EDEDE}"/>
    <hyperlink ref="N13" r:id="rId16" xr:uid="{B5C21596-778C-44B7-B7BE-D73D733CE701}"/>
    <hyperlink ref="O2" r:id="rId17" xr:uid="{DDEE41F2-1B64-46DF-9607-BD4A4BE42531}"/>
    <hyperlink ref="W2" r:id="rId18" xr:uid="{0861CAD9-4D12-4E84-9E6B-819A58AA4DEC}"/>
    <hyperlink ref="P2" r:id="rId19" xr:uid="{D2029402-1E55-408C-89CF-4C6DDF0B613B}"/>
    <hyperlink ref="N19" r:id="rId20" xr:uid="{54122856-5734-4B3A-A7C6-2C34184F4C3D}"/>
    <hyperlink ref="O19" r:id="rId21" xr:uid="{8F4BC578-E9B2-4AFB-88B6-9B46630E5341}"/>
    <hyperlink ref="L19" r:id="rId22" xr:uid="{C54D8251-B5DC-4149-98D3-67E4133F7227}"/>
    <hyperlink ref="N20" r:id="rId23" xr:uid="{047F8A88-EF48-4305-B52D-97B9CAD2AC4E}"/>
    <hyperlink ref="O20" r:id="rId24" xr:uid="{EE3BAA08-40C4-4366-B198-624BF019542E}"/>
    <hyperlink ref="L20" r:id="rId25" xr:uid="{00A1E7B4-EBBC-4DED-8D3A-E06F94433E1B}"/>
    <hyperlink ref="N21" r:id="rId26" xr:uid="{CD1A85DE-0ECC-4B46-B901-C1A0BA87FA78}"/>
    <hyperlink ref="O21" r:id="rId27" xr:uid="{14B18A96-4BD3-415A-894D-545CC07C6B3A}"/>
    <hyperlink ref="L21" r:id="rId28" xr:uid="{A46D6C2A-9F4D-45D1-9990-43BB2A298E0C}"/>
    <hyperlink ref="N22" r:id="rId29" xr:uid="{4DEE8D42-B5D3-44FB-B8D4-86E1CA3D15AD}"/>
    <hyperlink ref="O22" r:id="rId30" xr:uid="{69104D3D-46AA-4FA1-BE34-3E6C6DFF050D}"/>
    <hyperlink ref="L22" r:id="rId31" xr:uid="{6EF44A13-883A-4A78-8B33-63506019A2E0}"/>
    <hyperlink ref="O24" r:id="rId32" xr:uid="{B7885E7D-51FF-4C54-975C-652B9718868C}"/>
    <hyperlink ref="O25" r:id="rId33" xr:uid="{0BA8A76C-DE3F-4422-AF28-982CE4160268}"/>
    <hyperlink ref="N24" r:id="rId34" xr:uid="{454D8F75-136E-4FD3-81FC-22A66E311407}"/>
    <hyperlink ref="N25" r:id="rId35" xr:uid="{AD29C215-7BAC-40C2-AF77-1765C2EC51E1}"/>
    <hyperlink ref="L25" r:id="rId36" xr:uid="{4C43FA5B-04F7-41AC-A71D-404BF18F5848}"/>
    <hyperlink ref="L24" r:id="rId37" xr:uid="{74CAF599-3303-44C4-9899-1638DE721D4D}"/>
    <hyperlink ref="L17" r:id="rId38" xr:uid="{7D62EF50-6383-43F0-A7BB-BE2BB8990C18}"/>
    <hyperlink ref="L11" r:id="rId39" xr:uid="{18E57291-ABEE-4BCB-86E8-C25221A802D2}"/>
    <hyperlink ref="O11" r:id="rId40" xr:uid="{1544630F-9985-4758-B1FB-7B0236A79FB7}"/>
    <hyperlink ref="D4" r:id="rId41" xr:uid="{476F67DB-AFE8-4FFD-9312-94228F8DF379}"/>
    <hyperlink ref="D3" r:id="rId42" xr:uid="{984FA655-94E2-4550-A609-F2A231371F53}"/>
    <hyperlink ref="D7" r:id="rId43" xr:uid="{FA4DD4D5-9769-4DDE-AC9A-471B202728F7}"/>
    <hyperlink ref="D5" r:id="rId44" xr:uid="{0ABA6C1D-B2FC-4CB4-933E-8BB0713BB940}"/>
    <hyperlink ref="O4" r:id="rId45" xr:uid="{D275FFC3-7EB6-4326-8EB9-3890682A1026}"/>
    <hyperlink ref="O3" r:id="rId46" xr:uid="{F68D3F0A-ABAE-4A25-AFF8-6ACDDE24DD3A}"/>
    <hyperlink ref="L3" r:id="rId47" xr:uid="{52163674-C568-426B-B963-F29014C892A4}"/>
    <hyperlink ref="P3" r:id="rId48" xr:uid="{9A47D06A-9434-441C-8F6D-28A700684FA3}"/>
    <hyperlink ref="O5" r:id="rId49" xr:uid="{D8529B02-9C2F-422B-9032-759B865D6EB0}"/>
    <hyperlink ref="P5" r:id="rId50" xr:uid="{61FBCFB0-1CCD-44D4-AA5C-30ACD9CC9DBA}"/>
    <hyperlink ref="O7" r:id="rId51" xr:uid="{4DE26DEC-820D-4111-88E2-AAFE5B2DB3B0}"/>
    <hyperlink ref="M7" r:id="rId52" xr:uid="{5141F83C-ADCA-4542-B8D0-C8448059010B}"/>
    <hyperlink ref="L7" r:id="rId53" xr:uid="{37EE48E1-046E-40BF-980F-D66B5B8418DF}"/>
    <hyperlink ref="N7" r:id="rId54" xr:uid="{E4BA7EC3-BA4D-4210-8CA1-C920ED89BE02}"/>
    <hyperlink ref="D23" r:id="rId55" xr:uid="{6E3EE9C1-8BE9-43B3-8C14-3E3CD0FB2E09}"/>
    <hyperlink ref="O23" r:id="rId56" xr:uid="{ACFF2C88-B2ED-49FA-8310-1E296E35A4A8}"/>
    <hyperlink ref="L23" r:id="rId57" xr:uid="{0F7A2756-2A89-4821-8CC1-B668150A1DA8}"/>
    <hyperlink ref="N23" r:id="rId58" xr:uid="{9355A601-C309-4231-BF90-F47A671FFCCB}"/>
    <hyperlink ref="D18" r:id="rId59" display="CG29474" xr:uid="{38721AEC-7D55-44F8-904C-5106B41B0E32}"/>
  </hyperlinks>
  <pageMargins left="0.7" right="0.7" top="0.75" bottom="0.75" header="0.3" footer="0.3"/>
  <pageSetup orientation="portrait" verticalDpi="0" r:id="rId60"/>
  <drawing r:id="rId6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0505A93F952A418D17D3AB163912F0" ma:contentTypeVersion="6" ma:contentTypeDescription="Crée un document." ma:contentTypeScope="" ma:versionID="1bf76963f9cd4d76134c4a38f5e2f7cd">
  <xsd:schema xmlns:xsd="http://www.w3.org/2001/XMLSchema" xmlns:xs="http://www.w3.org/2001/XMLSchema" xmlns:p="http://schemas.microsoft.com/office/2006/metadata/properties" xmlns:ns3="b8cbe294-ea24-4bfa-8e7d-74642cfe3655" targetNamespace="http://schemas.microsoft.com/office/2006/metadata/properties" ma:root="true" ma:fieldsID="f58dd653a48ea5a9780db799e0e24de3" ns3:_="">
    <xsd:import namespace="b8cbe294-ea24-4bfa-8e7d-74642cfe36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be294-ea24-4bfa-8e7d-74642cfe36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60F93-1922-411B-ACA0-7E86049641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5264F1-C7AA-4751-9F82-9FC7F53DF8E4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B4737FA9-3454-455D-9C94-8FE14EF2744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8cbe294-ea24-4bfa-8e7d-74642cfe3655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FDE67C7-DF66-4CC2-B171-CB40A23C1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be294-ea24-4bfa-8e7d-74642cfe36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Cukrow</dc:creator>
  <cp:lastModifiedBy>Michael Cukrow</cp:lastModifiedBy>
  <dcterms:created xsi:type="dcterms:W3CDTF">2019-07-10T11:36:57Z</dcterms:created>
  <dcterms:modified xsi:type="dcterms:W3CDTF">2020-02-25T12:26:58Z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0x0101007C0505A93F952A418D17D3AB163912F0</vt:lpwstr>
  </property>
</Properties>
</file>