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E0B26198-AF31-844E-BC15-75A158914D5F}" xr6:coauthVersionLast="47" xr6:coauthVersionMax="47" xr10:uidLastSave="{00000000-0000-0000-0000-000000000000}"/>
  <bookViews>
    <workbookView xWindow="420" yWindow="500" windowWidth="27620" windowHeight="15040" tabRatio="862" xr2:uid="{15418DA9-0CA9-4039-B6D0-4F754CE20D56}"/>
  </bookViews>
  <sheets>
    <sheet name="Courtroom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5" l="1"/>
  <c r="G47" i="5"/>
  <c r="G46" i="5"/>
  <c r="G45" i="5"/>
  <c r="G34" i="5"/>
  <c r="G35" i="5"/>
  <c r="G36" i="5"/>
  <c r="G37" i="5"/>
  <c r="G38" i="5"/>
  <c r="G39" i="5"/>
  <c r="G40" i="5"/>
  <c r="G41" i="5"/>
  <c r="G42" i="5"/>
  <c r="G23" i="5"/>
  <c r="G24" i="5"/>
  <c r="G18" i="5"/>
  <c r="H20" i="5" s="1"/>
  <c r="G5" i="5"/>
  <c r="G6" i="5"/>
  <c r="G7" i="5"/>
  <c r="G8" i="5"/>
  <c r="G15" i="5"/>
  <c r="G12" i="5"/>
  <c r="G31" i="5"/>
  <c r="G32" i="5"/>
  <c r="G13" i="5"/>
  <c r="G14" i="5"/>
  <c r="G30" i="5"/>
  <c r="H24" i="5" l="1"/>
  <c r="H48" i="5"/>
  <c r="G11" i="5"/>
  <c r="H15" i="5" s="1"/>
  <c r="G27" i="5"/>
  <c r="G33" i="5" l="1"/>
  <c r="G29" i="5"/>
  <c r="G28" i="5"/>
  <c r="G4" i="5"/>
  <c r="H8" i="5" s="1"/>
  <c r="H42" i="5" l="1"/>
  <c r="H52" i="5" s="1"/>
  <c r="H51" i="5" l="1"/>
</calcChain>
</file>

<file path=xl/sharedStrings.xml><?xml version="1.0" encoding="utf-8"?>
<sst xmlns="http://schemas.openxmlformats.org/spreadsheetml/2006/main" count="159" uniqueCount="108">
  <si>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</si>
  <si>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</si>
  <si>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</si>
  <si>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</si>
  <si>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</si>
  <si>
    <r>
      <t xml:space="preserve">Total Retail/MSRPTotal Retail/MSRP </t>
    </r>
    <r>
      <rPr>
        <b/>
        <sz val="11"/>
        <color theme="1"/>
        <rFont val="Calibri (Body)"/>
      </rPr>
      <t>*Subject to change without notice</t>
    </r>
  </si>
  <si>
    <t>System Subtotal</t>
  </si>
  <si>
    <t>Courtroom</t>
  </si>
  <si>
    <t>Camera System</t>
  </si>
  <si>
    <t>Vaddio</t>
  </si>
  <si>
    <t>999-99800-100</t>
  </si>
  <si>
    <t xml:space="preserve">999-99630-100 </t>
  </si>
  <si>
    <t>999-9968-200</t>
  </si>
  <si>
    <t>999-42300-000</t>
  </si>
  <si>
    <t>999-5660-000</t>
  </si>
  <si>
    <t>Mounts</t>
  </si>
  <si>
    <t>Chief</t>
  </si>
  <si>
    <t>LTM1U</t>
  </si>
  <si>
    <t>K1D120BXRH</t>
  </si>
  <si>
    <t>KPWRB</t>
  </si>
  <si>
    <t>Kontour™ Charging Hub, Black</t>
  </si>
  <si>
    <t>K1W120BXRH</t>
  </si>
  <si>
    <t>Furniture and Racks</t>
  </si>
  <si>
    <t xml:space="preserve">Middle Atlantic </t>
  </si>
  <si>
    <t>L5-TURFR-23LDW</t>
  </si>
  <si>
    <t>L5KAB2SEV05</t>
  </si>
  <si>
    <t>L5 Lectern Woodkit, Sota Style, Cerise Sapele Veneer Finish (this is a customized piece that will be included in the configuration of your lectern choice)</t>
  </si>
  <si>
    <t>L5-SPNL-23</t>
  </si>
  <si>
    <t>Power Distribution</t>
  </si>
  <si>
    <t>UPS-2200R</t>
  </si>
  <si>
    <t>Premium Series UPS Rackmount Power, 8 Outlet, 2150VA / 1650W</t>
  </si>
  <si>
    <t>Connectivity, Cable Management &amp; Networking</t>
  </si>
  <si>
    <t>C2G</t>
  </si>
  <si>
    <t>3ft (0.9m) C2G Performance Series Premium High Speed HDMI® Cable - 4K 60Hz In-Wall, CMG (FT4) Rated</t>
  </si>
  <si>
    <t>C2G10377</t>
  </si>
  <si>
    <t>6ft (1.8m) C2G Performance Series Ultra Flexible Active High Speed HDMI® Cable - 4K 60Hz In-Wall, CMG (FT4) Rated</t>
  </si>
  <si>
    <t>C2G30015</t>
  </si>
  <si>
    <t>HDMI® Ultra-Slim HDBaseT + RS232 And IR over Cat Extender Box Receiver - 4k 60hz</t>
  </si>
  <si>
    <t>4-Port HDMI® Distribution Amplifier Splitter - 4K 30Hz</t>
  </si>
  <si>
    <t>10' (3m) USB 3.0 A Male to B Male Cable</t>
  </si>
  <si>
    <t>USB 3.0 (USB 3.1 Gen 1) USB-C® to USB-A Adapter Converter M/F - Black</t>
  </si>
  <si>
    <t>00401</t>
  </si>
  <si>
    <t>2ft Cat5e Snagless Unshielded (UTP) Ethernet Network Patch Cable - Black</t>
  </si>
  <si>
    <t>25ft Cat5e Snagless Unshielded (UTP) Ethernet Network Patch Cable - Black</t>
  </si>
  <si>
    <t>HDMI® Over Cat6 Wall Plate to Box Extender up to 164ft (50m)</t>
  </si>
  <si>
    <t>100ft HDBaseT Certified Cat6a Cable with Discontinuous Shielding - Plenum CMP-Rated - Blue</t>
  </si>
  <si>
    <t>50ft HDBaseT Certified Cat6a Cable with Discontinuous Shielding - Plenum CMP-Rated - Blue</t>
  </si>
  <si>
    <t>Luxul</t>
  </si>
  <si>
    <t>AMS-1208P</t>
  </si>
  <si>
    <t>AV Series 12-Port/8 PoE+ Gigabit Managed Switch</t>
  </si>
  <si>
    <t>Wiremold</t>
  </si>
  <si>
    <t>OFRBC-8R</t>
  </si>
  <si>
    <t>OFR48-2</t>
  </si>
  <si>
    <t>OFRPT4</t>
  </si>
  <si>
    <t>*Simple Swap System with Projection Screen &amp;  Projector Mount</t>
  </si>
  <si>
    <t>Da-Lite</t>
  </si>
  <si>
    <t>Tensioned Advantage(R) (with Closure Door) 16:10 Wide Format 123" Diagonal with HD Progressive 0.9</t>
  </si>
  <si>
    <t>CMS024W</t>
  </si>
  <si>
    <t>24" Fixed Extension Column</t>
  </si>
  <si>
    <t>CMA110W</t>
  </si>
  <si>
    <t>8" (203 mm) Ceiling Plate, White</t>
  </si>
  <si>
    <t xml:space="preserve">RPAUW </t>
  </si>
  <si>
    <t>Universal Projector Mount (2nd Generation Interface Technology,White)</t>
  </si>
  <si>
    <t>System Total with Display</t>
  </si>
  <si>
    <t>System Total with Projection Screen</t>
  </si>
  <si>
    <t>Optional Items / Kick it Up a Notch</t>
  </si>
  <si>
    <t>Camera Systems</t>
  </si>
  <si>
    <t>999-5755-000</t>
  </si>
  <si>
    <t>PCC MatrixMIX Live Production Joystick Controller</t>
  </si>
  <si>
    <t>999-80000-027</t>
  </si>
  <si>
    <t>TeleTouch 27" USB Touch-Screen Multiviewer</t>
  </si>
  <si>
    <t>999-8240-000</t>
  </si>
  <si>
    <t>AV Bridge Mini Audio/Video Encoder for RTMP Streaming</t>
  </si>
  <si>
    <t>Login to LegrandAV.com for current information. </t>
  </si>
  <si>
    <t>To Be Sourced From Another Vendor</t>
  </si>
  <si>
    <t>Assistive Listening Panel</t>
  </si>
  <si>
    <t>Control System</t>
  </si>
  <si>
    <t>Displays</t>
  </si>
  <si>
    <t>Furniture</t>
  </si>
  <si>
    <t>Monitors</t>
  </si>
  <si>
    <t xml:space="preserve">Projector </t>
  </si>
  <si>
    <t>Legrand Horizontal Rackmount Network Switched PDU, 16 Outlet</t>
  </si>
  <si>
    <t>LP-61320</t>
  </si>
  <si>
    <t>C2G30010</t>
  </si>
  <si>
    <t>HDMI® HDBaseT Extender over Cat Box Transmitter to Box Receiver - 4K 60Hz</t>
  </si>
  <si>
    <t xml:space="preserve">*NOTE: Five unique digits will be added to your part number upon order (this is a customized piece that will be included in the configuration of your lectern choice) </t>
  </si>
  <si>
    <t>Varies</t>
  </si>
  <si>
    <t/>
  </si>
  <si>
    <t xml:space="preserve">         555.20</t>
  </si>
  <si>
    <t xml:space="preserve">         212.76</t>
  </si>
  <si>
    <t xml:space="preserve">         745.92</t>
  </si>
  <si>
    <t>RoboFLIP 30 HDBT OneLINK HDMI System</t>
  </si>
  <si>
    <t>RoboSHOT 30E HDBT OneLINK HDMI PTZ Camera System</t>
  </si>
  <si>
    <t>AV Bridge MatrixMIX</t>
  </si>
  <si>
    <t>DocCAM 20 HDBT OneLINK HDMI System</t>
  </si>
  <si>
    <t>Vaddio Device Controller</t>
  </si>
  <si>
    <t>Large Fusion Micro-Adjustable Tilt Wall Mount</t>
  </si>
  <si>
    <t>Proximity® Component Storage Slide-Lock Panel</t>
  </si>
  <si>
    <t>CSSLP15X10</t>
  </si>
  <si>
    <t>Kontour™ K1D Dynamic Desk Mount, Reduced Height</t>
  </si>
  <si>
    <t>Kontour™ K1W Dynamic Wall Mount Reduced Height, 1 Monitor</t>
  </si>
  <si>
    <t>L5 Series Turret Frame 23 Inches Wide, 1 Bay</t>
  </si>
  <si>
    <t>L5 Lectern Un-Cut Presenter’s Panel, 23 Inches Wide</t>
  </si>
  <si>
    <t>OFR Series Overfloor Raceway 2-Gang Box</t>
  </si>
  <si>
    <t>OFR Series Overfloor Raceway 4 Inch Poke-Thru Transition</t>
  </si>
  <si>
    <t>OFR Series Overfloor Raceway Base and Cover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</si>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</sst>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 (Body)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quotePrefix="1" applyFill="1" applyAlignment="1">
      <alignment horizontal="left" vertical="center"/>
    </xf>
    <xf numFmtId="0" fontId="4" fillId="0" borderId="0" xfId="0" applyFont="1"/>
    <xf numFmtId="44" fontId="0" fillId="0" borderId="0" xfId="1" applyFont="1" applyFill="1"/>
    <xf numFmtId="44" fontId="0" fillId="0" borderId="0" xfId="0" applyNumberFormat="1"/>
    <xf numFmtId="44" fontId="2" fillId="0" borderId="0" xfId="0" applyNumberFormat="1" applyFont="1"/>
    <xf numFmtId="0" fontId="3" fillId="0" borderId="0" xfId="2" applyFill="1" applyAlignment="1">
      <alignment horizontal="left" vertical="center"/>
    </xf>
    <xf numFmtId="0" fontId="4" fillId="0" borderId="0" xfId="0" applyFont="1" applyAlignment="1">
      <alignment wrapText="1"/>
    </xf>
    <xf numFmtId="0" fontId="0" fillId="2" borderId="0" xfId="0" applyFill="1"/>
    <xf numFmtId="0" fontId="3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2" applyFill="1" applyAlignment="1">
      <alignment vertical="center"/>
    </xf>
    <xf numFmtId="0" fontId="2" fillId="0" borderId="0" xfId="0" applyFont="1" applyAlignment="1">
      <alignment horizontal="right" wrapText="1"/>
    </xf>
    <xf numFmtId="0" fontId="6" fillId="0" borderId="0" xfId="0" applyFont="1"/>
    <xf numFmtId="44" fontId="2" fillId="0" borderId="0" xfId="1" applyFont="1" applyFill="1" applyAlignment="1">
      <alignment wrapText="1"/>
    </xf>
    <xf numFmtId="0" fontId="0" fillId="0" borderId="1" xfId="0" applyBorder="1"/>
    <xf numFmtId="0" fontId="8" fillId="0" borderId="0" xfId="0" applyFont="1" applyAlignment="1">
      <alignment horizontal="left" vertical="center" wrapText="1"/>
    </xf>
    <xf numFmtId="0" fontId="3" fillId="0" borderId="0" xfId="2" applyBorder="1" applyAlignment="1">
      <alignment vertical="center" wrapText="1"/>
    </xf>
    <xf numFmtId="0" fontId="3" fillId="0" borderId="0" xfId="2"/>
    <xf numFmtId="0" fontId="0" fillId="0" borderId="2" xfId="0" applyBorder="1"/>
    <xf numFmtId="44" fontId="0" fillId="3" borderId="4" xfId="1" applyFont="1" applyFill="1" applyBorder="1"/>
    <xf numFmtId="0" fontId="0" fillId="0" borderId="3" xfId="0" applyBorder="1"/>
    <xf numFmtId="0" fontId="0" fillId="0" borderId="4" xfId="0" applyBorder="1"/>
    <xf numFmtId="44" fontId="0" fillId="0" borderId="0" xfId="0" applyNumberFormat="1" applyAlignment="1">
      <alignment horizontal="right"/>
    </xf>
    <xf numFmtId="0" fontId="3" fillId="0" borderId="0" xfId="2" applyAlignment="1">
      <alignment horizontal="left"/>
    </xf>
    <xf numFmtId="44" fontId="0" fillId="3" borderId="5" xfId="1" applyFont="1" applyFill="1" applyBorder="1"/>
    <xf numFmtId="0" fontId="12" fillId="0" borderId="0" xfId="0" applyFont="1"/>
    <xf numFmtId="0" fontId="3" fillId="3" borderId="6" xfId="2" applyFill="1" applyBorder="1"/>
    <xf numFmtId="164" fontId="0" fillId="0" borderId="6" xfId="1" applyNumberFormat="1" applyFont="1" applyFill="1" applyBorder="1" applyAlignment="1">
      <alignment horizontal="right"/>
    </xf>
    <xf numFmtId="44" fontId="0" fillId="0" borderId="6" xfId="0" applyNumberFormat="1" applyBorder="1"/>
    <xf numFmtId="164" fontId="0" fillId="3" borderId="6" xfId="1" applyNumberFormat="1" applyFont="1" applyFill="1" applyBorder="1" applyAlignment="1">
      <alignment horizontal="right"/>
    </xf>
    <xf numFmtId="44" fontId="0" fillId="3" borderId="6" xfId="1" applyFont="1" applyFill="1" applyBorder="1"/>
    <xf numFmtId="44" fontId="1" fillId="0" borderId="0" xfId="0" applyNumberFormat="1" applyFont="1"/>
    <xf numFmtId="44" fontId="2" fillId="0" borderId="6" xfId="0" applyNumberFormat="1" applyFont="1" applyBorder="1"/>
    <xf numFmtId="44" fontId="1" fillId="4" borderId="7" xfId="1" applyFont="1" applyFill="1" applyBorder="1"/>
    <xf numFmtId="44" fontId="0" fillId="4" borderId="7" xfId="1" applyFont="1" applyFill="1" applyBorder="1"/>
    <xf numFmtId="0" fontId="0" fillId="4" borderId="7" xfId="0" applyFill="1" applyBorder="1"/>
    <xf numFmtId="0" fontId="3" fillId="4" borderId="7" xfId="2" applyFill="1" applyBorder="1"/>
    <xf numFmtId="0" fontId="0" fillId="4" borderId="8" xfId="0" applyFill="1" applyBorder="1"/>
    <xf numFmtId="0" fontId="3" fillId="4" borderId="7" xfId="2" quotePrefix="1" applyFill="1" applyBorder="1" applyAlignment="1">
      <alignment horizontal="left"/>
    </xf>
    <xf numFmtId="0" fontId="3" fillId="4" borderId="7" xfId="2" quotePrefix="1" applyFill="1" applyBorder="1"/>
    <xf numFmtId="0" fontId="11" fillId="4" borderId="7" xfId="0" applyFont="1" applyFill="1" applyBorder="1"/>
    <xf numFmtId="49" fontId="3" fillId="4" borderId="7" xfId="2" quotePrefix="1" applyNumberFormat="1" applyFill="1" applyBorder="1" applyAlignment="1">
      <alignment horizontal="left"/>
    </xf>
    <xf numFmtId="0" fontId="10" fillId="4" borderId="7" xfId="0" applyFont="1" applyFill="1" applyBorder="1"/>
    <xf numFmtId="0" fontId="3" fillId="4" borderId="7" xfId="2" applyFill="1" applyBorder="1" applyAlignment="1">
      <alignment horizontal="left"/>
    </xf>
    <xf numFmtId="0" fontId="0" fillId="0" borderId="7" xfId="0" applyBorder="1"/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A3E22E-5214-F94F-8374-71EACEF201B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96347BC-FF75-2A4F-A370-1F13058C8B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94001D6-49FC-6D41-8B0C-6130AB3747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A399A38-D7AE-F546-A47E-57B456E3352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114298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FD26E3D-FEA4-E04C-91DB-6AC888F8BB8E}"/>
            </a:ext>
          </a:extLst>
        </xdr:cNvPr>
        <xdr:cNvSpPr>
          <a:spLocks noChangeAspect="1" noChangeArrowheads="1"/>
        </xdr:cNvSpPr>
      </xdr:nvSpPr>
      <xdr:spPr bwMode="auto">
        <a:xfrm>
          <a:off x="0" y="299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FCFF4D5-230E-EB45-9932-031E55FE2E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A45127D-AB83-0E46-8A52-25A78672AC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53975</xdr:colOff>
      <xdr:row>0</xdr:row>
      <xdr:rowOff>88901</xdr:rowOff>
    </xdr:from>
    <xdr:to>
      <xdr:col>0</xdr:col>
      <xdr:colOff>1611313</xdr:colOff>
      <xdr:row>0</xdr:row>
      <xdr:rowOff>392295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2F6386-F863-DD47-8112-82FC5CB5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A47A9EE-549A-46C3-B209-3ACA99950EAC}"/>
            </a:ext>
          </a:extLst>
        </xdr:cNvPr>
        <xdr:cNvSpPr>
          <a:spLocks noChangeAspect="1" noChangeArrowheads="1"/>
        </xdr:cNvSpPr>
      </xdr:nvSpPr>
      <xdr:spPr bwMode="auto">
        <a:xfrm>
          <a:off x="0" y="24257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CD9ED00-4AA3-48CB-960C-68021BE47A3B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12890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5510D7-0088-406B-964F-DF5E5CFD4A0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D246371-EAD1-4C7F-9CE6-261DA8F1B3C1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EABE725-AC1A-4D86-A4BF-96620104B714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356235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A49B4AA-2A28-5A4D-B53F-0C84938DD569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45287CC-5347-6147-BA25-3B2DFF55E4F0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648854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egrandav.com/products/power/intelligent_power/legrand_horizontal_rackmount_network_switched_pdu/lp-61320" TargetMode="External"/><Relationship Id="rId18" Type="http://schemas.openxmlformats.org/officeDocument/2006/relationships/hyperlink" Target="https://www.legrandav.com/products/chief/accessories/projector/structural/plates/cma110w" TargetMode="External"/><Relationship Id="rId26" Type="http://schemas.openxmlformats.org/officeDocument/2006/relationships/hyperlink" Target="https://www.legrandav.com/products/cables_and_connectivity/category_cables/cat5e-snagless-patch-cable/cg00401" TargetMode="External"/><Relationship Id="rId39" Type="http://schemas.openxmlformats.org/officeDocument/2006/relationships/hyperlink" Target="https://www.legrandav.com/products/cables_and_connectivity/docks_and_usb_hubs/hdmi-ultra-slim-hdbaset-plus-rs232-and-ir-over-cat-extender-box-receiver/c2g30015" TargetMode="External"/><Relationship Id="rId21" Type="http://schemas.openxmlformats.org/officeDocument/2006/relationships/hyperlink" Target="https://www.legrandav.com/products/control/touch_screen/teletouch-27-usb-touch-screen-multiviewer/999-80000-027" TargetMode="External"/><Relationship Id="rId34" Type="http://schemas.openxmlformats.org/officeDocument/2006/relationships/hyperlink" Target="https://www.legrandav.com/products/switches/managed_switches/av_series_12-port_8_poe__gigabit_managed_switch/ams-1208p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legrandav.com/en/products/chief/mounts/display/wall-tilting/fusion_wall-tilt/ltm1u" TargetMode="External"/><Relationship Id="rId2" Type="http://schemas.openxmlformats.org/officeDocument/2006/relationships/hyperlink" Target="https://www.legrandav.com/products/cameras/hd_ptz_camera/roboflip-30-hdbt-camera/999-99800-100" TargetMode="External"/><Relationship Id="rId16" Type="http://schemas.openxmlformats.org/officeDocument/2006/relationships/hyperlink" Target="https://www.legrandav.com/products/da-lite/screens/electric_screens/ceiling_recessed_electric_screens/tensioned_advantage_series?ID=%7b2EB85080-8FFF-4A85-8FEB-0E7D7A3038BE%7d" TargetMode="External"/><Relationship Id="rId20" Type="http://schemas.openxmlformats.org/officeDocument/2006/relationships/hyperlink" Target="https://www.legrandav.com/products/control/joystick_controller/pcc-matrixmix-live-production-controller/999-5755-000" TargetMode="External"/><Relationship Id="rId29" Type="http://schemas.openxmlformats.org/officeDocument/2006/relationships/hyperlink" Target="https://www.legrandav.com/products/cables_and_connectivity/category_cables/cat5e-snagless-patch-cable/cg15222" TargetMode="External"/><Relationship Id="rId41" Type="http://schemas.openxmlformats.org/officeDocument/2006/relationships/customProperty" Target="../customProperty1.bin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vaddio/control/vaddio_device_controller?utm_source=Multi-Brand&amp;utm_medium=Solutions-Guides&amp;utm_campaign=courtroom" TargetMode="External"/><Relationship Id="rId11" Type="http://schemas.openxmlformats.org/officeDocument/2006/relationships/hyperlink" Target="https://www.legrandav.com/en/products/chief/mounts/monitor/slat_wall/k1w/k1w120bxrh" TargetMode="External"/><Relationship Id="rId24" Type="http://schemas.openxmlformats.org/officeDocument/2006/relationships/hyperlink" Target="https://www.legrandav.com/products/cables_and_connectivity/usb_cables/usb-3_0-usb-3_1-gen-1-usb-c-to-usb-a-adapter-converter-mf-black/cg28868" TargetMode="External"/><Relationship Id="rId32" Type="http://schemas.openxmlformats.org/officeDocument/2006/relationships/hyperlink" Target="https://www.legrandav.com/products/cables_and_connectivity/video_cables/4-port-hdmi-distribution-amplifier-splitter/cg41058" TargetMode="External"/><Relationship Id="rId37" Type="http://schemas.openxmlformats.org/officeDocument/2006/relationships/hyperlink" Target="https://www.legrand.us/wire-and-cable-management/raceway-and-cord-covers/overfloor/ofr-series-overfloor-raceway-4-inch-poke-thru-transition/p/ofrpt4?text=OFRPT4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legrandav.com/products/cameras/document_camera/doccam-20-hdbt/999-9968-200" TargetMode="External"/><Relationship Id="rId15" Type="http://schemas.openxmlformats.org/officeDocument/2006/relationships/hyperlink" Target="https://www.legrandav.com/products/technical_furniture/lecterns/l5_series_lectern" TargetMode="External"/><Relationship Id="rId23" Type="http://schemas.openxmlformats.org/officeDocument/2006/relationships/hyperlink" Target="https://www.legrandav.com/products/accessories/lectern_accessories/l5_presenter_panel_without_cutout/l5-spnl-23" TargetMode="External"/><Relationship Id="rId28" Type="http://schemas.openxmlformats.org/officeDocument/2006/relationships/hyperlink" Target="https://www.legrandav.com/products/cables_and_connectivity/category_cables/hdbaset-certified-cat6a-patch-cable/cg43174" TargetMode="External"/><Relationship Id="rId36" Type="http://schemas.openxmlformats.org/officeDocument/2006/relationships/hyperlink" Target="https://www.legrand.us/wire-and-cable-management/raceway-and-cord-covers/overfloor/wiremold-ofr-series-overfloor-raceway-2-gang-box/p/ofr48-2?text=OFR48-2" TargetMode="External"/><Relationship Id="rId10" Type="http://schemas.openxmlformats.org/officeDocument/2006/relationships/hyperlink" Target="https://www.legrandav.com/products/chief/accessories/monitor/miscellaneous/kpwr/kpwrb" TargetMode="External"/><Relationship Id="rId19" Type="http://schemas.openxmlformats.org/officeDocument/2006/relationships/hyperlink" Target="https://www.legrandav.com/products/chief/mounts/projector/ceiling/rpa/rpauw" TargetMode="External"/><Relationship Id="rId31" Type="http://schemas.openxmlformats.org/officeDocument/2006/relationships/hyperlink" Target="https://www.legrandav.com/products/cables_and_connectivity/hdbaset_cables/hdmi-hdbaset-extender-over-cat-box-transmitter-to-box-receiver/c2g30010" TargetMode="External"/><Relationship Id="rId4" Type="http://schemas.openxmlformats.org/officeDocument/2006/relationships/hyperlink" Target="https://www.legrandav.com/products/vaddio/switchers/av_bridge_matrixmix?utm_source=Multi-Brand&amp;utm_medium=Solutions-Guides&amp;utm_campaign=courtroom" TargetMode="External"/><Relationship Id="rId9" Type="http://schemas.openxmlformats.org/officeDocument/2006/relationships/hyperlink" Target="https://www.legrandav.com/en/products/chief/mounts/monitor/desk_mounts/k1d/k1d120bxrh" TargetMode="External"/><Relationship Id="rId14" Type="http://schemas.openxmlformats.org/officeDocument/2006/relationships/hyperlink" Target="https://www.legrandav.com/products/power/ups_backup_systems/premium_ups_backup_power_system/ups-2200r" TargetMode="External"/><Relationship Id="rId22" Type="http://schemas.openxmlformats.org/officeDocument/2006/relationships/hyperlink" Target="https://www.legrandav.com/products/av_to_usb_bridges/av_bridge/av-bridge-mini/999-8240-000" TargetMode="External"/><Relationship Id="rId27" Type="http://schemas.openxmlformats.org/officeDocument/2006/relationships/hyperlink" Target="https://www.legrandav.com/products/cables_and_connectivity/av_extension/hdmi-over-cat6-wall-plate-to-box-extender-up-to-164ft-50m/cg60219" TargetMode="External"/><Relationship Id="rId30" Type="http://schemas.openxmlformats.org/officeDocument/2006/relationships/hyperlink" Target="https://www.legrandav.com/products/cables_and_connectivity/category_cables/hdbaset-certified-cat6a-patch-cable/cg43172" TargetMode="External"/><Relationship Id="rId35" Type="http://schemas.openxmlformats.org/officeDocument/2006/relationships/hyperlink" Target="https://www.legrand.us/wire-and-cable-management/raceway-and-cord-covers/overfloor/wiremold-ofr-series-overfloor-raceway-base-and-cover/p/ofrbc-8r?text=OFRBC-8R" TargetMode="External"/><Relationship Id="rId8" Type="http://schemas.openxmlformats.org/officeDocument/2006/relationships/hyperlink" Target="https://www.legrandav.com/products/chief/accessories/display/cpu_accessories/csslp15x10/csslp15x10" TargetMode="External"/><Relationship Id="rId3" Type="http://schemas.openxmlformats.org/officeDocument/2006/relationships/hyperlink" Target="https://www.legrandav.com/products/cameras/hd_ptz_camera/roboshot-30e-hdbt/999-99630-100" TargetMode="External"/><Relationship Id="rId12" Type="http://schemas.openxmlformats.org/officeDocument/2006/relationships/hyperlink" Target="https://www.legrandav.com/products/technical_furniture/lecterns/l5_lectern/l5-turfr-23ldw" TargetMode="External"/><Relationship Id="rId17" Type="http://schemas.openxmlformats.org/officeDocument/2006/relationships/hyperlink" Target="https://www.legrandav.com/products/chief/accessories/projector/extension/extension-fixed/cms024w" TargetMode="External"/><Relationship Id="rId25" Type="http://schemas.openxmlformats.org/officeDocument/2006/relationships/hyperlink" Target="https://www.legrandav.com/products/cables_and_connectivity/usb_cables/usb-3_0-a-male-to-b-male-cable/cg54175" TargetMode="External"/><Relationship Id="rId33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38" Type="http://schemas.openxmlformats.org/officeDocument/2006/relationships/hyperlink" Target="https://www.legrandav.com/products/cables_and_connectivity/video_cables/c2g-performance-series-premium-high-speed-hdmi-cable/cg50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3FCF-5D1F-8544-A834-0E4B212C035E}">
  <dimension ref="A1:I75"/>
  <sheetViews>
    <sheetView tabSelected="1" zoomScaleNormal="100" workbookViewId="0">
      <pane ySplit="1" topLeftCell="A48" activePane="bottomLeft" state="frozen"/>
      <selection activeCell="E2" sqref="E2"/>
      <selection pane="bottomLeft" activeCell="A65" sqref="A65"/>
    </sheetView>
  </sheetViews>
  <sheetFormatPr baseColWidth="10" defaultColWidth="8.83203125" defaultRowHeight="15" x14ac:dyDescent="0.2"/>
  <cols>
    <col min="1" max="1" width="41.1640625" customWidth="1"/>
    <col min="2" max="2" width="18.1640625" customWidth="1"/>
    <col min="3" max="3" width="20.6640625" customWidth="1"/>
    <col min="4" max="4" width="94.6640625" style="1" customWidth="1"/>
    <col min="6" max="6" width="17.1640625" customWidth="1"/>
    <col min="7" max="7" width="18.83203125" customWidth="1"/>
    <col min="8" max="8" width="22.1640625" customWidth="1"/>
  </cols>
  <sheetData>
    <row r="1" spans="1:9" ht="80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/>
    </row>
    <row r="2" spans="1:9" ht="15" customHeight="1" x14ac:dyDescent="0.2">
      <c r="A2" s="2" t="s">
        <v>7</v>
      </c>
      <c r="B2" s="2"/>
      <c r="C2" s="2"/>
      <c r="D2" s="3"/>
      <c r="E2" s="3"/>
      <c r="F2" s="25"/>
      <c r="G2" s="3"/>
      <c r="H2" s="3"/>
      <c r="I2" s="3"/>
    </row>
    <row r="3" spans="1:9" ht="14.5" customHeight="1" x14ac:dyDescent="0.2">
      <c r="B3" s="2"/>
      <c r="C3" s="2"/>
      <c r="D3" s="3"/>
      <c r="E3" s="3"/>
      <c r="F3" s="25"/>
      <c r="G3" s="10"/>
      <c r="H3" s="3"/>
      <c r="I3" s="3"/>
    </row>
    <row r="4" spans="1:9" x14ac:dyDescent="0.2">
      <c r="A4" s="8" t="s">
        <v>8</v>
      </c>
      <c r="B4" t="s">
        <v>9</v>
      </c>
      <c r="C4" s="29" t="s">
        <v>10</v>
      </c>
      <c r="D4" t="s">
        <v>91</v>
      </c>
      <c r="E4">
        <v>2</v>
      </c>
      <c r="F4" s="45">
        <v>9350</v>
      </c>
      <c r="G4" s="10">
        <f>E4*F4</f>
        <v>18700</v>
      </c>
      <c r="H4" s="10"/>
    </row>
    <row r="5" spans="1:9" x14ac:dyDescent="0.2">
      <c r="A5" s="8"/>
      <c r="B5" t="s">
        <v>9</v>
      </c>
      <c r="C5" s="29" t="s">
        <v>11</v>
      </c>
      <c r="D5" t="s">
        <v>92</v>
      </c>
      <c r="E5">
        <v>1</v>
      </c>
      <c r="F5" s="45">
        <v>6322</v>
      </c>
      <c r="G5" s="10">
        <f t="shared" ref="G5:G8" si="0">E5*F5</f>
        <v>6322</v>
      </c>
      <c r="H5" s="10"/>
    </row>
    <row r="6" spans="1:9" x14ac:dyDescent="0.2">
      <c r="A6" s="8"/>
      <c r="B6" t="s">
        <v>9</v>
      </c>
      <c r="C6" s="29" t="s">
        <v>12</v>
      </c>
      <c r="D6" s="37" t="s">
        <v>94</v>
      </c>
      <c r="E6">
        <v>1</v>
      </c>
      <c r="F6" s="45">
        <v>6217</v>
      </c>
      <c r="G6" s="10">
        <f t="shared" si="0"/>
        <v>6217</v>
      </c>
      <c r="H6" s="10"/>
    </row>
    <row r="7" spans="1:9" x14ac:dyDescent="0.2">
      <c r="A7" s="8"/>
      <c r="B7" t="s">
        <v>9</v>
      </c>
      <c r="C7" s="29" t="s">
        <v>13</v>
      </c>
      <c r="D7" s="37" t="s">
        <v>95</v>
      </c>
      <c r="E7">
        <v>1</v>
      </c>
      <c r="F7" s="45">
        <v>770</v>
      </c>
      <c r="G7" s="10">
        <f t="shared" si="0"/>
        <v>770</v>
      </c>
      <c r="H7" s="10"/>
    </row>
    <row r="8" spans="1:9" x14ac:dyDescent="0.2">
      <c r="A8" s="8"/>
      <c r="B8" t="s">
        <v>9</v>
      </c>
      <c r="C8" s="29" t="s">
        <v>14</v>
      </c>
      <c r="D8" t="s">
        <v>93</v>
      </c>
      <c r="E8">
        <v>1</v>
      </c>
      <c r="F8" s="45">
        <v>9606</v>
      </c>
      <c r="G8" s="10">
        <f t="shared" si="0"/>
        <v>9606</v>
      </c>
      <c r="H8" s="11">
        <f>SUM(G4:G8)</f>
        <v>41615</v>
      </c>
    </row>
    <row r="9" spans="1:9" x14ac:dyDescent="0.2">
      <c r="A9" s="8"/>
      <c r="C9" s="5"/>
      <c r="F9" s="9" t="s">
        <v>87</v>
      </c>
      <c r="G9" s="10"/>
      <c r="H9" s="10"/>
    </row>
    <row r="10" spans="1:9" x14ac:dyDescent="0.2">
      <c r="A10" s="8"/>
      <c r="C10" s="5"/>
      <c r="F10" s="9" t="s">
        <v>87</v>
      </c>
      <c r="G10" s="10"/>
      <c r="H10" s="11"/>
    </row>
    <row r="11" spans="1:9" x14ac:dyDescent="0.2">
      <c r="A11" s="20" t="s">
        <v>15</v>
      </c>
      <c r="B11" t="s">
        <v>16</v>
      </c>
      <c r="C11" s="29" t="s">
        <v>17</v>
      </c>
      <c r="D11" t="s">
        <v>96</v>
      </c>
      <c r="E11">
        <v>1</v>
      </c>
      <c r="F11" s="46">
        <v>384</v>
      </c>
      <c r="G11" s="10">
        <f>E11*F11</f>
        <v>384</v>
      </c>
    </row>
    <row r="12" spans="1:9" x14ac:dyDescent="0.2">
      <c r="A12" s="20"/>
      <c r="B12" t="s">
        <v>16</v>
      </c>
      <c r="C12" s="29" t="s">
        <v>98</v>
      </c>
      <c r="D12" t="s">
        <v>97</v>
      </c>
      <c r="E12">
        <v>1</v>
      </c>
      <c r="F12" s="46">
        <v>214</v>
      </c>
      <c r="G12" s="10">
        <f>E12*F12</f>
        <v>214</v>
      </c>
    </row>
    <row r="13" spans="1:9" x14ac:dyDescent="0.2">
      <c r="A13" s="20"/>
      <c r="B13" t="s">
        <v>16</v>
      </c>
      <c r="C13" s="29" t="s">
        <v>18</v>
      </c>
      <c r="D13" t="s">
        <v>99</v>
      </c>
      <c r="E13">
        <v>4</v>
      </c>
      <c r="F13" s="46">
        <v>304</v>
      </c>
      <c r="G13" s="10">
        <f>E13*F13</f>
        <v>1216</v>
      </c>
    </row>
    <row r="14" spans="1:9" x14ac:dyDescent="0.2">
      <c r="A14" s="20"/>
      <c r="B14" t="s">
        <v>16</v>
      </c>
      <c r="C14" s="29" t="s">
        <v>19</v>
      </c>
      <c r="D14" t="s">
        <v>20</v>
      </c>
      <c r="E14">
        <v>4</v>
      </c>
      <c r="F14" s="45">
        <v>148</v>
      </c>
      <c r="G14" s="43">
        <f>E14*F14</f>
        <v>592</v>
      </c>
      <c r="H14" s="11"/>
    </row>
    <row r="15" spans="1:9" x14ac:dyDescent="0.2">
      <c r="A15" s="20"/>
      <c r="B15" t="s">
        <v>16</v>
      </c>
      <c r="C15" s="29" t="s">
        <v>21</v>
      </c>
      <c r="D15" t="s">
        <v>100</v>
      </c>
      <c r="E15">
        <v>8</v>
      </c>
      <c r="F15" s="46">
        <v>291</v>
      </c>
      <c r="G15" s="10">
        <f>E15*F15</f>
        <v>2328</v>
      </c>
      <c r="H15" s="11">
        <f>SUM(G11:G15)</f>
        <v>4734</v>
      </c>
    </row>
    <row r="16" spans="1:9" x14ac:dyDescent="0.2">
      <c r="A16" s="20"/>
      <c r="C16" s="5"/>
      <c r="E16" s="24"/>
      <c r="F16" s="10" t="s">
        <v>87</v>
      </c>
      <c r="G16" s="10"/>
      <c r="H16" s="11"/>
    </row>
    <row r="17" spans="1:8" x14ac:dyDescent="0.2">
      <c r="A17" s="2"/>
      <c r="C17" s="12"/>
      <c r="F17" s="9" t="s">
        <v>87</v>
      </c>
      <c r="G17" s="10"/>
      <c r="H17" s="11"/>
    </row>
    <row r="18" spans="1:8" x14ac:dyDescent="0.2">
      <c r="A18" s="2" t="s">
        <v>22</v>
      </c>
      <c r="B18" t="s">
        <v>23</v>
      </c>
      <c r="C18" s="29" t="s">
        <v>24</v>
      </c>
      <c r="D18" t="s">
        <v>101</v>
      </c>
      <c r="E18">
        <v>1</v>
      </c>
      <c r="F18" s="9">
        <v>3501</v>
      </c>
      <c r="G18" s="10">
        <f>E18*F18</f>
        <v>3501</v>
      </c>
      <c r="H18" s="11"/>
    </row>
    <row r="19" spans="1:8" ht="32" x14ac:dyDescent="0.2">
      <c r="A19" s="2"/>
      <c r="B19" t="s">
        <v>23</v>
      </c>
      <c r="C19" s="38" t="s">
        <v>25</v>
      </c>
      <c r="D19" s="1" t="s">
        <v>26</v>
      </c>
      <c r="E19">
        <v>1</v>
      </c>
      <c r="F19" s="36" t="e">
        <v>#N/A</v>
      </c>
      <c r="G19" s="36" t="s">
        <v>86</v>
      </c>
      <c r="H19" s="11"/>
    </row>
    <row r="20" spans="1:8" x14ac:dyDescent="0.2">
      <c r="A20" s="2"/>
      <c r="B20" t="s">
        <v>23</v>
      </c>
      <c r="C20" s="5" t="s">
        <v>27</v>
      </c>
      <c r="D20" t="s">
        <v>102</v>
      </c>
      <c r="E20">
        <v>1</v>
      </c>
      <c r="F20" s="36" t="e">
        <v>#N/A</v>
      </c>
      <c r="G20" s="36" t="s">
        <v>86</v>
      </c>
      <c r="H20" s="11">
        <f>SUM(G18:G20)</f>
        <v>3501</v>
      </c>
    </row>
    <row r="21" spans="1:8" ht="32" x14ac:dyDescent="0.2">
      <c r="A21" s="2"/>
      <c r="C21" s="5"/>
      <c r="D21" s="1" t="s">
        <v>85</v>
      </c>
      <c r="F21" s="9" t="s">
        <v>87</v>
      </c>
      <c r="G21" s="10"/>
      <c r="H21" s="11"/>
    </row>
    <row r="22" spans="1:8" x14ac:dyDescent="0.2">
      <c r="A22" s="2"/>
      <c r="C22" s="5"/>
      <c r="D22"/>
      <c r="F22" s="9" t="s">
        <v>87</v>
      </c>
      <c r="G22" s="10"/>
      <c r="H22" s="11"/>
    </row>
    <row r="23" spans="1:8" x14ac:dyDescent="0.2">
      <c r="A23" s="2" t="s">
        <v>28</v>
      </c>
      <c r="B23" s="47" t="s">
        <v>23</v>
      </c>
      <c r="C23" s="48" t="s">
        <v>82</v>
      </c>
      <c r="D23" s="47" t="s">
        <v>81</v>
      </c>
      <c r="E23" s="47">
        <v>1</v>
      </c>
      <c r="F23" s="46">
        <v>1770</v>
      </c>
      <c r="G23" s="10">
        <f t="shared" ref="G23:G24" si="1">E23*F23</f>
        <v>1770</v>
      </c>
      <c r="H23" s="11"/>
    </row>
    <row r="24" spans="1:8" x14ac:dyDescent="0.2">
      <c r="A24" s="2"/>
      <c r="B24" s="47" t="s">
        <v>23</v>
      </c>
      <c r="C24" s="48" t="s">
        <v>29</v>
      </c>
      <c r="D24" s="49" t="s">
        <v>30</v>
      </c>
      <c r="E24">
        <v>1</v>
      </c>
      <c r="F24" s="46">
        <v>2575</v>
      </c>
      <c r="G24" s="10">
        <f t="shared" si="1"/>
        <v>2575</v>
      </c>
      <c r="H24" s="11">
        <f>SUM(G23:G24)</f>
        <v>4345</v>
      </c>
    </row>
    <row r="25" spans="1:8" x14ac:dyDescent="0.2">
      <c r="A25" s="2"/>
      <c r="C25" s="6"/>
      <c r="D25"/>
      <c r="F25" s="9" t="s">
        <v>87</v>
      </c>
      <c r="G25" s="10"/>
      <c r="H25" s="11"/>
    </row>
    <row r="26" spans="1:8" x14ac:dyDescent="0.2">
      <c r="A26" s="8"/>
      <c r="C26" s="6"/>
      <c r="F26" s="9" t="s">
        <v>87</v>
      </c>
      <c r="G26" s="10"/>
      <c r="H26" s="11"/>
    </row>
    <row r="27" spans="1:8" ht="16" x14ac:dyDescent="0.2">
      <c r="A27" s="13" t="s">
        <v>31</v>
      </c>
      <c r="B27" s="47" t="s">
        <v>32</v>
      </c>
      <c r="C27" s="50">
        <v>50181</v>
      </c>
      <c r="D27" s="47" t="s">
        <v>33</v>
      </c>
      <c r="E27" s="47">
        <v>10</v>
      </c>
      <c r="F27" s="46">
        <v>21.99</v>
      </c>
      <c r="G27" s="10">
        <f t="shared" ref="G27:G32" si="2">E27*F27</f>
        <v>219.89999999999998</v>
      </c>
      <c r="H27" s="11"/>
    </row>
    <row r="28" spans="1:8" x14ac:dyDescent="0.2">
      <c r="A28" s="13"/>
      <c r="B28" s="47" t="s">
        <v>32</v>
      </c>
      <c r="C28" s="50" t="s">
        <v>34</v>
      </c>
      <c r="D28" s="47" t="s">
        <v>35</v>
      </c>
      <c r="E28" s="47">
        <v>5</v>
      </c>
      <c r="F28" s="46">
        <v>23.99</v>
      </c>
      <c r="G28" s="10">
        <f t="shared" si="2"/>
        <v>119.94999999999999</v>
      </c>
      <c r="H28" s="11"/>
    </row>
    <row r="29" spans="1:8" x14ac:dyDescent="0.2">
      <c r="A29" s="13"/>
      <c r="B29" s="47" t="s">
        <v>32</v>
      </c>
      <c r="C29" s="50" t="s">
        <v>83</v>
      </c>
      <c r="D29" s="47" t="s">
        <v>84</v>
      </c>
      <c r="E29" s="47">
        <v>3</v>
      </c>
      <c r="F29" s="46">
        <v>340.99</v>
      </c>
      <c r="G29" s="10">
        <f t="shared" si="2"/>
        <v>1022.97</v>
      </c>
      <c r="H29" s="11"/>
    </row>
    <row r="30" spans="1:8" x14ac:dyDescent="0.2">
      <c r="A30" s="13"/>
      <c r="B30" s="47" t="s">
        <v>32</v>
      </c>
      <c r="C30" s="51" t="s">
        <v>36</v>
      </c>
      <c r="D30" s="52" t="s">
        <v>37</v>
      </c>
      <c r="E30" s="47">
        <v>3</v>
      </c>
      <c r="F30" s="46">
        <v>166.99</v>
      </c>
      <c r="G30" s="10">
        <f t="shared" si="2"/>
        <v>500.97</v>
      </c>
    </row>
    <row r="31" spans="1:8" x14ac:dyDescent="0.2">
      <c r="A31" s="13"/>
      <c r="B31" s="47" t="s">
        <v>32</v>
      </c>
      <c r="C31" s="50">
        <v>41058</v>
      </c>
      <c r="D31" s="47" t="s">
        <v>38</v>
      </c>
      <c r="E31" s="47">
        <v>3</v>
      </c>
      <c r="F31" s="46">
        <v>121.99</v>
      </c>
      <c r="G31" s="10">
        <f t="shared" si="2"/>
        <v>365.96999999999997</v>
      </c>
    </row>
    <row r="32" spans="1:8" x14ac:dyDescent="0.2">
      <c r="A32" s="13"/>
      <c r="B32" s="47" t="s">
        <v>32</v>
      </c>
      <c r="C32" s="50">
        <v>54175</v>
      </c>
      <c r="D32" s="47" t="s">
        <v>39</v>
      </c>
      <c r="E32" s="47">
        <v>1</v>
      </c>
      <c r="F32" s="46">
        <v>16.989999999999998</v>
      </c>
      <c r="G32" s="10">
        <f t="shared" si="2"/>
        <v>16.989999999999998</v>
      </c>
      <c r="H32" s="11"/>
    </row>
    <row r="33" spans="1:8" x14ac:dyDescent="0.2">
      <c r="B33" s="47" t="s">
        <v>32</v>
      </c>
      <c r="C33" s="50">
        <v>28868</v>
      </c>
      <c r="D33" s="47" t="s">
        <v>40</v>
      </c>
      <c r="E33" s="47">
        <v>1</v>
      </c>
      <c r="F33" s="46">
        <v>17.989999999999998</v>
      </c>
      <c r="G33" s="10">
        <f t="shared" ref="G33:G42" si="3">E33*F33</f>
        <v>17.989999999999998</v>
      </c>
      <c r="H33" s="11"/>
    </row>
    <row r="34" spans="1:8" x14ac:dyDescent="0.2">
      <c r="B34" s="47" t="s">
        <v>32</v>
      </c>
      <c r="C34" s="53" t="s">
        <v>41</v>
      </c>
      <c r="D34" s="54" t="s">
        <v>42</v>
      </c>
      <c r="E34" s="47">
        <v>5</v>
      </c>
      <c r="F34" s="46">
        <v>2.99</v>
      </c>
      <c r="G34" s="10">
        <f t="shared" si="3"/>
        <v>14.950000000000001</v>
      </c>
      <c r="H34" s="11"/>
    </row>
    <row r="35" spans="1:8" x14ac:dyDescent="0.2">
      <c r="B35" s="47" t="s">
        <v>32</v>
      </c>
      <c r="C35" s="50">
        <v>15222</v>
      </c>
      <c r="D35" s="54" t="s">
        <v>43</v>
      </c>
      <c r="E35" s="47">
        <v>1</v>
      </c>
      <c r="F35" s="46">
        <v>12.99</v>
      </c>
      <c r="G35" s="10">
        <f t="shared" si="3"/>
        <v>12.99</v>
      </c>
      <c r="H35" s="11"/>
    </row>
    <row r="36" spans="1:8" x14ac:dyDescent="0.2">
      <c r="B36" s="47" t="s">
        <v>32</v>
      </c>
      <c r="C36" s="50">
        <v>60219</v>
      </c>
      <c r="D36" s="47" t="s">
        <v>44</v>
      </c>
      <c r="E36" s="47">
        <v>1</v>
      </c>
      <c r="F36" s="46">
        <v>213.99</v>
      </c>
      <c r="G36" s="10">
        <f t="shared" si="3"/>
        <v>213.99</v>
      </c>
      <c r="H36" s="11"/>
    </row>
    <row r="37" spans="1:8" x14ac:dyDescent="0.2">
      <c r="B37" s="47" t="s">
        <v>32</v>
      </c>
      <c r="C37" s="50">
        <v>43174</v>
      </c>
      <c r="D37" s="47" t="s">
        <v>45</v>
      </c>
      <c r="E37" s="47">
        <v>4</v>
      </c>
      <c r="F37" s="46">
        <v>428.99</v>
      </c>
      <c r="G37" s="10">
        <f t="shared" si="3"/>
        <v>1715.96</v>
      </c>
      <c r="H37" s="11"/>
    </row>
    <row r="38" spans="1:8" x14ac:dyDescent="0.2">
      <c r="B38" s="47" t="s">
        <v>32</v>
      </c>
      <c r="C38" s="50">
        <v>43172</v>
      </c>
      <c r="D38" s="47" t="s">
        <v>46</v>
      </c>
      <c r="E38" s="47">
        <v>3</v>
      </c>
      <c r="F38" s="46">
        <v>251.99</v>
      </c>
      <c r="G38" s="10">
        <f t="shared" si="3"/>
        <v>755.97</v>
      </c>
      <c r="H38" s="11"/>
    </row>
    <row r="39" spans="1:8" x14ac:dyDescent="0.2">
      <c r="B39" s="47" t="s">
        <v>47</v>
      </c>
      <c r="C39" s="55" t="s">
        <v>48</v>
      </c>
      <c r="D39" s="47" t="s">
        <v>49</v>
      </c>
      <c r="E39" s="47">
        <v>1</v>
      </c>
      <c r="F39" s="46">
        <v>615</v>
      </c>
      <c r="G39" s="10">
        <f t="shared" si="3"/>
        <v>615</v>
      </c>
      <c r="H39" s="11"/>
    </row>
    <row r="40" spans="1:8" x14ac:dyDescent="0.2">
      <c r="B40" s="47" t="s">
        <v>50</v>
      </c>
      <c r="C40" s="55" t="s">
        <v>51</v>
      </c>
      <c r="D40" s="47" t="s">
        <v>105</v>
      </c>
      <c r="E40" s="47">
        <v>1</v>
      </c>
      <c r="F40" s="46" t="s">
        <v>88</v>
      </c>
      <c r="G40" s="10">
        <f t="shared" si="3"/>
        <v>555.20000000000005</v>
      </c>
      <c r="H40" s="11"/>
    </row>
    <row r="41" spans="1:8" x14ac:dyDescent="0.2">
      <c r="B41" s="47" t="s">
        <v>50</v>
      </c>
      <c r="C41" s="55" t="s">
        <v>52</v>
      </c>
      <c r="D41" s="47" t="s">
        <v>103</v>
      </c>
      <c r="E41" s="47">
        <v>1</v>
      </c>
      <c r="F41" s="46" t="s">
        <v>89</v>
      </c>
      <c r="G41" s="10">
        <f t="shared" si="3"/>
        <v>212.76</v>
      </c>
      <c r="H41" s="11"/>
    </row>
    <row r="42" spans="1:8" x14ac:dyDescent="0.2">
      <c r="B42" s="47" t="s">
        <v>50</v>
      </c>
      <c r="C42" s="55" t="s">
        <v>53</v>
      </c>
      <c r="D42" s="47" t="s">
        <v>104</v>
      </c>
      <c r="E42" s="47">
        <v>1</v>
      </c>
      <c r="F42" s="46" t="s">
        <v>90</v>
      </c>
      <c r="G42" s="10">
        <f t="shared" si="3"/>
        <v>745.92</v>
      </c>
      <c r="H42" s="11">
        <f>SUM(G27:G42)</f>
        <v>7107.48</v>
      </c>
    </row>
    <row r="43" spans="1:8" x14ac:dyDescent="0.2">
      <c r="C43" s="6"/>
      <c r="D43"/>
      <c r="F43" s="9" t="s">
        <v>87</v>
      </c>
      <c r="G43" s="10"/>
      <c r="H43" s="11"/>
    </row>
    <row r="44" spans="1:8" x14ac:dyDescent="0.2">
      <c r="C44" s="6"/>
      <c r="D44"/>
      <c r="F44" s="9" t="s">
        <v>87</v>
      </c>
      <c r="G44" s="10"/>
      <c r="H44" s="11"/>
    </row>
    <row r="45" spans="1:8" ht="32" x14ac:dyDescent="0.2">
      <c r="A45" s="3" t="s">
        <v>54</v>
      </c>
      <c r="B45" t="s">
        <v>55</v>
      </c>
      <c r="C45" s="35">
        <v>21767</v>
      </c>
      <c r="D45" t="s">
        <v>56</v>
      </c>
      <c r="E45">
        <v>1</v>
      </c>
      <c r="F45" s="9">
        <v>9320</v>
      </c>
      <c r="G45" s="34">
        <f>E45*F45</f>
        <v>9320</v>
      </c>
      <c r="H45" s="11"/>
    </row>
    <row r="46" spans="1:8" x14ac:dyDescent="0.2">
      <c r="B46" t="s">
        <v>16</v>
      </c>
      <c r="C46" s="29" t="s">
        <v>57</v>
      </c>
      <c r="D46" t="s">
        <v>58</v>
      </c>
      <c r="E46">
        <v>1</v>
      </c>
      <c r="F46" s="9">
        <v>53</v>
      </c>
      <c r="G46" s="10">
        <f>E46*F46</f>
        <v>53</v>
      </c>
      <c r="H46" s="11"/>
    </row>
    <row r="47" spans="1:8" x14ac:dyDescent="0.2">
      <c r="B47" t="s">
        <v>16</v>
      </c>
      <c r="C47" s="29" t="s">
        <v>59</v>
      </c>
      <c r="D47" t="s">
        <v>60</v>
      </c>
      <c r="E47">
        <v>1</v>
      </c>
      <c r="F47" s="9">
        <v>82</v>
      </c>
      <c r="G47" s="10">
        <f>E47*F47</f>
        <v>82</v>
      </c>
      <c r="H47" s="11"/>
    </row>
    <row r="48" spans="1:8" x14ac:dyDescent="0.2">
      <c r="B48" t="s">
        <v>16</v>
      </c>
      <c r="C48" s="29" t="s">
        <v>61</v>
      </c>
      <c r="D48" t="s">
        <v>62</v>
      </c>
      <c r="E48">
        <v>1</v>
      </c>
      <c r="F48" s="9">
        <v>269</v>
      </c>
      <c r="G48" s="10">
        <f>E48*F48</f>
        <v>269</v>
      </c>
      <c r="H48" s="11">
        <f>SUM(G45:G48)</f>
        <v>9724</v>
      </c>
    </row>
    <row r="49" spans="1:8" x14ac:dyDescent="0.2">
      <c r="C49" s="5"/>
      <c r="D49" s="30"/>
      <c r="F49" s="39" t="s">
        <v>87</v>
      </c>
      <c r="G49" s="40"/>
      <c r="H49" s="11"/>
    </row>
    <row r="50" spans="1:8" x14ac:dyDescent="0.2">
      <c r="C50" s="6"/>
      <c r="F50" s="41" t="s">
        <v>87</v>
      </c>
      <c r="G50" s="40"/>
      <c r="H50" s="11"/>
    </row>
    <row r="51" spans="1:8" ht="16" x14ac:dyDescent="0.2">
      <c r="C51" s="6"/>
      <c r="D51" s="23" t="s">
        <v>63</v>
      </c>
      <c r="F51" s="41" t="s">
        <v>87</v>
      </c>
      <c r="G51" s="44"/>
      <c r="H51" s="44">
        <f>SUM(H8, H15,H20,H24,H42)</f>
        <v>61302.479999999996</v>
      </c>
    </row>
    <row r="52" spans="1:8" ht="16" x14ac:dyDescent="0.2">
      <c r="C52" s="6"/>
      <c r="D52" s="23" t="s">
        <v>64</v>
      </c>
      <c r="F52" s="42" t="s">
        <v>87</v>
      </c>
      <c r="G52" s="44"/>
      <c r="H52" s="44">
        <f>SUM(H8, G13, G14, G15, H20, H24, H42, H48)</f>
        <v>70428.479999999996</v>
      </c>
    </row>
    <row r="53" spans="1:8" x14ac:dyDescent="0.2">
      <c r="A53" s="56"/>
      <c r="C53" s="6"/>
      <c r="D53" s="23"/>
      <c r="E53" s="32"/>
      <c r="F53" s="31" t="s">
        <v>87</v>
      </c>
      <c r="G53" s="10"/>
      <c r="H53" s="11"/>
    </row>
    <row r="54" spans="1:8" x14ac:dyDescent="0.2">
      <c r="A54" s="56"/>
      <c r="E54" s="32"/>
      <c r="F54" s="33" t="s">
        <v>87</v>
      </c>
    </row>
    <row r="55" spans="1:8" s="14" customFormat="1" x14ac:dyDescent="0.2">
      <c r="C55" s="15"/>
      <c r="D55" s="16"/>
      <c r="F55" s="17" t="s">
        <v>87</v>
      </c>
      <c r="G55" s="18"/>
      <c r="H55" s="19"/>
    </row>
    <row r="56" spans="1:8" x14ac:dyDescent="0.2">
      <c r="C56" s="7"/>
      <c r="D56" s="3"/>
      <c r="F56" s="9" t="s">
        <v>87</v>
      </c>
      <c r="G56" s="10"/>
      <c r="H56" s="11"/>
    </row>
    <row r="57" spans="1:8" x14ac:dyDescent="0.2">
      <c r="A57" s="21" t="s">
        <v>65</v>
      </c>
      <c r="F57" s="26" t="s">
        <v>87</v>
      </c>
    </row>
    <row r="58" spans="1:8" x14ac:dyDescent="0.2">
      <c r="A58" s="21"/>
      <c r="F58" s="26" t="s">
        <v>87</v>
      </c>
    </row>
    <row r="59" spans="1:8" ht="16" x14ac:dyDescent="0.2">
      <c r="A59" s="2" t="s">
        <v>66</v>
      </c>
      <c r="B59" t="s">
        <v>9</v>
      </c>
      <c r="C59" s="22" t="s">
        <v>67</v>
      </c>
      <c r="D59" s="1" t="s">
        <v>68</v>
      </c>
      <c r="F59" s="45">
        <v>4183</v>
      </c>
      <c r="G59" s="9"/>
      <c r="H59" s="2"/>
    </row>
    <row r="60" spans="1:8" ht="16" x14ac:dyDescent="0.2">
      <c r="A60" s="2"/>
      <c r="B60" t="s">
        <v>9</v>
      </c>
      <c r="C60" s="22" t="s">
        <v>69</v>
      </c>
      <c r="D60" s="1" t="s">
        <v>70</v>
      </c>
      <c r="F60" s="45">
        <v>2749</v>
      </c>
      <c r="G60" s="9"/>
      <c r="H60" s="2"/>
    </row>
    <row r="61" spans="1:8" ht="16" x14ac:dyDescent="0.2">
      <c r="B61" t="s">
        <v>9</v>
      </c>
      <c r="C61" s="5" t="s">
        <v>71</v>
      </c>
      <c r="D61" s="1" t="s">
        <v>72</v>
      </c>
      <c r="F61" s="45">
        <v>2388</v>
      </c>
    </row>
    <row r="62" spans="1:8" x14ac:dyDescent="0.2">
      <c r="C62" s="5"/>
    </row>
    <row r="63" spans="1:8" x14ac:dyDescent="0.2">
      <c r="C63" s="5"/>
    </row>
    <row r="64" spans="1:8" s="14" customFormat="1" x14ac:dyDescent="0.2">
      <c r="C64" s="15"/>
      <c r="D64" s="16"/>
      <c r="F64" s="17"/>
      <c r="G64" s="18"/>
      <c r="H64" s="19"/>
    </row>
    <row r="65" spans="1:8" ht="16" x14ac:dyDescent="0.2">
      <c r="A65" t="s">
        <v>107</v>
      </c>
      <c r="C65" s="5"/>
      <c r="D65" s="27" t="s">
        <v>106</v>
      </c>
    </row>
    <row r="66" spans="1:8" ht="16" x14ac:dyDescent="0.2">
      <c r="C66" s="5"/>
      <c r="D66" s="28" t="s">
        <v>73</v>
      </c>
    </row>
    <row r="67" spans="1:8" x14ac:dyDescent="0.2">
      <c r="C67" s="5"/>
    </row>
    <row r="68" spans="1:8" s="14" customFormat="1" x14ac:dyDescent="0.2">
      <c r="C68" s="15"/>
      <c r="D68" s="16"/>
      <c r="F68" s="17"/>
      <c r="G68" s="18"/>
      <c r="H68" s="19"/>
    </row>
    <row r="69" spans="1:8" x14ac:dyDescent="0.2">
      <c r="C69" s="7"/>
      <c r="D69" s="3"/>
      <c r="F69" s="9"/>
      <c r="G69" s="10"/>
      <c r="H69" s="11"/>
    </row>
    <row r="70" spans="1:8" ht="16" x14ac:dyDescent="0.2">
      <c r="A70" s="3" t="s">
        <v>74</v>
      </c>
      <c r="B70" t="s">
        <v>75</v>
      </c>
    </row>
    <row r="71" spans="1:8" x14ac:dyDescent="0.2">
      <c r="B71" t="s">
        <v>76</v>
      </c>
    </row>
    <row r="72" spans="1:8" x14ac:dyDescent="0.2">
      <c r="B72" t="s">
        <v>77</v>
      </c>
    </row>
    <row r="73" spans="1:8" x14ac:dyDescent="0.2">
      <c r="B73" t="s">
        <v>78</v>
      </c>
    </row>
    <row r="74" spans="1:8" x14ac:dyDescent="0.2">
      <c r="B74" t="s">
        <v>79</v>
      </c>
    </row>
    <row r="75" spans="1:8" x14ac:dyDescent="0.2">
      <c r="B75" t="s">
        <v>80</v>
      </c>
    </row>
  </sheetData>
  <hyperlinks>
    <hyperlink ref="D66" r:id="rId1" display="https://www.legrandav.com/my_account" xr:uid="{79ADA317-19FC-FF4B-B021-DB536DD64930}"/>
    <hyperlink ref="C4" r:id="rId2" location="sort=relevancy&amp;numberOfResults=20" xr:uid="{4664D608-075A-F941-993D-370E1085E8E4}"/>
    <hyperlink ref="C5" r:id="rId3" location="sort=relevancy&amp;numberOfResults=20" xr:uid="{5F4CFBE4-45B3-634E-B198-1B0B19F6C1BD}"/>
    <hyperlink ref="C8" r:id="rId4" display="999-5660-500" xr:uid="{D04A2684-E612-734A-A04D-2A6E590EA46E}"/>
    <hyperlink ref="C6" r:id="rId5" location="sort=relevancy&amp;numberOfResults=20" xr:uid="{14214B10-9D0D-244B-AC6A-4AD9641AF4B2}"/>
    <hyperlink ref="C7" r:id="rId6" xr:uid="{CD800C7E-A344-0045-9492-4FFEAE1B4C57}"/>
    <hyperlink ref="C11" r:id="rId7" xr:uid="{1E569E16-271A-184B-841F-0F0523CA367E}"/>
    <hyperlink ref="C12" r:id="rId8" xr:uid="{7B49859E-3E70-6440-98D4-AD693E66B4F8}"/>
    <hyperlink ref="C13" r:id="rId9" xr:uid="{36125610-E855-4344-8EF7-EB4C4176A848}"/>
    <hyperlink ref="C14" r:id="rId10" xr:uid="{378ACAFF-9DC7-954D-B640-44BEEA56C794}"/>
    <hyperlink ref="C15" r:id="rId11" xr:uid="{7AF9E157-79C2-A94D-8089-517DB2392936}"/>
    <hyperlink ref="C18" r:id="rId12" xr:uid="{6E566E09-1836-9A43-BA40-99991E603E19}"/>
    <hyperlink ref="C23" r:id="rId13" location="sort=relevancy&amp;numberOfResults=20" xr:uid="{E794DC62-CA20-A24E-893A-0B5432CB0B7D}"/>
    <hyperlink ref="C24" r:id="rId14" xr:uid="{306F1036-B9B3-4543-9BD8-E204FE424F4D}"/>
    <hyperlink ref="C19" r:id="rId15" location="sort=relevancy&amp;numberOfResults=20" xr:uid="{A9960A7E-E195-E643-9399-89F116B3490B}"/>
    <hyperlink ref="C45" r:id="rId16" display="https://www.legrandav.com/products/da-lite/screens/electric_screens/ceiling_recessed_electric_screens/tensioned_advantage_series?ID=%7b2EB85080-8FFF-4A85-8FEB-0E7D7A3038BE%7d" xr:uid="{FED4D5DD-A3BA-1B4B-889D-5C41AA57F1D1}"/>
    <hyperlink ref="C46" r:id="rId17" xr:uid="{52E53178-7C50-9740-B919-AA2A64BE5DE5}"/>
    <hyperlink ref="C47" r:id="rId18" xr:uid="{921B8CE6-4B74-C24F-8C5E-4A62AFB1390A}"/>
    <hyperlink ref="C48" r:id="rId19" xr:uid="{F1250FD4-764B-E743-A543-1EDE89DA8DFD}"/>
    <hyperlink ref="C59" r:id="rId20" location="sort=relevancy&amp;numberOfResults=20" xr:uid="{A90C7E84-1579-604A-B254-674CE369DBDD}"/>
    <hyperlink ref="C60" r:id="rId21" location="sort=relevancy&amp;numberOfResults=20" xr:uid="{BAF0A463-ECCE-324A-BDC5-5B40CC45FD01}"/>
    <hyperlink ref="C61" r:id="rId22" location="sort=relevancy&amp;numberOfResults=20" xr:uid="{134969B6-59F0-5347-B17D-A5A25E0514DA}"/>
    <hyperlink ref="C20" r:id="rId23" location="sort=relevancy&amp;numberOfResults=20" xr:uid="{E5A3004D-3445-41AB-9F66-A15EC7538D97}"/>
    <hyperlink ref="C33" r:id="rId24" location="sort=relevancy&amp;numberOfResults=20" display="https://www.legrandav.com/products/cables_and_connectivity/usb_cables/usb-3_0-usb-3_1-gen-1-usb-c-to-usb-a-adapter-converter-mf-black/cg28868 - sort=relevancy&amp;numberOfResults=20" xr:uid="{EC2D4734-02E8-D942-A071-5E4AD4D9E731}"/>
    <hyperlink ref="C32" r:id="rId25" location="sort=relevancy&amp;numberOfResults=20" display="https://www.legrandav.com/products/cables_and_connectivity/usb_cables/usb-3_0-a-male-to-b-male-cable/cg54175 - sort=relevancy&amp;numberOfResults=20" xr:uid="{07F0B686-3590-4D43-B8EA-F6768AEB2E98}"/>
    <hyperlink ref="C34" r:id="rId26" location="sort=relevancy&amp;numberOfResults=20" xr:uid="{143D0489-B711-8142-8344-CDB2DA6747EA}"/>
    <hyperlink ref="C36" r:id="rId27" location="sort=relevancy&amp;numberOfResults=20" display="https://www.legrandav.com/products/cables_and_connectivity/av_extension/hdmi-over-cat6-wall-plate-to-box-extender-up-to-164ft-50m/cg60219 - sort=relevancy&amp;numberOfResults=20" xr:uid="{30F69E18-BF45-5149-A234-B8ECB5D501CE}"/>
    <hyperlink ref="C37" r:id="rId28" location="sort=relevancy&amp;numberOfResults=20" display="https://www.legrandav.com/products/cables_and_connectivity/category_cables/hdbaset-certified-cat6a-patch-cable/cg43174 - sort=relevancy&amp;numberOfResults=20" xr:uid="{1E4018FC-6E5B-484A-AC32-4CC0693CA83B}"/>
    <hyperlink ref="C35" r:id="rId29" location="sort=relevancy&amp;numberOfResults=20" display="https://www.legrandav.com/products/cables_and_connectivity/category_cables/cat5e-snagless-patch-cable/cg15222 - sort=relevancy&amp;numberOfResults=20" xr:uid="{3D95D196-BC76-F644-83AA-5B395D3F4E6F}"/>
    <hyperlink ref="C38" r:id="rId30" location="sort=relevancy&amp;numberOfResults=20" display="https://www.legrandav.com/products/cables_and_connectivity/category_cables/hdbaset-certified-cat6a-patch-cable/cg43172 - sort=relevancy&amp;numberOfResults=20" xr:uid="{F7F794A4-1056-E845-A5E8-50C5DF6505E2}"/>
    <hyperlink ref="C29" r:id="rId31" location="sort=relevancy&amp;numberOfResults=20" xr:uid="{A7A05D9B-86D3-B147-90C4-1E711AEC4EFB}"/>
    <hyperlink ref="C31" r:id="rId32" location="sort=relevancy&amp;numberOfResults=20" display="https://www.legrandav.com/products/cables_and_connectivity/video_cables/4-port-hdmi-distribution-amplifier-splitter/cg41058 - sort=relevancy&amp;numberOfResults=20" xr:uid="{590D7FB7-3170-ED41-AB57-116647E9A2EB}"/>
    <hyperlink ref="C28" r:id="rId33" location="sort=relevancy&amp;numberOfResults=20" xr:uid="{96E919A1-8594-C444-B6A4-BFD5E59C40D5}"/>
    <hyperlink ref="C39" r:id="rId34" xr:uid="{2CC0029A-9F6A-B840-BA25-C5FAB2A45B09}"/>
    <hyperlink ref="C40" r:id="rId35" xr:uid="{EAF0E611-ADE0-E444-8E7D-5680E37DC1B4}"/>
    <hyperlink ref="C41" r:id="rId36" xr:uid="{AE90A197-5E8F-7446-8D79-121CDF959EB1}"/>
    <hyperlink ref="C42" r:id="rId37" xr:uid="{D21EDEF7-E998-1941-8019-C4CCAC3DA8A3}"/>
    <hyperlink ref="C27" r:id="rId38" location="sort=relevancy&amp;numberOfResults=20" display="https://www.legrandav.com/products/cables_and_connectivity/video_cables/c2g-performance-series-premium-high-speed-hdmi-cable/cg50181 - sort=relevancy&amp;numberOfResults=20" xr:uid="{C3F5A7E0-AD2B-6041-8D2C-52FEF5040E2D}"/>
    <hyperlink ref="C30" r:id="rId39" location="sort=relevancy&amp;numberOfResults=20" xr:uid="{FD0F5A71-7347-D14D-89EC-AED0CC2CD25F}"/>
  </hyperlinks>
  <pageMargins left="0.7" right="0.7" top="0.75" bottom="0.75" header="0.3" footer="0.3"/>
  <pageSetup orientation="portrait" r:id="rId40"/>
  <customProperties>
    <customPr name="EpmWorksheetKeyString_GUID" r:id="rId41"/>
  </customProperties>
  <drawing r:id="rId4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Courtroom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2023-03-14T13:47:36Z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