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skb01/Desktop/"/>
    </mc:Choice>
  </mc:AlternateContent>
  <xr:revisionPtr revIDLastSave="0" documentId="13_ncr:1_{602AFD8F-363E-A946-9375-C7B79E531E9D}" xr6:coauthVersionLast="47" xr6:coauthVersionMax="47" xr10:uidLastSave="{00000000-0000-0000-0000-000000000000}"/>
  <bookViews>
    <workbookView xWindow="0" yWindow="500" windowWidth="28680" windowHeight="16240" tabRatio="862" xr2:uid="{15418DA9-0CA9-4039-B6D0-4F754CE20D56}"/>
  </bookViews>
  <sheets>
    <sheet name="Full Video" sheetId="1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5" l="1"/>
  <c r="H11" i="15"/>
  <c r="H35" i="15"/>
  <c r="G19" i="15"/>
  <c r="G20" i="15"/>
  <c r="G21" i="15"/>
  <c r="G7" i="15"/>
  <c r="G8" i="15"/>
  <c r="G14" i="15"/>
  <c r="G11" i="15"/>
  <c r="H14" i="15" l="1"/>
  <c r="G56" i="15"/>
  <c r="G55" i="15"/>
  <c r="G54" i="15"/>
  <c r="G52" i="15"/>
  <c r="G51" i="15"/>
  <c r="G49" i="15"/>
  <c r="G47" i="15"/>
  <c r="G46" i="15"/>
  <c r="G45" i="15"/>
  <c r="G43" i="15"/>
  <c r="G42" i="15"/>
  <c r="G32" i="15"/>
  <c r="G31" i="15"/>
  <c r="G30" i="15"/>
  <c r="G29" i="15"/>
  <c r="G28" i="15"/>
  <c r="G27" i="15"/>
  <c r="G26" i="15"/>
  <c r="G25" i="15"/>
  <c r="G24" i="15"/>
  <c r="G18" i="15"/>
  <c r="G17" i="15"/>
  <c r="G6" i="15"/>
  <c r="G5" i="15"/>
  <c r="G4" i="15"/>
  <c r="H21" i="15" l="1"/>
  <c r="H32" i="15"/>
  <c r="H8" i="15"/>
  <c r="G9" i="15"/>
  <c r="H56" i="15"/>
  <c r="H49" i="15" l="1"/>
  <c r="H43" i="15" l="1"/>
  <c r="H52" i="15"/>
  <c r="H47" i="15"/>
</calcChain>
</file>

<file path=xl/sharedStrings.xml><?xml version="1.0" encoding="utf-8"?>
<sst xmlns="http://schemas.openxmlformats.org/spreadsheetml/2006/main" count="130" uniqueCount="90">
  <si>
    <t>Brand</t>
  </si>
  <si>
    <t>Part #</t>
  </si>
  <si>
    <t>Description</t>
  </si>
  <si>
    <t>Qty</t>
  </si>
  <si>
    <t>System Subtotal</t>
  </si>
  <si>
    <t>Camera System</t>
  </si>
  <si>
    <t>Vaddio</t>
  </si>
  <si>
    <t>999-99600-100W</t>
  </si>
  <si>
    <t>RoboSHOT 12E HDBT OneLINK HDMI System</t>
  </si>
  <si>
    <t>999-8250-000</t>
  </si>
  <si>
    <t>AV Bridge 2X1 With 4x4 Dante Audio Matrix and Simultaneous 1080p, USB 3.0, HDMI &amp; IP Streaming Outputs</t>
  </si>
  <si>
    <t>999-85810-000</t>
  </si>
  <si>
    <t>999-42300-000</t>
  </si>
  <si>
    <t>Vaddio Device Controller</t>
  </si>
  <si>
    <t>Mounts</t>
  </si>
  <si>
    <t>Middle Atlantic</t>
  </si>
  <si>
    <t>C3-32-LD1U</t>
  </si>
  <si>
    <t>C3-FF32-2</t>
  </si>
  <si>
    <t>C3 Series Credenza Frame, 2 Bay, 32 Inches High</t>
  </si>
  <si>
    <t>*Chief</t>
  </si>
  <si>
    <t>SYS474UW</t>
  </si>
  <si>
    <t>Suspended Ceiling Projector System with Storage</t>
  </si>
  <si>
    <t>Screens</t>
  </si>
  <si>
    <t>*Da-Lite</t>
  </si>
  <si>
    <t>21888V</t>
  </si>
  <si>
    <t>Cinema Contour® 69" x 110" or 130" diagonal, 16:10 wide format with HD Progressive 1.1</t>
  </si>
  <si>
    <t>Furniture and Racks</t>
  </si>
  <si>
    <t>T5SDC1RSHA3ZP001</t>
  </si>
  <si>
    <t>Pre-Configured T5 Conference Table - 8 ft Sota Style in Asian Night HPL Finish</t>
  </si>
  <si>
    <t>T5-TECHKIT8B</t>
  </si>
  <si>
    <t>Connectivity, Cable Management &amp; Networking</t>
  </si>
  <si>
    <t>C2G</t>
  </si>
  <si>
    <t xml:space="preserve">C2G    </t>
  </si>
  <si>
    <t>Luxul</t>
  </si>
  <si>
    <t>AMS-1816P</t>
  </si>
  <si>
    <t>AV Series 18-Port Gigabit PoE+ L2/L3 Managed Switch with US Power Cord</t>
  </si>
  <si>
    <t>TOTAL with Display and Credenza</t>
  </si>
  <si>
    <t>Optional Items / Kick it Up a Notch</t>
  </si>
  <si>
    <t>25/70V 50W Audio Amplifier - Plenum Rated (TAA Compliant)</t>
  </si>
  <si>
    <t>5in Ceiling Speaker 70V - White</t>
  </si>
  <si>
    <t>Chief</t>
  </si>
  <si>
    <t>K1D220B</t>
  </si>
  <si>
    <t>Kontour ™ Dynamic Desk Clamp Mount, 2 Monitors - Black</t>
  </si>
  <si>
    <t>PAC526FWP2</t>
  </si>
  <si>
    <t>CMS492</t>
  </si>
  <si>
    <t>2' x 2' Above Suspended Ceiling Storage Box</t>
  </si>
  <si>
    <t>Da-Lite</t>
  </si>
  <si>
    <t>21812LS</t>
  </si>
  <si>
    <t>Tensioned Advantage® 69" x 110" or 130" diagonal, 16:10 wide format with HD Progressive 1.1</t>
  </si>
  <si>
    <t xml:space="preserve">Power Distribution </t>
  </si>
  <si>
    <t>RLNK-P915R</t>
  </si>
  <si>
    <t>RLNK-215</t>
  </si>
  <si>
    <t>Automation Triggers</t>
  </si>
  <si>
    <t>999-1512-000</t>
  </si>
  <si>
    <t>StepVIEW Mat - Large Exposed</t>
  </si>
  <si>
    <t>999-1701-100</t>
  </si>
  <si>
    <t>AutoVIEW IR Sensor Kit</t>
  </si>
  <si>
    <t>999-1111-000</t>
  </si>
  <si>
    <t>PresenterPOD System</t>
  </si>
  <si>
    <t>To Be Sourced From Another Vendor</t>
  </si>
  <si>
    <t>Display</t>
  </si>
  <si>
    <t>Laptop</t>
  </si>
  <si>
    <t>Flexible Hybrid Conferencing - Full Video Coverage</t>
  </si>
  <si>
    <r>
      <t xml:space="preserve">Total Retail/MSRP </t>
    </r>
    <r>
      <rPr>
        <b/>
        <sz val="11"/>
        <color rgb="FFFF0000"/>
        <rFont val="Calibri (Body)"/>
      </rPr>
      <t>*Subject to change without notice</t>
    </r>
    <r>
      <rPr>
        <b/>
        <sz val="11"/>
        <color theme="1"/>
        <rFont val="Calibri"/>
        <family val="2"/>
        <scheme val="minor"/>
      </rPr>
      <t xml:space="preserve"> </t>
    </r>
  </si>
  <si>
    <t>Login to LegrandAV.com for current information. </t>
  </si>
  <si>
    <t>EasyIP CeilingMIC D Microphone</t>
  </si>
  <si>
    <t>T5 TechKit Rack Connectivity and Power System with 2 Black InteGreat Boxes For 8 Foot L Table System</t>
  </si>
  <si>
    <t>Proximity® In-wall Storage Box with 2 Receptacle Filter &amp; Surge</t>
  </si>
  <si>
    <t>Select Series PDU with RackLink, 2 Outlet</t>
  </si>
  <si>
    <r>
      <t xml:space="preserve">Retail/MSRP (each) </t>
    </r>
    <r>
      <rPr>
        <b/>
        <sz val="11"/>
        <color rgb="FFFF0000"/>
        <rFont val="Calibri (Body)"/>
      </rPr>
      <t>*Subject to change without notice</t>
    </r>
    <r>
      <rPr>
        <b/>
        <sz val="11"/>
        <color theme="1"/>
        <rFont val="Calibri"/>
        <family val="2"/>
        <scheme val="minor"/>
      </rPr>
      <t xml:space="preserve"> </t>
    </r>
  </si>
  <si>
    <t>* Symbolizes the products for the 'Simple Swap' option</t>
  </si>
  <si>
    <t/>
  </si>
  <si>
    <r>
      <t>Prices as of 7/1/2022. All pricing and product availability subject to change without notice. </t>
    </r>
    <r>
      <rPr>
        <sz val="11"/>
        <color rgb="FF000000"/>
        <rFont val="Calibri"/>
        <family val="2"/>
      </rPr>
      <t> </t>
    </r>
  </si>
  <si>
    <t>Premium+ PDU with RackLINK™ ,9 outlet, 15A &amp; 2-Stage Surge</t>
  </si>
  <si>
    <t>C2G30029</t>
  </si>
  <si>
    <t>Retractable Universal Mount 4K HDMI® Dongle Adapter Ring with Color Coded Mini DisplayPort™, DisplayPort, and USB-C®</t>
  </si>
  <si>
    <t>C3K2D1HA3D4ZPLBK</t>
  </si>
  <si>
    <t xml:space="preserve">C3 Credenza, 2-Bay in Asian Night </t>
  </si>
  <si>
    <t>C3 Single Display Mount System, 32 Inch</t>
  </si>
  <si>
    <t>999-86650-000</t>
  </si>
  <si>
    <t>EasyIP Ceiling Speaker D</t>
  </si>
  <si>
    <t>C2G54487</t>
  </si>
  <si>
    <t>USB-C® 9-in-1 Dual Display Docking Station with 60W Power Supply, HDMI®, Ethernet, USB, 3.5mm Audio and Power Delivery up to 60W - 4K 30Hz (TAA Compliant)</t>
  </si>
  <si>
    <t>10ft (3m) C2G Performance Series Premium High Speed HDMI® Cable - 4K 60Hz In-Wall, CMG (FT4) Rated</t>
  </si>
  <si>
    <t>TOTAL with Projection Screen</t>
  </si>
  <si>
    <t>6ft (1.8m) High Speed HDMI Cable With Ethernet - 4K 60HZ</t>
  </si>
  <si>
    <t>10ft (1.8m) Cat6 Snagless Unshielded UTP Ethernet Network Patch Cable</t>
  </si>
  <si>
    <t>10ft (3.1m) USB 3.0 A Male to B Male Cable</t>
  </si>
  <si>
    <t>15ft (4.6m) Cat6 Snagless UTP Ethernet Network Patch Cable - Gray</t>
  </si>
  <si>
    <t>50ft (15.2m) Cat6 Non-Booted UTP Unshielded Ethernet Network Patch Cable - Plenum CMP- Rated - Gray (TAA Compliant)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</si>
</sst>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 (Body)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/>
      <bottom style="thin">
        <color rgb="FFE7E6E6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3" fillId="0" borderId="0" xfId="2" applyAlignment="1">
      <alignment horizontal="left" vertical="center"/>
    </xf>
    <xf numFmtId="0" fontId="3" fillId="0" borderId="0" xfId="2"/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4" fillId="0" borderId="0" xfId="0" applyFont="1"/>
    <xf numFmtId="0" fontId="0" fillId="0" borderId="0" xfId="0" applyFill="1" applyAlignment="1">
      <alignment wrapText="1"/>
    </xf>
    <xf numFmtId="44" fontId="0" fillId="0" borderId="0" xfId="0" applyNumberFormat="1"/>
    <xf numFmtId="44" fontId="2" fillId="0" borderId="0" xfId="0" applyNumberFormat="1" applyFont="1"/>
    <xf numFmtId="0" fontId="3" fillId="0" borderId="0" xfId="2" applyFill="1"/>
    <xf numFmtId="0" fontId="3" fillId="0" borderId="0" xfId="2" applyFill="1" applyAlignment="1">
      <alignment horizontal="left"/>
    </xf>
    <xf numFmtId="0" fontId="3" fillId="0" borderId="0" xfId="2" applyAlignment="1">
      <alignment horizontal="left"/>
    </xf>
    <xf numFmtId="0" fontId="3" fillId="0" borderId="0" xfId="2" quotePrefix="1" applyFill="1" applyAlignment="1">
      <alignment horizontal="left" vertical="center"/>
    </xf>
    <xf numFmtId="0" fontId="0" fillId="0" borderId="0" xfId="0" applyFill="1"/>
    <xf numFmtId="0" fontId="7" fillId="0" borderId="0" xfId="0" applyFont="1"/>
    <xf numFmtId="0" fontId="4" fillId="0" borderId="0" xfId="0" applyFont="1" applyFill="1"/>
    <xf numFmtId="44" fontId="0" fillId="0" borderId="0" xfId="1" applyFont="1" applyFill="1"/>
    <xf numFmtId="44" fontId="0" fillId="0" borderId="0" xfId="0" applyNumberFormat="1" applyFill="1"/>
    <xf numFmtId="44" fontId="2" fillId="0" borderId="0" xfId="0" applyNumberFormat="1" applyFont="1" applyFill="1"/>
    <xf numFmtId="0" fontId="2" fillId="0" borderId="0" xfId="0" applyFont="1" applyFill="1"/>
    <xf numFmtId="0" fontId="3" fillId="0" borderId="0" xfId="2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/>
    <xf numFmtId="0" fontId="3" fillId="2" borderId="0" xfId="2" quotePrefix="1" applyFill="1" applyAlignment="1">
      <alignment horizontal="left" vertical="center"/>
    </xf>
    <xf numFmtId="0" fontId="2" fillId="2" borderId="0" xfId="0" applyFont="1" applyFill="1" applyAlignment="1">
      <alignment wrapText="1"/>
    </xf>
    <xf numFmtId="44" fontId="0" fillId="2" borderId="0" xfId="1" applyFont="1" applyFill="1"/>
    <xf numFmtId="44" fontId="0" fillId="2" borderId="0" xfId="0" applyNumberFormat="1" applyFill="1"/>
    <xf numFmtId="44" fontId="2" fillId="2" borderId="0" xfId="0" applyNumberFormat="1" applyFont="1" applyFill="1"/>
    <xf numFmtId="0" fontId="0" fillId="0" borderId="0" xfId="0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2" applyFill="1" applyAlignment="1">
      <alignment vertical="center"/>
    </xf>
    <xf numFmtId="44" fontId="2" fillId="0" borderId="0" xfId="0" applyNumberFormat="1" applyFont="1" applyAlignment="1"/>
    <xf numFmtId="0" fontId="2" fillId="0" borderId="0" xfId="0" applyFont="1" applyFill="1" applyAlignment="1">
      <alignment horizontal="right" wrapText="1"/>
    </xf>
    <xf numFmtId="44" fontId="0" fillId="0" borderId="1" xfId="1" applyFont="1" applyBorder="1"/>
    <xf numFmtId="44" fontId="0" fillId="3" borderId="1" xfId="1" applyFont="1" applyFill="1" applyBorder="1"/>
    <xf numFmtId="44" fontId="2" fillId="0" borderId="1" xfId="1" applyFont="1" applyBorder="1" applyAlignment="1">
      <alignment wrapText="1"/>
    </xf>
    <xf numFmtId="44" fontId="0" fillId="0" borderId="2" xfId="1" applyFont="1" applyBorder="1"/>
    <xf numFmtId="44" fontId="0" fillId="0" borderId="1" xfId="1" applyFont="1" applyFill="1" applyBorder="1"/>
    <xf numFmtId="0" fontId="9" fillId="0" borderId="0" xfId="0" applyFont="1" applyAlignment="1">
      <alignment horizontal="left" vertical="center" wrapText="1"/>
    </xf>
    <xf numFmtId="0" fontId="3" fillId="0" borderId="0" xfId="2" applyBorder="1" applyAlignment="1">
      <alignment vertical="center" wrapText="1"/>
    </xf>
    <xf numFmtId="0" fontId="4" fillId="4" borderId="4" xfId="0" applyFont="1" applyFill="1" applyBorder="1" applyAlignment="1">
      <alignment wrapText="1"/>
    </xf>
    <xf numFmtId="0" fontId="0" fillId="4" borderId="4" xfId="0" applyFill="1" applyBorder="1"/>
    <xf numFmtId="0" fontId="3" fillId="4" borderId="4" xfId="2" applyFill="1" applyBorder="1" applyAlignment="1">
      <alignment horizontal="left"/>
    </xf>
    <xf numFmtId="0" fontId="0" fillId="4" borderId="4" xfId="0" applyFill="1" applyBorder="1" applyAlignment="1">
      <alignment wrapText="1"/>
    </xf>
    <xf numFmtId="0" fontId="3" fillId="4" borderId="4" xfId="2" quotePrefix="1" applyFill="1" applyBorder="1" applyAlignment="1">
      <alignment horizontal="left" vertical="center"/>
    </xf>
    <xf numFmtId="0" fontId="6" fillId="4" borderId="4" xfId="0" applyFont="1" applyFill="1" applyBorder="1" applyAlignment="1">
      <alignment wrapText="1"/>
    </xf>
    <xf numFmtId="44" fontId="0" fillId="4" borderId="1" xfId="1" applyFont="1" applyFill="1" applyBorder="1"/>
    <xf numFmtId="44" fontId="0" fillId="4" borderId="3" xfId="1" applyFont="1" applyFill="1" applyBorder="1"/>
    <xf numFmtId="44" fontId="0" fillId="4" borderId="0" xfId="1" applyFont="1" applyFill="1"/>
    <xf numFmtId="44" fontId="0" fillId="3" borderId="0" xfId="1" applyFont="1" applyFill="1" applyBorder="1"/>
  </cellXfs>
  <cellStyles count="4">
    <cellStyle name="Currency" xfId="1" builtinId="4"/>
    <cellStyle name="Hyperlink" xfId="2" builtinId="8"/>
    <cellStyle name="Normal" xfId="0" builtinId="0"/>
    <cellStyle name="Normal 2" xfId="3" xr:uid="{A18747A5-299D-40BA-B526-F75C55FF7D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DC2AC9D0-329F-5844-BE28-0AADE01EDF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3" name="AutoShape 2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06D55908-D5C1-134D-AA32-E38C3581D8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4" name="AutoShape 5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C27CBEB9-49B9-6344-A362-01FB19E713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5" name="AutoShape 6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02EA51D9-7DED-5A46-8BAB-6A6BCFB107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5642</xdr:rowOff>
    </xdr:to>
    <xdr:sp macro="" textlink="">
      <xdr:nvSpPr>
        <xdr:cNvPr id="6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1407550A-BDB9-8A41-8B01-6C8FE92E5459}"/>
            </a:ext>
            <a:ext uri="{147F2762-F138-4A5C-976F-8EAC2B608ADB}">
              <a16:predDERef xmlns:a16="http://schemas.microsoft.com/office/drawing/2014/main" pred="{02EA51D9-7DED-5A46-8BAB-6A6BCFB107C6}"/>
            </a:ext>
          </a:extLst>
        </xdr:cNvPr>
        <xdr:cNvSpPr>
          <a:spLocks noChangeAspect="1" noChangeArrowheads="1"/>
        </xdr:cNvSpPr>
      </xdr:nvSpPr>
      <xdr:spPr bwMode="auto">
        <a:xfrm>
          <a:off x="0" y="4769556"/>
          <a:ext cx="304800" cy="203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7" name="AutoShape 8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8A377080-521C-DA42-A307-99B49F2136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8" name="AutoShape 10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EAFCD6FF-EDCB-3849-B955-837230DD92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200026</xdr:rowOff>
    </xdr:from>
    <xdr:to>
      <xdr:col>0</xdr:col>
      <xdr:colOff>1555750</xdr:colOff>
      <xdr:row>0</xdr:row>
      <xdr:rowOff>495688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1D2D77F-B791-2245-8EBF-FA5C96CC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00026"/>
          <a:ext cx="1517650" cy="295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10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4CEE50B6-03C9-3240-A64E-2997EFF5CC45}"/>
            </a:ext>
            <a:ext uri="{147F2762-F138-4A5C-976F-8EAC2B608ADB}">
              <a16:predDERef xmlns:a16="http://schemas.microsoft.com/office/drawing/2014/main" pred="{B1D2D77F-B791-2245-8EBF-FA5C96CCFAE2}"/>
            </a:ext>
          </a:extLst>
        </xdr:cNvPr>
        <xdr:cNvSpPr>
          <a:spLocks noChangeAspect="1" noChangeArrowheads="1"/>
        </xdr:cNvSpPr>
      </xdr:nvSpPr>
      <xdr:spPr bwMode="auto">
        <a:xfrm>
          <a:off x="0" y="47695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33</xdr:row>
      <xdr:rowOff>136349</xdr:rowOff>
    </xdr:to>
    <xdr:sp macro="" textlink="">
      <xdr:nvSpPr>
        <xdr:cNvPr id="11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54B4FF50-0884-BD41-84BF-98F95109A135}"/>
            </a:ext>
          </a:extLst>
        </xdr:cNvPr>
        <xdr:cNvSpPr>
          <a:spLocks noChangeAspect="1" noChangeArrowheads="1"/>
        </xdr:cNvSpPr>
      </xdr:nvSpPr>
      <xdr:spPr bwMode="auto">
        <a:xfrm>
          <a:off x="0" y="7958667"/>
          <a:ext cx="304800" cy="503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12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9D21D195-FF7E-7043-9B13-6040D5D49358}"/>
            </a:ext>
          </a:extLst>
        </xdr:cNvPr>
        <xdr:cNvSpPr>
          <a:spLocks noChangeAspect="1" noChangeArrowheads="1"/>
        </xdr:cNvSpPr>
      </xdr:nvSpPr>
      <xdr:spPr bwMode="auto">
        <a:xfrm>
          <a:off x="0" y="118815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13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4B535F65-946D-2443-AA61-0EA9F277029C}"/>
            </a:ext>
          </a:extLst>
        </xdr:cNvPr>
        <xdr:cNvSpPr>
          <a:spLocks noChangeAspect="1" noChangeArrowheads="1"/>
        </xdr:cNvSpPr>
      </xdr:nvSpPr>
      <xdr:spPr bwMode="auto">
        <a:xfrm>
          <a:off x="0" y="10301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296860"/>
    <xdr:sp macro="" textlink="">
      <xdr:nvSpPr>
        <xdr:cNvPr id="14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6F0BBAB3-0752-4B06-B4BB-FE4768BAC8F7}"/>
            </a:ext>
            <a:ext uri="{147F2762-F138-4A5C-976F-8EAC2B608ADB}">
              <a16:predDERef xmlns:a16="http://schemas.microsoft.com/office/drawing/2014/main" pred="{4B535F65-946D-2443-AA61-0EA9F277029C}"/>
            </a:ext>
          </a:extLst>
        </xdr:cNvPr>
        <xdr:cNvSpPr>
          <a:spLocks noChangeAspect="1" noChangeArrowheads="1"/>
        </xdr:cNvSpPr>
      </xdr:nvSpPr>
      <xdr:spPr bwMode="auto">
        <a:xfrm>
          <a:off x="0" y="4769556"/>
          <a:ext cx="304800" cy="29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296860"/>
    <xdr:sp macro="" textlink="">
      <xdr:nvSpPr>
        <xdr:cNvPr id="16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1AF1CE7B-F6C4-4B9D-83D6-C05A286B5A3E}"/>
            </a:ext>
          </a:extLst>
        </xdr:cNvPr>
        <xdr:cNvSpPr>
          <a:spLocks noChangeAspect="1" noChangeArrowheads="1"/>
        </xdr:cNvSpPr>
      </xdr:nvSpPr>
      <xdr:spPr bwMode="auto">
        <a:xfrm>
          <a:off x="0" y="11684000"/>
          <a:ext cx="304800" cy="29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17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2901DEA6-BF5C-4814-B54B-F7985E14D3AD}"/>
            </a:ext>
          </a:extLst>
        </xdr:cNvPr>
        <xdr:cNvSpPr>
          <a:spLocks noChangeAspect="1" noChangeArrowheads="1"/>
        </xdr:cNvSpPr>
      </xdr:nvSpPr>
      <xdr:spPr bwMode="auto">
        <a:xfrm>
          <a:off x="0" y="118815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296860"/>
    <xdr:sp macro="" textlink="">
      <xdr:nvSpPr>
        <xdr:cNvPr id="18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428075F5-EE20-440D-89D6-92D0F36D1911}"/>
            </a:ext>
          </a:extLst>
        </xdr:cNvPr>
        <xdr:cNvSpPr>
          <a:spLocks noChangeAspect="1" noChangeArrowheads="1"/>
        </xdr:cNvSpPr>
      </xdr:nvSpPr>
      <xdr:spPr bwMode="auto">
        <a:xfrm>
          <a:off x="0" y="11881556"/>
          <a:ext cx="304800" cy="29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19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E31B6F59-E805-441B-98D7-E50FA674A9FE}"/>
            </a:ext>
          </a:extLst>
        </xdr:cNvPr>
        <xdr:cNvSpPr>
          <a:spLocks noChangeAspect="1" noChangeArrowheads="1"/>
        </xdr:cNvSpPr>
      </xdr:nvSpPr>
      <xdr:spPr bwMode="auto">
        <a:xfrm>
          <a:off x="0" y="1188155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203197"/>
    <xdr:sp macro="" textlink="">
      <xdr:nvSpPr>
        <xdr:cNvPr id="20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4A2CF860-FDB5-D14D-B512-778D32299DA1}"/>
            </a:ext>
            <a:ext uri="{147F2762-F138-4A5C-976F-8EAC2B608ADB}">
              <a16:predDERef xmlns:a16="http://schemas.microsoft.com/office/drawing/2014/main" pred="{02EA51D9-7DED-5A46-8BAB-6A6BCFB107C6}"/>
            </a:ext>
          </a:extLst>
        </xdr:cNvPr>
        <xdr:cNvSpPr>
          <a:spLocks noChangeAspect="1" noChangeArrowheads="1"/>
        </xdr:cNvSpPr>
      </xdr:nvSpPr>
      <xdr:spPr bwMode="auto">
        <a:xfrm>
          <a:off x="0" y="3189111"/>
          <a:ext cx="304800" cy="203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1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50D16402-7E27-C546-A73C-1C254842623F}"/>
            </a:ext>
            <a:ext uri="{147F2762-F138-4A5C-976F-8EAC2B608ADB}">
              <a16:predDERef xmlns:a16="http://schemas.microsoft.com/office/drawing/2014/main" pred="{B1D2D77F-B791-2245-8EBF-FA5C96CCFAE2}"/>
            </a:ext>
          </a:extLst>
        </xdr:cNvPr>
        <xdr:cNvSpPr>
          <a:spLocks noChangeAspect="1" noChangeArrowheads="1"/>
        </xdr:cNvSpPr>
      </xdr:nvSpPr>
      <xdr:spPr bwMode="auto">
        <a:xfrm>
          <a:off x="0" y="3189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296860"/>
    <xdr:sp macro="" textlink="">
      <xdr:nvSpPr>
        <xdr:cNvPr id="22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DB3F8D6E-46CB-AE41-BC4A-3281F27D1656}"/>
            </a:ext>
            <a:ext uri="{147F2762-F138-4A5C-976F-8EAC2B608ADB}">
              <a16:predDERef xmlns:a16="http://schemas.microsoft.com/office/drawing/2014/main" pred="{4B535F65-946D-2443-AA61-0EA9F277029C}"/>
            </a:ext>
          </a:extLst>
        </xdr:cNvPr>
        <xdr:cNvSpPr>
          <a:spLocks noChangeAspect="1" noChangeArrowheads="1"/>
        </xdr:cNvSpPr>
      </xdr:nvSpPr>
      <xdr:spPr bwMode="auto">
        <a:xfrm>
          <a:off x="0" y="3189111"/>
          <a:ext cx="304800" cy="29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23" name="AutoShape 7" descr="data:image/png;base64,iVBORw0KGgoAAAANSUhEUgAAAMYAAAAsCAYAAAA+RMe5AAAAAXNSR0IArs4c6QAAAARnQU1BAACxjwv8YQUAABkHSURBVHhe7V0JeF1VnT//c+972bpkaZq0SZomTelCW5aWpSIW6qiggvK5fKM4iOuI2ziL23zDwGhx1BlhWNTxG0X0kxG+UWa+T8WFApZCRaAsBbuRBpI2bZamSbq+vHfvOfP7nbz7eH1Ns3Qzad+P79f33r3nnnuW/3ruuUHlkUceeeRx8uGDC8G/dL8mKHT6M488ThQoU+XgXPdrgiKvGHmcDNg0JyzyipFHHkMgrxh55DEERlKM88B/AatB4YE88jgTMJKwc2XhP8A3gptAAx43TFVVSU+8ZIEWiQ8esWKMn1Qlsnnali370agJHZ+OJ2AgpaOqsTLmew3iGY/HAoy3CsIDCd+21re19eJQIVgLMmnuALeDxzoHnNMLwMvBVTwwEUHFKAI/DBaD0WDw+A5wEvh18L3gfJBlRwMq0AMgBzjkgWz0VC042/OT3wlEZvA33VaobI8N1acqd217ATc/4po8jg12xQq/p7ntHVr0lzGtUzgxHG+M8caUUrdN39H8J/xcCpaC/eBksBv8AzgAjhWnjWJUgE+CVIJsvAD+CvxH8B/Am8HcMsPhA+BjIMb/cPTNmL9Ue+EDUIZZ1EQPzQis6YJaXrNhZ+1Tl6s1wWDJPI4XdunSWE9n/we0VbdqUaWRYsB1rO8IU6vm7mp9FT8ZMkenqAwHwFbweXCsOC0UI208VBnIPCKbtCA8Pyi7g262CswtNxQrwRjIuo8KVnys/jqPsYAyz5GW7PG2u8KQEUAJuBukAaNB4pz3gJxDF3qNU7BtNOr0cLmg3LFf08HRGnOOBctP4Q8OAsGRy0WuzA5V5mgYk7znlePUIBpnfgp0JKkshYtClAT5xJokEmB0bjyC7aSX+z54E5gb4vP8G8B7wC+C6Vz2qKAefAT8Mfie6EAeZyCsVTJNe4fwlV6C0cHL4DqwE2TudxAcr7keFeHN4BXgO8GzwWxQ9xkOLgcp6IxihgO9CvNohn80CiMqBi1GZDn+rBbEqpt036xZZd1182baWYvL0HO2J49jBMaPisF8ogvkvM4EGSozPKGF3QpGTmY8gW2dClKIuZrGkI/eIRtUaCp6C0gl5+LC0cD6GsFzwT7wj6A7OA3cCPIG2WBC/iPwsyCfZTCRYi6SC2obBzJbaWiFrgIfAemmD0OUfAdZyXd4lOS7fcZZ04rEXByKughaXCfKFInoBOK6dhPapwJj11V3tuzGzUcM9XZVVZXE/MllQUriVsL91bVlvbJ+faprZsNZMdEzA+tCCzfaoZZWHUh/WKBqVWCnRg2yIjaW8lpLaye19/b2FpsBb7624XwY4K0i3gEjZhkS3enol4VZTmml9ygxrwba3/rS9uquqG/dFfMmFxap2YENKqK6PWP5ta1sV8t2tXBhrGdvqlLjvEXYE0+qrkldr7CfY7LiXJXqbd7xfny9HeOG5Ns6awg+O2DNjdPbWzhHXKqlYjAvpKfgiuRO8Fg8xslOvtnGS8D/ATlevB9llZ6BbY/AVdZbwBvA74GfA4dSdM75J8A7wN+A14DJ4RRjPfgpkNr0NHgRSJnJrfxj4DIwik8JNvi4FAPHpaNm7oW+mPcXiiw3VuohaZMMhFdrgZ7IAbG2PWXVE8gaf3LITz3f0Nrq3GAu6GW0Ci4VY5dhpmeh0wW4vg+3fcnT6tGkkbcVi6zUyhZSuwrAwMq9A0ZtKvTkPRCmJSEaxBEcgLSHyv5UhbLZ0/bSmMjrUGcN+vJ9aNPOQk99yIpdGKIixPFopzqEdvemlLyMQ78Jk+HD1V2vdPZUzTm7IKY/CgG9mPeksKaUTSRC+wCG+Fnf85Zba8/3RVVBLywGZLuIrE4mw9W8HsUPwyv19YWTB+IN4qtzMEazce847tuDSzfh+nNE6X/WQyvGg/jJuWOySiHjGO4HhxKi0eBkKwaTYwo5V0rvB+ek+S7wGTACFejt4L3gi+CV4B4wF5Tpn4AMyZiPfAsc1mM8BzKG4yBRuHO9QgQmQNQyylOE41aMrtqmFRCKz4lRb8AkuxUylo1miw0hMcG9EMy1sPa3TfODJyVLOVBWemobLvCUvtZX8gZY3rrQQLlEebhnEtfuhsA/h2tnx0TNF60LIIwqzsxUqW8mQrM+rvVncd0lEDZ3vxB6AUF+0hdJoNBCHJyO3xrKsMpaaUXw+2l4lXNR52AjAH7DtQehjFtSytwdD737kp5tjCt7M45dSWElUHfSWPWCFtWrRebjOJRCOK4WbYU1lK2hDe/xbOLeqTt3cuXIYXft3BrPmrfiuivgFeairRW4nwcewPd21BtD68+FQSnknYZQjBOJk6kYnII6kJHMWeBHQRrlz4NfBf8NjMBuzgZ/C1J+3gEyh8oG65sFPg5ydetNIJ2Au/ho4EV0pXRPFHR+MqHJJc+dUOyublroK/sZaMKb0IpyNEKzIWkBc6CV5TF8lkEC3gRBv6EriM9DmUzusbu2YZln9d/gmmvRyHOgBAhLhN7CR7liXEvFfAuEcF4gEqMws05XL8wtjhsIp4VguWPsaAjJg+U+D+cvhcLM4P3YFgLqhJNpwYNyETxH8n6o8hw07tqEpC7GvdgnxE7W1UuibdA3tQRfL0d5TJgUpK+HfaBFt0s80e8dUAXLb0rP3c7q2fVazPW47m/RzLdDERbj8ExcX4VrGlHnJXBdy9CgAhyb6KBnawKZbG8DKcR8EMnp4e4Mer0IHDo+qGTOwHD/UjAXnKTzQeZWm0Hu7nAYTjEIXjg4w6cGdn7V5gKrzbUQoBUUBvaOcA21tICqyxp1CI2CXGaEuMgTeQtM69s6qhqZPA6GT1Zfr5VcAWtZgXooXE65SH7ntegdIjVw5LFwQCGKfDGuo2VkXZBHuw+t2Q9P1I17PYffjylr/gjvs5NRENuZvjcvX+xpudjX4WQoqGtCFqh0BbhDLGprhPRvpCFqIfp68Weamib1zVpcVqj9tykj1+O+C4xInBVmE9exTjjfUzqPJwtcjaKAM/x5AmRoxCSbCwVUFr4glQ1GK2tAzm10XTZoROnZeJ7lGB05jEoYThWM8QI/NnUhkogrQiWZRJ8zCmF7Dhb/dgjGzZjs26AcL+K4S5IoAJDWqVbM1eLJHAiQr0xyJQTojQjyyyhUEdhhHM+QyBbAsQBXt+HjZ2LV15FvPCxWP4Nw6rvG2JuR99wERbkV55/HHZhrOOGGMpQgtKtDol6KPg15a5RBOwc52MJB8HrUOcUoqUkctFONTSyCi3onvFQjKyJZnqEpXQ/J/h5r/8YZ2DU+ZKYgU4B/D3JIuNdrLchw6TIwe8joiOlVWIaemGFYBJbj6tbrQSrQo2AG40Yx0EqLAIcfl2FCuUricULTcdGrEJG7TCp15/5Y6odhEN4B6/gdWOTtKOPmneEOyixCrrB4d9286egYXKutwSk3UPzHfeH+LWuR+9hf4/pNkB16n7GCqciLUNLvBkb9q+cH301Zf5evgwUJCZZCW5dCghvFCpPkZrSFzwscGGpBcIsRnxXlSuxgO+w+HP4D7vBTfH8C4dm+qH0sDrKKWJGnplhrLkRDlvEYz7GcWDuAUq24HkpqGR7sHzeTfHxgMs0wil6B21iYAxPMKWntqSS54RRtJo0XtzcxkrgQjMDhYp7CNw25py+qz2HcjBlUAvMYThJrzse3TOdoM2GRt0MAuwuK/JpJxlvkFUgdrGkbrnHLl+whRwUeoMTXskjbYIlW3jxYVsT1rwEW+vlAmbtS1q4KmSxr9TUcfATXZ4RvJHDA0J5OlP/vlJ+6p3Jn8waVUrN9E/w1PMY/+Up/GbHLlzytvoyyn0QbFhsrmbyHEBREHw8be94fymaskacxELcZbW8xYu+Euq/HCTiKLDD3EVsNBVsCxXb7n3geN+nHuYdDo76RNOorUNxbcPyn4M7TQDkYRtG6R2EU8weCW1leAvnMguHUAjAbzIPpXahY9CjRUPCT9bFe1sfnORmMn/GCUHhWkCRJfWBVJlHkig2+18a0ukGM3BiH8JExsTdgwmtwDnL6GiAMjRDEc2FWy3De9Y//oJbd2sqPC0L/7sr2bY9WtG1bV1Y59X4kAN/DSSZdtC4jIj1gz0P4H6lqbe3YUzdnvu/5H0Mc/wmEUSsgyLOgyhX4jXBJlkNwF0Kqi7LbeDSgvUkox3rPK1pdsX3bnwok9pg1lhv5jtiICXMwE+UbYQxwC3dtgMT7eWjWt8t0ggr7i7L2mvuMDe/CmDyIehMsN0HBpueGUdGQ8pO5RhROrQSzwXCKgk+vfTHoclCACsH6OO9cPT1sisaNYrBV1lNcTpwCT5BpF60hhqUB/14Ja/iOiChzFU64kItFCFeHtdNFmTqMZCbRYqyNk5uC0KydvGtrZpmTD/eQ6q5B7rIBNxxRcHgeIZsxyjSbINXJh3TIJ66C4F2NU9NdsuvMvjWhMalQGXozJ7gjYbCMDfBl315T4pac+wKVxAGuBjqvGAHhEvReymE0Kthnd86qfYGVdV2J2Fq9Y4cL3UStCcqqyzehzO/gkNuZe0xQ0Noz5InCqOznFQTHizkCh4OKkb1xkCLE5JxJOnMM5hocCIbZfNpNeeADwsMwnGLwJm4V0f06NWBARQ8w9AxC6LJJjeD6XUT+RohVjEpoDTJ9Y2W+6A4l/hEvQU1rbt6LQz24qUvkRwJGGXIv+4N4YdIrNI2o9/UIl2ZE4QzuvRfKuQ43uRe/f4dDh7noUcBpO8GF9dwJchEn4kTUXQgPGGNneF9oyl6EbzsW9GzZ5wqm4ZRfpBMermNUGjo+wafYUdizAaSx4IO+iDzO5VvmdIvA7NUpDhHfM6FHobHk9hGKCp9/8BkecwtusT8MwykGK+ENzhmCrJCJC7cRDFfHmBAYjUlUA6jQOQoiPZcUXK5CPTssLTopFhZSaAWo1A4cGYRSsK4hcw4UfQ2dlQtpXUrhgWiVRgXUD93QFha7CQpZC2V0CwUAHcZTUO1bxdib4Fq+igMPoT9UyBMHF1/aECEamh31T8XhoUpgNmkjMmB/kY9gLi2FayKCXWQYFeUHtPSfBD+dRf7mlhCW5UoTvUb2kDMUjRJ0KgaVifURD4NHhKrDCTU3X/GJIl9UyiWz+4+D3OGYCWWOBwyVER5whQgJ9eDaP+Fm2aotSJq/nQzMLcPxoA2+ljL2P0X0c7DiibSwuhUrhDlcBr6gr76eA+fwzNKlMR1LXATzuwgjNqo8gMCgoegBjLyZhi9TmAWxvdAU7hhZ4+vg9+W7WtrKd257Eh2DrNrO4QZ6LMCduB6B/FqobEws2RhqSCkUdMnZNY0MOzPYO3N+uVhzDvK2eo7DBEQURkU7aGnpuX+P25WyyW3jzDFYnrlD7uoUPc0ukMk5n8xThpmv0JMcgeHmizfh/hFux80lG8q9J4zRsjXzmAFrDzlL7bdiWjylc1+pjGHmX6yoKfvFtI6WB8iDfvLX4tuXEXx3QlQctY51eMY0Q502IMzvhri4hJr/oJHVULjrTNJ/d+/MpvN6ahsXNXTseTPCj48jzOCgR1Z/RCDHcM4c5blI4HSXgyBiw1B0YHw/4/GUMQFi+4z3OjEQCzPShcnjRA8qhlVF0JjXIz27rgv9213TVNs9c968wKauUUbehfLISSYkssMoPuXmFiS+Z5HLu0G+T8GXrhhOZa9OcYj4LjufgjP5vg7kdhHmHlzSPgLHasgoa3wocsImHFZXY7oPidXr8d1ZQoI3gNAtgtS9v7uz/3WddU1zumecNb84KLoypvwvFHh6laflFh+fYsJVVuvlqeRAN6KNDRDIfdkdhFVdLlxGFXWjb/U/QohWaaXfjs6UjlYpCFcnpgvXDKBtzg1T6PC7WFt7YZhQyzqmN1T1zGpaAIG8EMl51VjqHwnoGzTN7sTnFoRqKSol6wfroaUfibN/sKoxMV/UWv0dxo4WciKCXaMg0wMwT/gByP1XXxmC3Cv1DZAegEb9L0BeH4HzxNUngpsLqWhc3TosJ4twrIpxkoDoPJQnksq2okcunHICpaUIHuGDmOwb49b+ve+ZL2nPcjDeA2t/mdZ6RQyf+D3XWEkcKjL9yvN+i+uZkLkVnbRgcqNTI/65BnwfQqtzIdCHPesYDYx7xgZPjaQWNfezfgJ1a3AlEvLPxmL6Bs+oL2jRVyMXcM8aThis0oVidyM8eg6eYgefkKfBMGsGGnEN+HkoxYegmFDOwQeAExDcdsNcltaf3jH6Aw1HI5WHOQPlmg/7slenaMzpMZh/Msfgyl2kKEcgUozMyP45AQH3K8rjzZjIXyJxoUt088mMFjM+yRN5I2TvBgjfB+ElzobVLEjhnNv8Z20SZR7044Hbft7nh48PWPsgwqdd6FzmARlHh9dE1x2LwGQGzdNbEOs3w3K7FS0n/KKmQhivRhtvwrEPogu1J1oo0U+xqSBQvn4abXkYfTwQtYltiPpHsr8TVCkI5glMlrnDmKtHfEI9HOgVKPx8rsHNlFFeQnBo+BScuQaHhHUd9Y89RONJHM/4naixl99vrDS+kvtSyqzVynI7g6ubCzFpBXCfkVCzA1CiAL9fQEpx/9RYzMXdc1pa+o2WH4VW/g9l2iGkActSgCOmf7NqDtqY+1BREtuG9jwEi/0y28D6WFGYrvCYKh0DKqZNaQ7F/gx3WQcfdjDqH5HVTzYB0dxJbcrJAldGmQvwAexD4EihO+0Al15Xg3wynq0YBL0Et6EjD3XPPY66lM6x5M2eAummuF99NKQ1j8aeN+EDkuzzrIuvCVI2jgAsGZzC4MVsAIl5Ewi3i4dKtzdvU57chqlcDaFzb+dF5YbgQSTuG0TM7aZQntbNzXSpDlWoJ4V6Ukb9ALHEsyjbhbKHkKmmBB4GwtyHz83wSLtw7IhBR+ORkuAejEX4CaItDEyEpkw2bkyGXuyXUA4+s/gTcpq9+HShGz9RP8OsHuQdXILO1AGki8D/sbrXDgwF3B0+CF+i61GvA59RJFMlj4da7sBYPeSLasd5LgtAESzGzB5A2VfwfRv6mYquZ3/4H8ec9YxTsG0U5J+DfHnoqGFPDpif3gVyA2duYs055t87499KYxJ/VGMRjTdfFufnaBBVxtcAqcVsAI/lDjKVh0J6xM17qhoXlcS9O6Ag7sEYPAQKmn4J1SdLs/7g2p6as5ZYG14fQw6BcGEGblEM884t1NQsbp/og1C/ACm4JxzwH63MebgVoX3G0uJi3XcR7nUZWnM2BKUct0wqsS1Ke49AlK/xxF6Nhk5iY/miEvDNVGjXFnjyPpQ/n2/wcYAwsnx+cXcskB9N6Wh2+3X6aheWBzq5Uof2SgjcfFhvbpc/GCrzEto4UKhlsVipYqdYN/5b3W9Sa4rFX4k7XT7o+5ynSaD+H+zzgu8zHOytry81Kf8jvqeu86zEWYrjhc8H91l1W117M19Bxe8V/p66HfOU1W9VxlyETG2Gmw0rbdaax6BWcV/pv/JFSujN+HQQfdl4wNg7K9u3MQE9kTjZb/CdEjgJOAbwoSyXxugZ7gTdFoTRYnd505R4iV6SdA+eqMSYNqOSZQfCF1RvC63uoKQAfE9bx0vOw/lLIBwNSHwnQ0kCmOVuWO6ntdWPV+x4uQPXOGWi/PbXLiwNVKoIXuCw/nl+av/BZIFfoE2h8ZLhtHh8z5rmmnBxzY7bITTX4dpJFLxB4bXfSoi621d+UaDCssiLe6GYpEhbf6FsPyvLOxG7m5qm+AOqMmHD4kKlD6UO+Z2Bnyoq9r0G66nJAepAfcqEqjvUuttoM92zfFg6WLcNdegH3qulnVu5+AB9Xxrrr+ufBfs/K0z/eU1CjHSUe2Fz9tuKxKNQkDm13VNiqf1TGZUXQWdL29p6901vqLJxbz5Cyxjb4FaYQ7VvwMi2ml1bacBOJM5oxeAk8VkGLTRjesrTSQcEV16try+Y3Tobs7uGIUtGgSLY+vrCvjD2PoRO5yPjjl4mcttbYT3XHwqC31V3NiDxWkNFkt7q2XVW639HeHEV3JDbvOgUw9pbE7DK09JWOY9R44xWjHGL9F/F+FqRlg+Hg2/uOVAxUsZ0QBv+yyr9K8+TLmOCElHeO3EVn5rOjrQMZelqvu55qTsmtbbywVAeo8dpoRijzSsmDGTNmiC0sjYJT4YkxEbLlgmuYolUQ+C/qMX+0BqD5EvuhbP7Ei7LKAWTYcTh+8H2Q4WFmQeNeZxZOO0Ug/AKzWMpa9bB8vdnd9B5DySinsiCmMjKmOglOFCSHY8hceae7k04/hL/lwTpw3mcYTgtFaO8paXf0/K90Ko/Il1wfzghfcp94TMQLmnRk0QnGFPCW8DH2L3WyP8mArUx+7o8ziyclopBlLVte9b46ubQ2tUxeA6uw1D4IxLZv3nes7YvNPaH4un7Z6aXYvM4MxHJyGkL/jEy+IEPIEJ6ty8y11P8o2NWI6zi0wqrlTaBMil4l81wIHfHQ/PzyZ0tY325KI/XwOSbW7qZfHNj34TEaa8YEbgNG6pwgVXhUjHSaEVNNkoO+mJbtJVnUp6/rrJtM//IwSlZej6NAefrNv7xFdL7eCCPPPI4LaDU/wMu4D9cT3HzXAAAAABJRU5ErkJggg==">
          <a:extLst>
            <a:ext uri="{FF2B5EF4-FFF2-40B4-BE49-F238E27FC236}">
              <a16:creationId xmlns:a16="http://schemas.microsoft.com/office/drawing/2014/main" id="{58816D2E-0BEE-3045-AB91-8AEFED0B5271}"/>
            </a:ext>
            <a:ext uri="{147F2762-F138-4A5C-976F-8EAC2B608ADB}">
              <a16:predDERef xmlns:a16="http://schemas.microsoft.com/office/drawing/2014/main" pred="{6F0BBAB3-0752-4B06-B4BB-FE4768BAC8F7}"/>
            </a:ext>
          </a:extLst>
        </xdr:cNvPr>
        <xdr:cNvSpPr>
          <a:spLocks noChangeAspect="1" noChangeArrowheads="1"/>
        </xdr:cNvSpPr>
      </xdr:nvSpPr>
      <xdr:spPr bwMode="auto">
        <a:xfrm>
          <a:off x="0" y="318911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egrandav.com/products/cameras/hd_ptz_camera/roboshot-12e-hdbt/999-99600-100w" TargetMode="External"/><Relationship Id="rId18" Type="http://schemas.openxmlformats.org/officeDocument/2006/relationships/hyperlink" Target="https://www.legrandav.com/products/cables_and_connectivity/docks_and_usb_hubs/usb-c-9-in-1-dual-display-docking-station-with-60w-power-supply/c2g54487" TargetMode="External"/><Relationship Id="rId26" Type="http://schemas.openxmlformats.org/officeDocument/2006/relationships/hyperlink" Target="https://www.legrandav.com/products/cables_and_connectivity/video_cables/c2g-performance-series-premium-high-speed-hdmi-cable/cg50184" TargetMode="External"/><Relationship Id="rId3" Type="http://schemas.openxmlformats.org/officeDocument/2006/relationships/hyperlink" Target="https://www.legrandav.com/products/cables_and_connectivity/category_cables/cat6-snagless-patch-cable/cg27153" TargetMode="External"/><Relationship Id="rId21" Type="http://schemas.openxmlformats.org/officeDocument/2006/relationships/hyperlink" Target="https://www.legrandav.com/products/vaddio/control/presenterpod_syste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legrandav.com/products/cables_and_connectivity/category_cables/cat6-plenum-patch-cable/cg15274" TargetMode="External"/><Relationship Id="rId12" Type="http://schemas.openxmlformats.org/officeDocument/2006/relationships/hyperlink" Target="https://www.legrandav.com/products/power/intelligent_power/select_pdu_with_racklink/rlnk-215" TargetMode="External"/><Relationship Id="rId17" Type="http://schemas.openxmlformats.org/officeDocument/2006/relationships/hyperlink" Target="https://www.legrandav.com/products/cables_and_connectivity/category_cables/cat6-snagless-patch-cable/cg22016" TargetMode="External"/><Relationship Id="rId25" Type="http://schemas.openxmlformats.org/officeDocument/2006/relationships/hyperlink" Target="https://www.legrandav.com/products/da-lite/screens/electric_screens/ceiling_recessed_electric_screens/tensioned_advantage_series?ID=%7bBC2E55B2-DDB8-439C-B5D2-28A59990B616%7d" TargetMode="External"/><Relationship Id="rId33" Type="http://schemas.openxmlformats.org/officeDocument/2006/relationships/hyperlink" Target="https://www.legrandav.com/products/audio/speaker/easyip-ceiling-speaker-d/999-86650-000" TargetMode="External"/><Relationship Id="rId2" Type="http://schemas.openxmlformats.org/officeDocument/2006/relationships/hyperlink" Target="https://www.legrandav.com/products/cables_and_connectivity/video_cables/high-speed-hdmi-cable-with-ethernet/cg56783" TargetMode="External"/><Relationship Id="rId16" Type="http://schemas.openxmlformats.org/officeDocument/2006/relationships/hyperlink" Target="https://www.legrandav.com/en/products/chief/accessories/display/in-wall_accessories/pac526/pac526fwp2" TargetMode="External"/><Relationship Id="rId20" Type="http://schemas.openxmlformats.org/officeDocument/2006/relationships/hyperlink" Target="https://www.legrandav.com/products/vaddio/control/autoview_ir_sensor_kit" TargetMode="External"/><Relationship Id="rId29" Type="http://schemas.openxmlformats.org/officeDocument/2006/relationships/hyperlink" Target="https://www.legrandav.com/my_account" TargetMode="External"/><Relationship Id="rId1" Type="http://schemas.openxmlformats.org/officeDocument/2006/relationships/hyperlink" Target="https://www.legrandav.com/products/vaddio/av_to_usb_bridges_and_encoders/av_bridge_2x1" TargetMode="External"/><Relationship Id="rId6" Type="http://schemas.openxmlformats.org/officeDocument/2006/relationships/hyperlink" Target="https://www.legrandav.com/products/vaddio/control/vaddio_device_controller" TargetMode="External"/><Relationship Id="rId11" Type="http://schemas.openxmlformats.org/officeDocument/2006/relationships/hyperlink" Target="https://www.legrandav.com/products/audio/speaker/5in-ceiling-speaker-70v-white/cg39907" TargetMode="External"/><Relationship Id="rId24" Type="http://schemas.openxmlformats.org/officeDocument/2006/relationships/hyperlink" Target="https://www.legrandav.com/products/accessories/video_accessories/retractable-universal-mount-4k-hdmi-dar-with-color-coded-mdp-dp-and-usb-c/c2g30029" TargetMode="External"/><Relationship Id="rId32" Type="http://schemas.openxmlformats.org/officeDocument/2006/relationships/hyperlink" Target="https://www.legrandav.com/products/technical_furniture/credenzas/c3_series_credenza" TargetMode="External"/><Relationship Id="rId5" Type="http://schemas.openxmlformats.org/officeDocument/2006/relationships/hyperlink" Target="https://www.legrandav.com/products/vaddio/audio/microphones/easyip_ceilingmic_d" TargetMode="External"/><Relationship Id="rId15" Type="http://schemas.openxmlformats.org/officeDocument/2006/relationships/hyperlink" Target="https://www.legrandav.com/en/products/chief/accessories/projector/suspended_ceiling/suspended_kits/cms492" TargetMode="External"/><Relationship Id="rId23" Type="http://schemas.openxmlformats.org/officeDocument/2006/relationships/hyperlink" Target="https://www.legrandav.com/products/da-lite/screens/fixed_frame_screens/cinema_contour?ID=%7bEA86A6A9-8A58-41B5-BAFC-5A3E6293E433%7d" TargetMode="External"/><Relationship Id="rId28" Type="http://schemas.openxmlformats.org/officeDocument/2006/relationships/hyperlink" Target="https://www.legrandav.com/products/accessories/table_accessories/t5_tech_kit/t5-techkit8b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s://www.legrandav.com/products/accessories/audio_accessories/2570v-50w-audio-amplifier-plenum-rated/cg40881" TargetMode="External"/><Relationship Id="rId19" Type="http://schemas.openxmlformats.org/officeDocument/2006/relationships/hyperlink" Target="https://www.legrandav.com/en/products/chief/mounts/projector/kits/sys/sys474uw" TargetMode="External"/><Relationship Id="rId31" Type="http://schemas.openxmlformats.org/officeDocument/2006/relationships/hyperlink" Target="https://www.legrandav.com/products/technical_furniture/credenzas/c3_series_credenza_frame/c3-ff32-2" TargetMode="External"/><Relationship Id="rId4" Type="http://schemas.openxmlformats.org/officeDocument/2006/relationships/hyperlink" Target="https://www.legrandav.com/products/cables_and_connectivity/usb_cables/usb-3_0-a-male-to-b-male-cable/cg54175" TargetMode="External"/><Relationship Id="rId9" Type="http://schemas.openxmlformats.org/officeDocument/2006/relationships/hyperlink" Target="https://www.legrandav.com/products/power/intelligent_power/premium_plus_pdu_with_racklink/rlnk-p915r" TargetMode="External"/><Relationship Id="rId14" Type="http://schemas.openxmlformats.org/officeDocument/2006/relationships/hyperlink" Target="https://www.legrandav.com/en/products/chief/mounts/monitor/desk_mounts/k1d/k1d220b" TargetMode="External"/><Relationship Id="rId22" Type="http://schemas.openxmlformats.org/officeDocument/2006/relationships/hyperlink" Target="https://www.legrandav.com/products/vaddio/control/stepview_mat_-_large_exposed_-_75_ft_attached_cable" TargetMode="External"/><Relationship Id="rId27" Type="http://schemas.openxmlformats.org/officeDocument/2006/relationships/hyperlink" Target="https://www.legrandav.com/products/technical_furniture/conference_tables/t5_series_conference_table" TargetMode="External"/><Relationship Id="rId30" Type="http://schemas.openxmlformats.org/officeDocument/2006/relationships/hyperlink" Target="https://www.legrandav.com/products/accessories/credenza_accessories/c3_credenza_display_mount/c3-32-ld1u" TargetMode="External"/><Relationship Id="rId35" Type="http://schemas.openxmlformats.org/officeDocument/2006/relationships/customProperty" Target="../customProperty1.bin"/><Relationship Id="rId8" Type="http://schemas.openxmlformats.org/officeDocument/2006/relationships/hyperlink" Target="https://www.legrandav.com/products/switches/managed_switches/av_series_18-port_gigabit_poe_l2_l3_managed_switch/ams-1816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46365-ADA8-BB42-860F-FC94207E5C0A}">
  <dimension ref="A1:H67"/>
  <sheetViews>
    <sheetView tabSelected="1" zoomScale="90" zoomScaleNormal="90" workbookViewId="0">
      <pane ySplit="1" topLeftCell="A5" activePane="bottomLeft" state="frozen"/>
      <selection activeCell="E2" sqref="E2"/>
      <selection pane="bottomLeft" activeCell="D30" sqref="D30"/>
    </sheetView>
  </sheetViews>
  <sheetFormatPr baseColWidth="10" defaultColWidth="8.83203125" defaultRowHeight="15" x14ac:dyDescent="0.2"/>
  <cols>
    <col min="1" max="1" width="30.5" customWidth="1"/>
    <col min="2" max="2" width="21.5" customWidth="1"/>
    <col min="3" max="3" width="24.33203125" customWidth="1"/>
    <col min="4" max="4" width="90.5" style="1" customWidth="1"/>
    <col min="6" max="6" width="12.83203125" customWidth="1"/>
    <col min="7" max="7" width="13.1640625" customWidth="1"/>
    <col min="8" max="8" width="18.1640625" customWidth="1"/>
    <col min="9" max="16384" width="8.83203125" style="17"/>
  </cols>
  <sheetData>
    <row r="1" spans="1:8" ht="80" x14ac:dyDescent="0.2">
      <c r="B1" s="5" t="s">
        <v>0</v>
      </c>
      <c r="C1" s="5" t="s">
        <v>1</v>
      </c>
      <c r="D1" s="6" t="s">
        <v>2</v>
      </c>
      <c r="E1" s="6" t="s">
        <v>3</v>
      </c>
      <c r="F1" s="8" t="s">
        <v>69</v>
      </c>
      <c r="G1" s="8" t="s">
        <v>63</v>
      </c>
      <c r="H1" s="6" t="s">
        <v>4</v>
      </c>
    </row>
    <row r="2" spans="1:8" ht="40" customHeight="1" x14ac:dyDescent="0.2">
      <c r="A2" s="6" t="s">
        <v>62</v>
      </c>
      <c r="B2" s="5"/>
      <c r="C2" s="5"/>
      <c r="D2" s="6"/>
      <c r="E2" s="6"/>
      <c r="F2" s="41"/>
      <c r="G2" s="6"/>
      <c r="H2" s="6"/>
    </row>
    <row r="3" spans="1:8" ht="14.5" customHeight="1" x14ac:dyDescent="0.2">
      <c r="B3" s="5"/>
      <c r="C3" s="5"/>
      <c r="D3" s="6"/>
      <c r="E3" s="6"/>
      <c r="F3" s="41"/>
      <c r="G3" s="6"/>
      <c r="H3" s="6"/>
    </row>
    <row r="4" spans="1:8" ht="16" x14ac:dyDescent="0.2">
      <c r="A4" s="9" t="s">
        <v>5</v>
      </c>
      <c r="B4" t="s">
        <v>6</v>
      </c>
      <c r="C4" s="13" t="s">
        <v>7</v>
      </c>
      <c r="D4" s="10" t="s">
        <v>8</v>
      </c>
      <c r="E4">
        <v>2</v>
      </c>
      <c r="F4" s="40">
        <v>5851</v>
      </c>
      <c r="G4" s="11">
        <f>F4*E4</f>
        <v>11702</v>
      </c>
      <c r="H4" s="12"/>
    </row>
    <row r="5" spans="1:8" ht="41.25" customHeight="1" x14ac:dyDescent="0.2">
      <c r="A5" s="9"/>
      <c r="B5" t="s">
        <v>6</v>
      </c>
      <c r="C5" s="3" t="s">
        <v>9</v>
      </c>
      <c r="D5" s="10" t="s">
        <v>10</v>
      </c>
      <c r="E5">
        <v>1</v>
      </c>
      <c r="F5" s="39">
        <v>3216</v>
      </c>
      <c r="G5" s="11">
        <f>F5*E5</f>
        <v>3216</v>
      </c>
    </row>
    <row r="6" spans="1:8" ht="14.5" customHeight="1" x14ac:dyDescent="0.2">
      <c r="A6" s="9"/>
      <c r="B6" t="s">
        <v>6</v>
      </c>
      <c r="C6" s="3" t="s">
        <v>11</v>
      </c>
      <c r="D6" s="10" t="s">
        <v>65</v>
      </c>
      <c r="E6">
        <v>4</v>
      </c>
      <c r="F6" s="39">
        <v>1027</v>
      </c>
      <c r="G6" s="11">
        <f>F6*E6</f>
        <v>4108</v>
      </c>
      <c r="H6" s="12"/>
    </row>
    <row r="7" spans="1:8" ht="14.5" customHeight="1" x14ac:dyDescent="0.2">
      <c r="A7" s="9"/>
      <c r="B7" t="s">
        <v>6</v>
      </c>
      <c r="C7" s="3" t="s">
        <v>79</v>
      </c>
      <c r="D7" s="10" t="s">
        <v>80</v>
      </c>
      <c r="E7">
        <v>4</v>
      </c>
      <c r="F7" s="42">
        <v>549</v>
      </c>
      <c r="G7" s="11">
        <f t="shared" ref="G7:G8" si="0">F7*E7</f>
        <v>2196</v>
      </c>
      <c r="H7" s="12"/>
    </row>
    <row r="8" spans="1:8" ht="16" x14ac:dyDescent="0.2">
      <c r="A8" s="9"/>
      <c r="B8" t="s">
        <v>6</v>
      </c>
      <c r="C8" s="3" t="s">
        <v>12</v>
      </c>
      <c r="D8" s="1" t="s">
        <v>13</v>
      </c>
      <c r="E8">
        <v>1</v>
      </c>
      <c r="F8" s="42">
        <v>770</v>
      </c>
      <c r="G8" s="11">
        <f t="shared" si="0"/>
        <v>770</v>
      </c>
      <c r="H8" s="12">
        <f>SUM(G4:G8)</f>
        <v>21992</v>
      </c>
    </row>
    <row r="9" spans="1:8" x14ac:dyDescent="0.2">
      <c r="A9" s="9"/>
      <c r="C9" s="3"/>
      <c r="F9" s="39" t="s">
        <v>71</v>
      </c>
      <c r="G9" s="11" t="str">
        <f t="shared" ref="G9" si="1">IF(E9,E9*F9,"")</f>
        <v/>
      </c>
      <c r="H9" s="12"/>
    </row>
    <row r="10" spans="1:8" x14ac:dyDescent="0.2">
      <c r="A10" s="19"/>
      <c r="B10" s="17"/>
      <c r="C10" s="13"/>
      <c r="D10" s="10"/>
      <c r="E10" s="17"/>
      <c r="F10" s="43" t="s">
        <v>71</v>
      </c>
      <c r="G10" s="21"/>
      <c r="H10" s="22"/>
    </row>
    <row r="11" spans="1:8" ht="16" x14ac:dyDescent="0.2">
      <c r="A11" s="19" t="s">
        <v>14</v>
      </c>
      <c r="B11" s="17" t="s">
        <v>19</v>
      </c>
      <c r="C11" s="36" t="s">
        <v>20</v>
      </c>
      <c r="D11" s="10" t="s">
        <v>21</v>
      </c>
      <c r="E11" s="17">
        <v>1</v>
      </c>
      <c r="F11" s="40">
        <v>768</v>
      </c>
      <c r="G11" s="11">
        <f>F11*E11</f>
        <v>768</v>
      </c>
      <c r="H11" s="22">
        <f>SUM(G11:G11)</f>
        <v>768</v>
      </c>
    </row>
    <row r="12" spans="1:8" x14ac:dyDescent="0.2">
      <c r="A12" s="17"/>
      <c r="B12" s="17"/>
      <c r="C12" s="36"/>
      <c r="D12" s="10"/>
      <c r="E12" s="17"/>
      <c r="F12" s="40"/>
      <c r="G12" s="11"/>
      <c r="H12" s="22"/>
    </row>
    <row r="13" spans="1:8" x14ac:dyDescent="0.2">
      <c r="A13" s="17"/>
      <c r="B13" s="17"/>
      <c r="C13" s="36"/>
      <c r="D13" s="10"/>
      <c r="E13" s="17"/>
      <c r="F13" s="40"/>
      <c r="G13" s="11"/>
      <c r="H13" s="22"/>
    </row>
    <row r="14" spans="1:8" ht="16" x14ac:dyDescent="0.2">
      <c r="A14" s="19" t="s">
        <v>22</v>
      </c>
      <c r="B14" s="17" t="s">
        <v>23</v>
      </c>
      <c r="C14" s="36" t="s">
        <v>24</v>
      </c>
      <c r="D14" s="10" t="s">
        <v>25</v>
      </c>
      <c r="E14" s="17">
        <v>1</v>
      </c>
      <c r="F14" s="40">
        <v>3075</v>
      </c>
      <c r="G14" s="11">
        <f>F14*E14</f>
        <v>3075</v>
      </c>
      <c r="H14" s="22">
        <f>SUM(G11:G14)</f>
        <v>3843</v>
      </c>
    </row>
    <row r="15" spans="1:8" x14ac:dyDescent="0.2">
      <c r="A15" s="19"/>
      <c r="B15" s="17"/>
      <c r="C15" s="36"/>
      <c r="D15" s="10"/>
      <c r="E15" s="17"/>
      <c r="F15" s="55"/>
      <c r="G15" s="11"/>
      <c r="H15" s="22"/>
    </row>
    <row r="16" spans="1:8" x14ac:dyDescent="0.2">
      <c r="A16" s="19"/>
      <c r="C16" s="3"/>
      <c r="F16" s="4" t="s">
        <v>71</v>
      </c>
      <c r="G16" s="11"/>
      <c r="H16" s="12"/>
    </row>
    <row r="17" spans="1:8" ht="16" x14ac:dyDescent="0.2">
      <c r="A17" s="23" t="s">
        <v>26</v>
      </c>
      <c r="B17" s="17" t="s">
        <v>15</v>
      </c>
      <c r="C17" s="13" t="s">
        <v>27</v>
      </c>
      <c r="D17" s="10" t="s">
        <v>28</v>
      </c>
      <c r="E17" s="17">
        <v>1</v>
      </c>
      <c r="F17" s="20">
        <v>8391</v>
      </c>
      <c r="G17" s="11">
        <f>F17*E17</f>
        <v>8391</v>
      </c>
      <c r="H17" s="22"/>
    </row>
    <row r="18" spans="1:8" ht="16" x14ac:dyDescent="0.2">
      <c r="A18" s="18"/>
      <c r="B18" t="s">
        <v>15</v>
      </c>
      <c r="C18" s="15" t="s">
        <v>29</v>
      </c>
      <c r="D18" s="1" t="s">
        <v>66</v>
      </c>
      <c r="E18">
        <v>1</v>
      </c>
      <c r="F18" s="4">
        <v>1973</v>
      </c>
      <c r="G18" s="11">
        <f t="shared" ref="G18:G32" si="2">F18*E18</f>
        <v>1973</v>
      </c>
      <c r="H18" s="22"/>
    </row>
    <row r="19" spans="1:8" ht="16" x14ac:dyDescent="0.2">
      <c r="A19" s="18"/>
      <c r="B19" s="17" t="s">
        <v>15</v>
      </c>
      <c r="C19" s="13" t="s">
        <v>76</v>
      </c>
      <c r="D19" s="1" t="s">
        <v>77</v>
      </c>
      <c r="E19">
        <v>1</v>
      </c>
      <c r="F19" s="54">
        <v>2666</v>
      </c>
      <c r="G19" s="11">
        <f t="shared" si="2"/>
        <v>2666</v>
      </c>
      <c r="H19" s="22"/>
    </row>
    <row r="20" spans="1:8" ht="16" x14ac:dyDescent="0.2">
      <c r="A20" s="19"/>
      <c r="B20" s="17" t="s">
        <v>15</v>
      </c>
      <c r="C20" s="13" t="s">
        <v>16</v>
      </c>
      <c r="D20" s="10" t="s">
        <v>78</v>
      </c>
      <c r="E20" s="17">
        <v>1</v>
      </c>
      <c r="F20" s="43">
        <v>1489</v>
      </c>
      <c r="G20" s="11">
        <f t="shared" si="2"/>
        <v>1489</v>
      </c>
      <c r="H20" s="22"/>
    </row>
    <row r="21" spans="1:8" ht="16" x14ac:dyDescent="0.2">
      <c r="A21" s="19"/>
      <c r="B21" s="17" t="s">
        <v>15</v>
      </c>
      <c r="C21" s="13" t="s">
        <v>17</v>
      </c>
      <c r="D21" s="10" t="s">
        <v>18</v>
      </c>
      <c r="E21" s="17">
        <v>1</v>
      </c>
      <c r="F21" s="43">
        <v>1240</v>
      </c>
      <c r="G21" s="11">
        <f t="shared" si="2"/>
        <v>1240</v>
      </c>
      <c r="H21" s="22">
        <f>SUM(G17:G21)</f>
        <v>15759</v>
      </c>
    </row>
    <row r="22" spans="1:8" x14ac:dyDescent="0.2">
      <c r="A22" s="18"/>
      <c r="C22" s="15"/>
      <c r="F22" s="4"/>
      <c r="G22" s="11"/>
      <c r="H22" s="22"/>
    </row>
    <row r="23" spans="1:8" x14ac:dyDescent="0.2">
      <c r="A23" s="18"/>
      <c r="C23" s="15"/>
      <c r="F23" s="4"/>
      <c r="G23" s="11"/>
      <c r="H23" s="22"/>
    </row>
    <row r="24" spans="1:8" ht="32" x14ac:dyDescent="0.2">
      <c r="A24" s="46" t="s">
        <v>30</v>
      </c>
      <c r="B24" s="47" t="s">
        <v>31</v>
      </c>
      <c r="C24" s="48" t="s">
        <v>81</v>
      </c>
      <c r="D24" s="47" t="s">
        <v>82</v>
      </c>
      <c r="E24" s="17">
        <v>1</v>
      </c>
      <c r="F24" s="52">
        <v>287.99</v>
      </c>
      <c r="G24" s="11">
        <f t="shared" si="2"/>
        <v>287.99</v>
      </c>
      <c r="H24" s="17"/>
    </row>
    <row r="25" spans="1:8" x14ac:dyDescent="0.2">
      <c r="A25" s="46"/>
      <c r="B25" s="47" t="s">
        <v>31</v>
      </c>
      <c r="C25" s="48">
        <v>56783</v>
      </c>
      <c r="D25" s="47" t="s">
        <v>85</v>
      </c>
      <c r="E25">
        <v>2</v>
      </c>
      <c r="F25" s="40">
        <v>10.99</v>
      </c>
      <c r="G25" s="11">
        <f t="shared" si="2"/>
        <v>21.98</v>
      </c>
    </row>
    <row r="26" spans="1:8" x14ac:dyDescent="0.2">
      <c r="A26" s="46"/>
      <c r="B26" s="47" t="s">
        <v>31</v>
      </c>
      <c r="C26" s="48">
        <v>27153</v>
      </c>
      <c r="D26" s="47" t="s">
        <v>86</v>
      </c>
      <c r="E26">
        <v>4</v>
      </c>
      <c r="F26" s="40">
        <v>8.99</v>
      </c>
      <c r="G26" s="11">
        <f t="shared" si="2"/>
        <v>35.96</v>
      </c>
    </row>
    <row r="27" spans="1:8" ht="16" x14ac:dyDescent="0.2">
      <c r="A27" s="46"/>
      <c r="B27" s="47" t="s">
        <v>31</v>
      </c>
      <c r="C27" s="48">
        <v>54175</v>
      </c>
      <c r="D27" s="49" t="s">
        <v>87</v>
      </c>
      <c r="E27">
        <v>1</v>
      </c>
      <c r="F27" s="40">
        <v>16.989999999999998</v>
      </c>
      <c r="G27" s="11">
        <f t="shared" si="2"/>
        <v>16.989999999999998</v>
      </c>
      <c r="H27" s="12"/>
    </row>
    <row r="28" spans="1:8" ht="16" x14ac:dyDescent="0.2">
      <c r="A28" s="50"/>
      <c r="B28" s="47" t="s">
        <v>32</v>
      </c>
      <c r="C28" s="50">
        <v>22016</v>
      </c>
      <c r="D28" s="49" t="s">
        <v>88</v>
      </c>
      <c r="E28">
        <v>2</v>
      </c>
      <c r="F28" s="4">
        <v>11.99</v>
      </c>
      <c r="G28" s="11">
        <f t="shared" si="2"/>
        <v>23.98</v>
      </c>
      <c r="H28" s="12"/>
    </row>
    <row r="29" spans="1:8" x14ac:dyDescent="0.2">
      <c r="A29" s="46"/>
      <c r="B29" s="47" t="s">
        <v>31</v>
      </c>
      <c r="C29" s="48">
        <v>15274</v>
      </c>
      <c r="D29" s="47" t="s">
        <v>89</v>
      </c>
      <c r="E29">
        <v>9</v>
      </c>
      <c r="F29" s="4">
        <v>99.99</v>
      </c>
      <c r="G29" s="11">
        <f t="shared" si="2"/>
        <v>899.91</v>
      </c>
    </row>
    <row r="30" spans="1:8" x14ac:dyDescent="0.2">
      <c r="A30" s="51"/>
      <c r="B30" s="47" t="s">
        <v>31</v>
      </c>
      <c r="C30" s="48">
        <v>50184</v>
      </c>
      <c r="D30" s="47" t="s">
        <v>83</v>
      </c>
      <c r="E30">
        <v>1</v>
      </c>
      <c r="F30" s="53">
        <v>32.99</v>
      </c>
      <c r="G30" s="11">
        <f t="shared" si="2"/>
        <v>32.99</v>
      </c>
    </row>
    <row r="31" spans="1:8" ht="32" x14ac:dyDescent="0.2">
      <c r="A31" s="7"/>
      <c r="B31" s="33" t="s">
        <v>31</v>
      </c>
      <c r="C31" s="2" t="s">
        <v>74</v>
      </c>
      <c r="D31" s="10" t="s">
        <v>75</v>
      </c>
      <c r="E31" s="17">
        <v>1</v>
      </c>
      <c r="F31" s="54">
        <v>144.99</v>
      </c>
      <c r="G31" s="11">
        <f t="shared" si="2"/>
        <v>144.99</v>
      </c>
      <c r="H31" s="37"/>
    </row>
    <row r="32" spans="1:8" s="33" customFormat="1" ht="14.5" customHeight="1" x14ac:dyDescent="0.2">
      <c r="A32" s="7"/>
      <c r="B32" s="17" t="s">
        <v>33</v>
      </c>
      <c r="C32" s="14" t="s">
        <v>34</v>
      </c>
      <c r="D32" s="10" t="s">
        <v>35</v>
      </c>
      <c r="E32" s="17">
        <v>1</v>
      </c>
      <c r="F32" s="20">
        <v>1100</v>
      </c>
      <c r="G32" s="11">
        <f t="shared" si="2"/>
        <v>1100</v>
      </c>
      <c r="H32" s="12">
        <f>SUM(G24:G32)</f>
        <v>2564.79</v>
      </c>
    </row>
    <row r="33" spans="1:8" s="33" customFormat="1" ht="14.5" customHeight="1" x14ac:dyDescent="0.2">
      <c r="A33" s="7"/>
      <c r="B33" s="17"/>
      <c r="C33" s="14"/>
      <c r="D33" s="10"/>
      <c r="E33" s="17"/>
      <c r="F33" s="20"/>
      <c r="G33" s="11"/>
      <c r="H33" s="12"/>
    </row>
    <row r="34" spans="1:8" s="23" customFormat="1" ht="14" customHeight="1" x14ac:dyDescent="0.2">
      <c r="A34"/>
      <c r="B34"/>
      <c r="C34"/>
      <c r="D34" s="1"/>
      <c r="E34"/>
      <c r="F34" t="s">
        <v>71</v>
      </c>
      <c r="G34"/>
      <c r="H34"/>
    </row>
    <row r="35" spans="1:8" ht="16" x14ac:dyDescent="0.2">
      <c r="D35" s="38" t="s">
        <v>36</v>
      </c>
      <c r="F35" t="s">
        <v>71</v>
      </c>
      <c r="H35" s="12">
        <f>SUM(H8,H20,H32)</f>
        <v>24556.79</v>
      </c>
    </row>
    <row r="36" spans="1:8" ht="16" x14ac:dyDescent="0.2">
      <c r="D36" s="38" t="s">
        <v>84</v>
      </c>
      <c r="F36" t="s">
        <v>71</v>
      </c>
      <c r="H36" s="12">
        <f xml:space="preserve"> SUM(H8,H11, H14,H21,H32)</f>
        <v>44926.79</v>
      </c>
    </row>
    <row r="37" spans="1:8" x14ac:dyDescent="0.2">
      <c r="F37" t="s">
        <v>71</v>
      </c>
    </row>
    <row r="38" spans="1:8" x14ac:dyDescent="0.2">
      <c r="A38" s="26"/>
      <c r="B38" s="27"/>
      <c r="C38" s="28"/>
      <c r="D38" s="29"/>
      <c r="E38" s="26"/>
      <c r="F38" s="30" t="s">
        <v>71</v>
      </c>
      <c r="G38" s="31"/>
      <c r="H38" s="32"/>
    </row>
    <row r="39" spans="1:8" x14ac:dyDescent="0.2">
      <c r="A39" s="17"/>
      <c r="B39" s="33"/>
      <c r="C39" s="16"/>
      <c r="D39" s="34"/>
      <c r="E39" s="17"/>
      <c r="F39" s="20" t="s">
        <v>71</v>
      </c>
      <c r="G39" s="21"/>
      <c r="H39" s="22"/>
    </row>
    <row r="40" spans="1:8" x14ac:dyDescent="0.2">
      <c r="A40" s="35" t="s">
        <v>37</v>
      </c>
      <c r="B40" s="17"/>
      <c r="C40" s="17"/>
      <c r="D40" s="10"/>
      <c r="E40" s="17"/>
      <c r="F40" s="17" t="s">
        <v>71</v>
      </c>
      <c r="G40" s="17"/>
      <c r="H40" s="17"/>
    </row>
    <row r="41" spans="1:8" x14ac:dyDescent="0.2">
      <c r="A41" s="35"/>
      <c r="B41" s="17"/>
      <c r="C41" s="17"/>
      <c r="D41" s="10"/>
      <c r="E41" s="17"/>
      <c r="F41" s="17" t="s">
        <v>71</v>
      </c>
      <c r="G41" s="17"/>
      <c r="H41" s="17"/>
    </row>
    <row r="42" spans="1:8" ht="32" x14ac:dyDescent="0.2">
      <c r="A42" s="25" t="s">
        <v>30</v>
      </c>
      <c r="B42" s="17" t="s">
        <v>31</v>
      </c>
      <c r="C42" s="14">
        <v>40881</v>
      </c>
      <c r="D42" s="17" t="s">
        <v>38</v>
      </c>
      <c r="E42" s="17">
        <v>1</v>
      </c>
      <c r="F42" s="20">
        <v>600.99</v>
      </c>
      <c r="G42" s="11">
        <f t="shared" ref="G42:G43" si="3">F42*E42</f>
        <v>600.99</v>
      </c>
      <c r="H42" s="22"/>
    </row>
    <row r="43" spans="1:8" x14ac:dyDescent="0.2">
      <c r="A43" s="25"/>
      <c r="B43" s="17" t="s">
        <v>31</v>
      </c>
      <c r="C43" s="14">
        <v>39907</v>
      </c>
      <c r="D43" s="17" t="s">
        <v>39</v>
      </c>
      <c r="E43" s="17">
        <v>4</v>
      </c>
      <c r="F43" s="20">
        <v>95.99</v>
      </c>
      <c r="G43" s="11">
        <f t="shared" si="3"/>
        <v>383.96</v>
      </c>
      <c r="H43" s="22">
        <f>SUM(G42:G43)</f>
        <v>984.95</v>
      </c>
    </row>
    <row r="44" spans="1:8" x14ac:dyDescent="0.2">
      <c r="A44" s="17"/>
      <c r="B44" s="17"/>
      <c r="C44" s="17"/>
      <c r="D44" s="10"/>
      <c r="E44" s="17"/>
      <c r="F44" s="17" t="s">
        <v>71</v>
      </c>
      <c r="G44" s="17"/>
      <c r="H44" s="17"/>
    </row>
    <row r="45" spans="1:8" ht="16" x14ac:dyDescent="0.2">
      <c r="A45" s="23" t="s">
        <v>14</v>
      </c>
      <c r="B45" s="17" t="s">
        <v>40</v>
      </c>
      <c r="C45" s="13" t="s">
        <v>41</v>
      </c>
      <c r="D45" s="10" t="s">
        <v>42</v>
      </c>
      <c r="E45" s="17">
        <v>1</v>
      </c>
      <c r="F45" s="20">
        <v>520</v>
      </c>
      <c r="G45" s="11">
        <f t="shared" ref="G45:G47" si="4">F45*E45</f>
        <v>520</v>
      </c>
      <c r="H45" s="22"/>
    </row>
    <row r="46" spans="1:8" x14ac:dyDescent="0.2">
      <c r="A46" s="23"/>
      <c r="B46" s="17" t="s">
        <v>40</v>
      </c>
      <c r="C46" s="24" t="s">
        <v>43</v>
      </c>
      <c r="D46" s="17" t="s">
        <v>67</v>
      </c>
      <c r="E46" s="17">
        <v>1</v>
      </c>
      <c r="F46" s="20">
        <v>436</v>
      </c>
      <c r="G46" s="11">
        <f t="shared" si="4"/>
        <v>436</v>
      </c>
      <c r="H46" s="17"/>
    </row>
    <row r="47" spans="1:8" ht="16" x14ac:dyDescent="0.2">
      <c r="A47" s="23"/>
      <c r="B47" s="17" t="s">
        <v>40</v>
      </c>
      <c r="C47" s="24" t="s">
        <v>44</v>
      </c>
      <c r="D47" s="10" t="s">
        <v>45</v>
      </c>
      <c r="E47" s="17">
        <v>1</v>
      </c>
      <c r="F47" s="20">
        <v>690</v>
      </c>
      <c r="G47" s="11">
        <f t="shared" si="4"/>
        <v>690</v>
      </c>
      <c r="H47" s="22">
        <f>SUM(G45:G47)</f>
        <v>1646</v>
      </c>
    </row>
    <row r="48" spans="1:8" x14ac:dyDescent="0.2">
      <c r="A48" s="23"/>
      <c r="B48" s="17"/>
      <c r="C48" s="24"/>
      <c r="D48" s="10"/>
      <c r="E48" s="17"/>
      <c r="F48" s="20" t="s">
        <v>71</v>
      </c>
      <c r="G48" s="21"/>
      <c r="H48" s="22"/>
    </row>
    <row r="49" spans="1:8" ht="16" x14ac:dyDescent="0.2">
      <c r="A49" s="23" t="s">
        <v>22</v>
      </c>
      <c r="B49" s="17" t="s">
        <v>46</v>
      </c>
      <c r="C49" s="24" t="s">
        <v>47</v>
      </c>
      <c r="D49" s="10" t="s">
        <v>48</v>
      </c>
      <c r="E49" s="17">
        <v>1</v>
      </c>
      <c r="F49" s="20">
        <v>6134</v>
      </c>
      <c r="G49" s="11">
        <f>F49*E49</f>
        <v>6134</v>
      </c>
      <c r="H49" s="22">
        <f>SUM(G49)</f>
        <v>6134</v>
      </c>
    </row>
    <row r="50" spans="1:8" x14ac:dyDescent="0.2">
      <c r="A50" s="17"/>
      <c r="B50" s="17"/>
      <c r="C50" s="17"/>
      <c r="D50" s="10"/>
      <c r="E50" s="17"/>
      <c r="F50" s="17" t="s">
        <v>71</v>
      </c>
      <c r="G50" s="17"/>
      <c r="H50" s="17"/>
    </row>
    <row r="51" spans="1:8" x14ac:dyDescent="0.2">
      <c r="A51" s="5" t="s">
        <v>49</v>
      </c>
      <c r="B51" s="17" t="s">
        <v>15</v>
      </c>
      <c r="C51" s="13" t="s">
        <v>50</v>
      </c>
      <c r="D51" s="17" t="s">
        <v>73</v>
      </c>
      <c r="E51" s="17">
        <v>1</v>
      </c>
      <c r="F51" s="20">
        <v>1900</v>
      </c>
      <c r="G51" s="11">
        <f t="shared" ref="G51:G52" si="5">F51*E51</f>
        <v>1900</v>
      </c>
      <c r="H51" s="22"/>
    </row>
    <row r="52" spans="1:8" x14ac:dyDescent="0.2">
      <c r="A52" s="23"/>
      <c r="B52" s="17" t="s">
        <v>15</v>
      </c>
      <c r="C52" s="13" t="s">
        <v>51</v>
      </c>
      <c r="D52" s="17" t="s">
        <v>68</v>
      </c>
      <c r="E52" s="17">
        <v>1</v>
      </c>
      <c r="F52" s="20">
        <v>350</v>
      </c>
      <c r="G52" s="11">
        <f t="shared" si="5"/>
        <v>350</v>
      </c>
      <c r="H52" s="22">
        <f>SUM(G51:G52)</f>
        <v>2250</v>
      </c>
    </row>
    <row r="53" spans="1:8" x14ac:dyDescent="0.2">
      <c r="A53" s="17"/>
      <c r="B53" s="17"/>
      <c r="C53" s="17"/>
      <c r="D53" s="10"/>
      <c r="E53" s="17"/>
      <c r="F53" s="17" t="s">
        <v>71</v>
      </c>
      <c r="G53" s="17"/>
      <c r="H53" s="17"/>
    </row>
    <row r="54" spans="1:8" ht="16" x14ac:dyDescent="0.2">
      <c r="A54" s="23" t="s">
        <v>52</v>
      </c>
      <c r="B54" s="17" t="s">
        <v>6</v>
      </c>
      <c r="C54" s="13" t="s">
        <v>53</v>
      </c>
      <c r="D54" s="10" t="s">
        <v>54</v>
      </c>
      <c r="E54" s="17">
        <v>1</v>
      </c>
      <c r="F54" s="21">
        <v>880</v>
      </c>
      <c r="G54" s="11">
        <f t="shared" ref="G54:G56" si="6">F54*E54</f>
        <v>880</v>
      </c>
      <c r="H54" s="17"/>
    </row>
    <row r="55" spans="1:8" ht="16" x14ac:dyDescent="0.2">
      <c r="A55" s="17"/>
      <c r="B55" s="17" t="s">
        <v>6</v>
      </c>
      <c r="C55" s="36" t="s">
        <v>55</v>
      </c>
      <c r="D55" s="10" t="s">
        <v>56</v>
      </c>
      <c r="E55" s="17">
        <v>1</v>
      </c>
      <c r="F55" s="20">
        <v>880</v>
      </c>
      <c r="G55" s="11">
        <f t="shared" si="6"/>
        <v>880</v>
      </c>
      <c r="H55" s="23"/>
    </row>
    <row r="56" spans="1:8" ht="16" x14ac:dyDescent="0.2">
      <c r="A56" s="17"/>
      <c r="B56" s="17" t="s">
        <v>6</v>
      </c>
      <c r="C56" s="36" t="s">
        <v>57</v>
      </c>
      <c r="D56" s="10" t="s">
        <v>58</v>
      </c>
      <c r="E56" s="17">
        <v>1</v>
      </c>
      <c r="F56" s="20">
        <v>1192</v>
      </c>
      <c r="G56" s="11">
        <f t="shared" si="6"/>
        <v>1192</v>
      </c>
      <c r="H56" s="22">
        <f>SUM(G54:G56)</f>
        <v>2952</v>
      </c>
    </row>
    <row r="57" spans="1:8" x14ac:dyDescent="0.2">
      <c r="A57" s="17"/>
      <c r="B57" s="17"/>
      <c r="C57" s="36"/>
      <c r="D57" s="10"/>
      <c r="E57" s="17"/>
      <c r="F57" s="20"/>
      <c r="G57" s="11"/>
      <c r="H57" s="22"/>
    </row>
    <row r="58" spans="1:8" x14ac:dyDescent="0.2">
      <c r="A58" s="17"/>
      <c r="B58" s="17"/>
      <c r="C58" s="36"/>
      <c r="D58" s="10"/>
      <c r="E58" s="17"/>
      <c r="F58" s="20"/>
      <c r="G58" s="11"/>
      <c r="H58" s="22"/>
    </row>
    <row r="59" spans="1:8" ht="16" x14ac:dyDescent="0.2">
      <c r="A59" s="17"/>
      <c r="B59" s="17"/>
      <c r="C59" s="36"/>
      <c r="D59" s="44" t="s">
        <v>72</v>
      </c>
      <c r="E59" s="17"/>
      <c r="F59" s="20"/>
      <c r="G59" s="11"/>
      <c r="H59" s="22"/>
    </row>
    <row r="60" spans="1:8" ht="16" x14ac:dyDescent="0.2">
      <c r="A60" s="17"/>
      <c r="B60" s="17"/>
      <c r="C60" s="36"/>
      <c r="D60" s="45" t="s">
        <v>64</v>
      </c>
      <c r="E60" s="17"/>
      <c r="F60" s="20"/>
      <c r="G60" s="11"/>
      <c r="H60" s="22"/>
    </row>
    <row r="61" spans="1:8" x14ac:dyDescent="0.2">
      <c r="A61" s="23"/>
      <c r="B61" s="23"/>
      <c r="C61" s="23"/>
      <c r="D61" s="34"/>
      <c r="E61" s="23"/>
      <c r="F61" s="23"/>
      <c r="G61" s="23"/>
      <c r="H61" s="22"/>
    </row>
    <row r="62" spans="1:8" s="23" customFormat="1" x14ac:dyDescent="0.2">
      <c r="A62" s="26"/>
      <c r="B62" s="27"/>
      <c r="C62" s="28"/>
      <c r="D62" s="29"/>
      <c r="E62" s="26"/>
      <c r="F62" s="30"/>
      <c r="G62" s="31"/>
      <c r="H62" s="32"/>
    </row>
    <row r="63" spans="1:8" x14ac:dyDescent="0.2">
      <c r="A63" s="23"/>
      <c r="B63" s="23"/>
      <c r="C63" s="23"/>
      <c r="D63" s="34"/>
      <c r="E63" s="23"/>
      <c r="F63" s="23"/>
      <c r="G63" s="23"/>
      <c r="H63" s="22"/>
    </row>
    <row r="64" spans="1:8" s="23" customFormat="1" ht="16" x14ac:dyDescent="0.2">
      <c r="A64" s="6" t="s">
        <v>59</v>
      </c>
      <c r="B64" t="s">
        <v>60</v>
      </c>
      <c r="C64"/>
      <c r="D64" s="1"/>
      <c r="E64"/>
      <c r="F64"/>
      <c r="G64"/>
      <c r="H64"/>
    </row>
    <row r="65" spans="2:2" x14ac:dyDescent="0.2">
      <c r="B65" t="s">
        <v>61</v>
      </c>
    </row>
    <row r="67" spans="2:2" x14ac:dyDescent="0.2">
      <c r="B67" t="s">
        <v>70</v>
      </c>
    </row>
  </sheetData>
  <hyperlinks>
    <hyperlink ref="C5" r:id="rId1" xr:uid="{D630067E-6DBE-2842-AEE5-F90C3E9686D9}"/>
    <hyperlink ref="C25" r:id="rId2" location="sort=relevancy&amp;numberOfResults=20" display="https://www.legrandav.com/products/cables_and_connectivity/video_cables/high-speed-hdmi-cable-with-ethernet/cg56783 - sort=relevancy&amp;numberOfResults=20" xr:uid="{DC06F204-24D9-3C42-8B64-22EF693AB5EE}"/>
    <hyperlink ref="C26" r:id="rId3" location="sort=relevancy&amp;numberOfResults=20" display="https://www.legrandav.com/products/cables_and_connectivity/category_cables/cat6-snagless-patch-cable/cg27153 - sort=relevancy&amp;numberOfResults=20" xr:uid="{DF614D73-B42A-354A-A2C1-42451FA1DDF0}"/>
    <hyperlink ref="C27" r:id="rId4" location="sort=relevancy&amp;numberOfResults=20" display="https://www.legrandav.com/products/cables_and_connectivity/usb_cables/usb-3_0-a-male-to-b-male-cable/cg54175 - sort=relevancy&amp;numberOfResults=20" xr:uid="{923FC9E2-BEA5-3341-B662-245682C9F4A7}"/>
    <hyperlink ref="C6" r:id="rId5" xr:uid="{36749455-7365-BA43-9698-981A56D9B50D}"/>
    <hyperlink ref="C8" r:id="rId6" xr:uid="{7112D318-6B52-834F-8CE6-256486188E60}"/>
    <hyperlink ref="C29" r:id="rId7" location="sort=relevancy&amp;numberOfResults=20" display="https://www.legrandav.com/products/cables_and_connectivity/category_cables/cat6-plenum-patch-cable/cg15274 - sort=relevancy&amp;numberOfResults=20" xr:uid="{29B86DC2-E7AA-1445-802C-2DD06D864F06}"/>
    <hyperlink ref="C32" r:id="rId8" xr:uid="{E1DEFB48-5563-8D49-A476-AE46FF669DD1}"/>
    <hyperlink ref="C51" r:id="rId9" xr:uid="{69B071EF-34C9-654B-B2C3-7C7B31F33460}"/>
    <hyperlink ref="C42" r:id="rId10" location="sort=relevancy&amp;numberOfResults=20" display="https://www.legrandav.com/products/accessories/audio_accessories/2570v-50w-audio-amplifier-plenum-rated/cg40881 - sort=relevancy&amp;numberOfResults=20" xr:uid="{B37A5C07-99D0-FA4B-9F86-1F340306AF36}"/>
    <hyperlink ref="C43" r:id="rId11" location="sort=relevancy&amp;numberOfResults=20" display="https://www.legrandav.com/products/audio/speaker/5in-ceiling-speaker-70v-white/cg39907 - sort=relevancy&amp;numberOfResults=20" xr:uid="{3F82CD91-FF60-7D45-8D25-4579B5CF2B5B}"/>
    <hyperlink ref="C52" r:id="rId12" xr:uid="{58DA4100-AE3F-5045-A0E8-26D111080ADC}"/>
    <hyperlink ref="C4" r:id="rId13" location="sort=relevancy&amp;numberOfResults=20" xr:uid="{C8FB63CB-EB0E-A74A-920F-CE560607B809}"/>
    <hyperlink ref="C45" r:id="rId14" xr:uid="{456E46F3-E927-3C41-B561-D398A31CFFE7}"/>
    <hyperlink ref="C47" r:id="rId15" xr:uid="{28E46772-235F-434C-BEFB-8111010FE767}"/>
    <hyperlink ref="C46" r:id="rId16" xr:uid="{0FF96FF2-6A30-CD45-A342-607AAEEB9761}"/>
    <hyperlink ref="C28" r:id="rId17" location="sort=relevancy&amp;numberOfResults=20" display="https://www.legrandav.com/products/cables_and_connectivity/category_cables/cat6-snagless-patch-cable/cg22016 - sort=relevancy&amp;numberOfResults=20" xr:uid="{76E6415B-40B6-4877-9746-FAE5DAEE249B}"/>
    <hyperlink ref="C24" r:id="rId18" location="sort=relevancy&amp;numberOfResults=20" xr:uid="{17E69183-A0E9-4094-833C-E5F53D5BFA8C}"/>
    <hyperlink ref="C11" r:id="rId19" xr:uid="{99EE23DF-E11F-481A-83FA-3D8684EFEE04}"/>
    <hyperlink ref="C55" r:id="rId20" xr:uid="{FB65DA81-EDD0-47CC-A7A2-9F3FDCDF0F8F}"/>
    <hyperlink ref="C56" r:id="rId21" xr:uid="{7842019A-7026-4038-A0DA-5B595C92FBE4}"/>
    <hyperlink ref="C54" r:id="rId22" xr:uid="{F5231AB6-1BCF-4BAC-9DDD-AF66D7422FAA}"/>
    <hyperlink ref="C14" r:id="rId23" xr:uid="{D3A248A9-D3C2-42AF-B0F9-628E1A52A22F}"/>
    <hyperlink ref="C31" r:id="rId24" location="sort=relevancy&amp;numberOfResults=20" xr:uid="{46952840-B556-43CC-BFF8-013EBBA1FEB6}"/>
    <hyperlink ref="C49" r:id="rId25" xr:uid="{EA12A537-DBCB-424D-88AC-2F057DA89D96}"/>
    <hyperlink ref="C30" r:id="rId26" location="sort=relevancy&amp;numberOfResults=20" display="CG50184" xr:uid="{2AED06B2-6DFC-420F-87B9-AD175BA50535}"/>
    <hyperlink ref="C17" r:id="rId27" location="sort=relevancy&amp;numberOfResults=20" xr:uid="{6A2C7370-9ADE-F440-823A-4D6D80D9FC01}"/>
    <hyperlink ref="C18" r:id="rId28" xr:uid="{34F62993-C14C-4A56-8280-F5203BC95FBE}"/>
    <hyperlink ref="D60" r:id="rId29" display="https://www.legrandav.com/my_account" xr:uid="{92D552EC-587F-B748-B0B8-46FFB07F1B21}"/>
    <hyperlink ref="C20" r:id="rId30" xr:uid="{5C68D8FC-C8D3-A54F-AB89-CD59CBDCDAA0}"/>
    <hyperlink ref="C21" r:id="rId31" xr:uid="{C283937D-F550-B943-B4FA-425305549691}"/>
    <hyperlink ref="C19" r:id="rId32" location="sort=relevancy&amp;numberOfResults=20" xr:uid="{A60B8EA6-A488-F04A-9F3E-D79E24352F1A}"/>
    <hyperlink ref="C7" r:id="rId33" location="sort=relevancy&amp;numberOfResults=20" xr:uid="{1A39D51E-6819-D743-A5FF-BBB768DCF051}"/>
  </hyperlinks>
  <pageMargins left="0.7" right="0.7" top="0.75" bottom="0.75" header="0.3" footer="0.3"/>
  <pageSetup orientation="portrait" r:id="rId34"/>
  <customProperties>
    <customPr name="EpmWorksheetKeyString_GUID" r:id="rId35"/>
  </customProperties>
  <drawing r:id="rId3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7419853F00B44A4C217739E03AD60" ma:contentTypeVersion="13" ma:contentTypeDescription="Crée un document." ma:contentTypeScope="" ma:versionID="31038a80e60c0fb0e6192e1531d3dfdd">
  <xsd:schema xmlns:xsd="http://www.w3.org/2001/XMLSchema" xmlns:xs="http://www.w3.org/2001/XMLSchema" xmlns:p="http://schemas.microsoft.com/office/2006/metadata/properties" xmlns:ns3="22cee208-5ee3-483a-9af3-bb7af548011c" xmlns:ns4="f8d46619-7ab2-4a00-8646-ad80ce811cc8" targetNamespace="http://schemas.microsoft.com/office/2006/metadata/properties" ma:root="true" ma:fieldsID="c5ca41677a3977ae3b0096bb9fb59c18" ns3:_="" ns4:_="">
    <xsd:import namespace="22cee208-5ee3-483a-9af3-bb7af548011c"/>
    <xsd:import namespace="f8d46619-7ab2-4a00-8646-ad80ce811cc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ee208-5ee3-483a-9af3-bb7af54801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46619-7ab2-4a00-8646-ad80ce811c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62B73E-0C53-4038-97AA-BF804A15F7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652F01-28A8-46CD-AA82-66FAFAA765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D02F14-6B32-487C-BF5C-1FB18BF189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cee208-5ee3-483a-9af3-bb7af548011c"/>
    <ds:schemaRef ds:uri="f8d46619-7ab2-4a00-8646-ad80ce811c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Video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Deanne Yoshida</dc:creator>
  <cp:keywords/>
  <dc:description/>
  <cp:lastModifiedBy>Microsoft Office User</cp:lastModifiedBy>
  <cp:revision/>
  <dcterms:created xsi:type="dcterms:W3CDTF">2020-03-23T17:09:36Z</dcterms:created>
  <dcterms:modified xsi:type="dcterms:W3CDTF">2022-08-25T16:42:33Z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0x010100F217419853F00B44A4C217739E03AD60</vt:lpwstr>
  </property>
</Properties>
</file>