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soakshott/Desktop/Companion 7ed website/Excel datafiles/Chapter 5/"/>
    </mc:Choice>
  </mc:AlternateContent>
  <xr:revisionPtr revIDLastSave="0" documentId="13_ncr:1_{06A7B63B-2705-1142-B91A-4C99CBBF0E6B}" xr6:coauthVersionLast="45" xr6:coauthVersionMax="45" xr10:uidLastSave="{00000000-0000-0000-0000-000000000000}"/>
  <bookViews>
    <workbookView xWindow="380" yWindow="460" windowWidth="25020" windowHeight="16320" xr2:uid="{8D126886-833D-0A42-9A18-34498090B3B2}"/>
  </bookViews>
  <sheets>
    <sheet name="Activity5.23" sheetId="1" r:id="rId1"/>
    <sheet name="Fig5.18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4" i="1"/>
  <c r="C25" i="1"/>
  <c r="C26" i="1"/>
  <c r="C27" i="1"/>
  <c r="C28" i="1"/>
  <c r="C29" i="1" s="1"/>
  <c r="C30" i="1"/>
  <c r="C31" i="1"/>
  <c r="C32" i="1" s="1"/>
  <c r="B31" i="1"/>
  <c r="B32" i="1" s="1"/>
  <c r="B30" i="1"/>
  <c r="B28" i="1"/>
  <c r="B29" i="1" s="1"/>
  <c r="B27" i="1"/>
  <c r="B26" i="1"/>
  <c r="B25" i="1"/>
  <c r="C24" i="1"/>
  <c r="B24" i="1"/>
</calcChain>
</file>

<file path=xl/sharedStrings.xml><?xml version="1.0" encoding="utf-8"?>
<sst xmlns="http://schemas.openxmlformats.org/spreadsheetml/2006/main" count="18" uniqueCount="18">
  <si>
    <t>Sales person</t>
  </si>
  <si>
    <t>Mean Sales</t>
  </si>
  <si>
    <t>Commision in August</t>
  </si>
  <si>
    <t>Sales of Omega</t>
  </si>
  <si>
    <t>Commission rate</t>
  </si>
  <si>
    <t>Total sales</t>
  </si>
  <si>
    <t>Mean sales</t>
  </si>
  <si>
    <t>Median sales</t>
  </si>
  <si>
    <t>Modal sales</t>
  </si>
  <si>
    <t>Standard deviation</t>
  </si>
  <si>
    <t>Coefficient of variation</t>
  </si>
  <si>
    <t>Lower quartle</t>
  </si>
  <si>
    <t>Upper quartile</t>
  </si>
  <si>
    <t>IQR</t>
  </si>
  <si>
    <t>ﬁ</t>
  </si>
  <si>
    <t>Aug 19</t>
  </si>
  <si>
    <t>Sep 19</t>
  </si>
  <si>
    <t>Activity 5.23 Chapter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</si>
</sst>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£&quot;* #,##0_);_(&quot;£&quot;* \(#,##0\);_(&quot;£&quot;* &quot;-&quot;_);_(@_)"/>
    <numFmt numFmtId="164" formatCode="_-[$£-809]* #,##0_-;\-[$£-809]* #,##0_-;_-[$£-809]* &quot;-&quot;??_-;_-@_-"/>
    <numFmt numFmtId="165" formatCode="0.0%"/>
  </numFmts>
  <fonts count="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9" fontId="0" fillId="0" borderId="0" xfId="0" applyNumberFormat="1"/>
    <xf numFmtId="42" fontId="0" fillId="0" borderId="0" xfId="0" applyNumberFormat="1"/>
    <xf numFmtId="164" fontId="0" fillId="0" borderId="0" xfId="0" applyNumberFormat="1"/>
    <xf numFmtId="165" fontId="0" fillId="0" borderId="0" xfId="1" applyNumberFormat="1" applyFont="1"/>
    <xf numFmtId="0" fontId="2" fillId="0" borderId="0" xfId="0" applyFont="1"/>
    <xf numFmtId="17" fontId="2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1D228-5465-2741-A864-ADD660D5118B}">
  <dimension ref="A1:M37"/>
  <sheetViews>
    <sheetView tabSelected="1" workbookViewId="0">
      <selection activeCell="A2" sqref="A2"/>
    </sheetView>
  </sheetViews>
  <sheetFormatPr baseColWidth="10" defaultRowHeight="16"/>
  <cols>
    <col min="1" max="1" width="12.5" customWidth="1"/>
    <col min="2" max="3" width="15.83203125" customWidth="1"/>
    <col min="5" max="5" width="19" customWidth="1"/>
    <col min="6" max="7" width="6" customWidth="1"/>
  </cols>
  <sheetData>
    <row r="1" spans="1:6">
      <c r="C1" t="s">
        <v>17</v>
      </c>
    </row>
    <row r="2" spans="1:6">
      <c r="A2" s="5"/>
      <c r="B2" s="7" t="s">
        <v>3</v>
      </c>
      <c r="C2" s="7"/>
      <c r="D2" s="5"/>
      <c r="E2" s="5" t="s">
        <v>4</v>
      </c>
      <c r="F2" s="1">
        <v>0.01</v>
      </c>
    </row>
    <row r="3" spans="1:6">
      <c r="A3" s="5" t="s">
        <v>0</v>
      </c>
      <c r="B3" s="6" t="s">
        <v>15</v>
      </c>
      <c r="C3" s="6" t="s">
        <v>16</v>
      </c>
      <c r="D3" s="5" t="s">
        <v>1</v>
      </c>
      <c r="E3" s="5" t="s">
        <v>2</v>
      </c>
    </row>
    <row r="4" spans="1:6">
      <c r="A4">
        <v>1</v>
      </c>
      <c r="B4" s="2">
        <v>21900</v>
      </c>
      <c r="C4" s="2">
        <v>12600</v>
      </c>
      <c r="D4" s="2">
        <f>AVERAGE(B4:C4)</f>
        <v>17250</v>
      </c>
      <c r="E4" s="2">
        <f>$F$2*B4</f>
        <v>219</v>
      </c>
    </row>
    <row r="5" spans="1:6">
      <c r="A5">
        <v>2</v>
      </c>
      <c r="B5" s="2">
        <v>12400</v>
      </c>
      <c r="C5" s="2">
        <v>13500</v>
      </c>
      <c r="D5" s="2">
        <f t="shared" ref="D5:D23" si="0">AVERAGE(B5:C5)</f>
        <v>12950</v>
      </c>
      <c r="E5" s="2">
        <f t="shared" ref="E5:E23" si="1">$F$2*B5</f>
        <v>124</v>
      </c>
    </row>
    <row r="6" spans="1:6">
      <c r="A6">
        <v>3</v>
      </c>
      <c r="B6" s="2">
        <v>9800</v>
      </c>
      <c r="C6" s="2">
        <v>22000</v>
      </c>
      <c r="D6" s="2">
        <f t="shared" si="0"/>
        <v>15900</v>
      </c>
      <c r="E6" s="2">
        <f t="shared" si="1"/>
        <v>98</v>
      </c>
    </row>
    <row r="7" spans="1:6">
      <c r="A7">
        <v>4</v>
      </c>
      <c r="B7" s="2">
        <v>6800</v>
      </c>
      <c r="C7" s="2">
        <v>34000</v>
      </c>
      <c r="D7" s="2">
        <f t="shared" si="0"/>
        <v>20400</v>
      </c>
      <c r="E7" s="2">
        <f t="shared" si="1"/>
        <v>68</v>
      </c>
    </row>
    <row r="8" spans="1:6">
      <c r="A8">
        <v>5</v>
      </c>
      <c r="B8" s="2">
        <v>13050</v>
      </c>
      <c r="C8" s="2">
        <v>12500</v>
      </c>
      <c r="D8" s="2">
        <f t="shared" si="0"/>
        <v>12775</v>
      </c>
      <c r="E8" s="2">
        <f t="shared" si="1"/>
        <v>130.5</v>
      </c>
    </row>
    <row r="9" spans="1:6">
      <c r="A9">
        <v>6</v>
      </c>
      <c r="B9" s="2">
        <v>14900</v>
      </c>
      <c r="C9" s="2">
        <v>25540</v>
      </c>
      <c r="D9" s="2">
        <f t="shared" si="0"/>
        <v>20220</v>
      </c>
      <c r="E9" s="2">
        <f t="shared" si="1"/>
        <v>149</v>
      </c>
    </row>
    <row r="10" spans="1:6">
      <c r="A10">
        <v>7</v>
      </c>
      <c r="B10" s="2">
        <v>15250</v>
      </c>
      <c r="C10" s="2">
        <v>21700</v>
      </c>
      <c r="D10" s="2">
        <f t="shared" si="0"/>
        <v>18475</v>
      </c>
      <c r="E10" s="2">
        <f t="shared" si="1"/>
        <v>152.5</v>
      </c>
    </row>
    <row r="11" spans="1:6">
      <c r="A11">
        <v>8</v>
      </c>
      <c r="B11" s="2">
        <v>8900</v>
      </c>
      <c r="C11" s="2">
        <v>67800</v>
      </c>
      <c r="D11" s="2">
        <f t="shared" si="0"/>
        <v>38350</v>
      </c>
      <c r="E11" s="2">
        <f t="shared" si="1"/>
        <v>89</v>
      </c>
    </row>
    <row r="12" spans="1:6">
      <c r="A12">
        <v>9</v>
      </c>
      <c r="B12" s="2">
        <v>16451</v>
      </c>
      <c r="C12" s="2">
        <v>18970</v>
      </c>
      <c r="D12" s="2">
        <f t="shared" si="0"/>
        <v>17710.5</v>
      </c>
      <c r="E12" s="2">
        <f t="shared" si="1"/>
        <v>164.51</v>
      </c>
    </row>
    <row r="13" spans="1:6">
      <c r="A13">
        <v>10</v>
      </c>
      <c r="B13" s="2">
        <v>13230</v>
      </c>
      <c r="C13" s="2">
        <v>16450</v>
      </c>
      <c r="D13" s="2">
        <f t="shared" si="0"/>
        <v>14840</v>
      </c>
      <c r="E13" s="2">
        <f t="shared" si="1"/>
        <v>132.30000000000001</v>
      </c>
    </row>
    <row r="14" spans="1:6">
      <c r="A14">
        <v>11</v>
      </c>
      <c r="B14" s="2">
        <v>16450</v>
      </c>
      <c r="C14" s="2">
        <v>23220</v>
      </c>
      <c r="D14" s="2">
        <f t="shared" si="0"/>
        <v>19835</v>
      </c>
      <c r="E14" s="2">
        <f t="shared" si="1"/>
        <v>164.5</v>
      </c>
    </row>
    <row r="15" spans="1:6">
      <c r="A15">
        <v>12</v>
      </c>
      <c r="B15" s="2">
        <v>12890</v>
      </c>
      <c r="C15" s="2">
        <v>21670</v>
      </c>
      <c r="D15" s="2">
        <f t="shared" si="0"/>
        <v>17280</v>
      </c>
      <c r="E15" s="2">
        <f t="shared" si="1"/>
        <v>128.9</v>
      </c>
    </row>
    <row r="16" spans="1:6">
      <c r="A16">
        <v>13</v>
      </c>
      <c r="B16" s="2">
        <v>13670</v>
      </c>
      <c r="C16" s="2">
        <v>17600</v>
      </c>
      <c r="D16" s="2">
        <f t="shared" si="0"/>
        <v>15635</v>
      </c>
      <c r="E16" s="2">
        <f t="shared" si="1"/>
        <v>136.70000000000002</v>
      </c>
    </row>
    <row r="17" spans="1:5">
      <c r="A17">
        <v>14</v>
      </c>
      <c r="B17" s="2">
        <v>14700</v>
      </c>
      <c r="C17" s="2">
        <v>32420</v>
      </c>
      <c r="D17" s="2">
        <f t="shared" si="0"/>
        <v>23560</v>
      </c>
      <c r="E17" s="2">
        <f t="shared" si="1"/>
        <v>147</v>
      </c>
    </row>
    <row r="18" spans="1:5">
      <c r="A18">
        <v>15</v>
      </c>
      <c r="B18" s="2">
        <v>10430</v>
      </c>
      <c r="C18" s="2">
        <v>23570</v>
      </c>
      <c r="D18" s="2">
        <f t="shared" si="0"/>
        <v>17000</v>
      </c>
      <c r="E18" s="2">
        <f t="shared" si="1"/>
        <v>104.3</v>
      </c>
    </row>
    <row r="19" spans="1:5">
      <c r="A19">
        <v>16</v>
      </c>
      <c r="B19" s="2">
        <v>11670</v>
      </c>
      <c r="C19" s="2">
        <v>14700</v>
      </c>
      <c r="D19" s="2">
        <f t="shared" si="0"/>
        <v>13185</v>
      </c>
      <c r="E19" s="2">
        <f t="shared" si="1"/>
        <v>116.7</v>
      </c>
    </row>
    <row r="20" spans="1:5">
      <c r="A20">
        <v>17</v>
      </c>
      <c r="B20" s="2">
        <v>13200</v>
      </c>
      <c r="C20" s="2">
        <v>22400</v>
      </c>
      <c r="D20" s="2">
        <f t="shared" si="0"/>
        <v>17800</v>
      </c>
      <c r="E20" s="2">
        <f t="shared" si="1"/>
        <v>132</v>
      </c>
    </row>
    <row r="21" spans="1:5">
      <c r="A21">
        <v>18</v>
      </c>
      <c r="B21" s="2">
        <v>11100</v>
      </c>
      <c r="C21" s="2">
        <v>21600</v>
      </c>
      <c r="D21" s="2">
        <f t="shared" si="0"/>
        <v>16350</v>
      </c>
      <c r="E21" s="2">
        <f t="shared" si="1"/>
        <v>111</v>
      </c>
    </row>
    <row r="22" spans="1:5">
      <c r="A22">
        <v>19</v>
      </c>
      <c r="B22" s="2">
        <v>19800</v>
      </c>
      <c r="C22" s="2">
        <v>26400</v>
      </c>
      <c r="D22" s="2">
        <f t="shared" si="0"/>
        <v>23100</v>
      </c>
      <c r="E22" s="2">
        <f t="shared" si="1"/>
        <v>198</v>
      </c>
    </row>
    <row r="23" spans="1:5">
      <c r="A23">
        <v>20</v>
      </c>
      <c r="B23" s="2">
        <v>15700</v>
      </c>
      <c r="C23" s="2">
        <v>19700</v>
      </c>
      <c r="D23" s="2">
        <f t="shared" si="0"/>
        <v>17700</v>
      </c>
      <c r="E23" s="2">
        <f t="shared" si="1"/>
        <v>157</v>
      </c>
    </row>
    <row r="24" spans="1:5">
      <c r="A24" t="s">
        <v>5</v>
      </c>
      <c r="B24" s="3">
        <f>SUM(B4:B23)</f>
        <v>272291</v>
      </c>
      <c r="C24" s="2">
        <f>SUM(C4:C23)</f>
        <v>468340</v>
      </c>
    </row>
    <row r="25" spans="1:5">
      <c r="A25" t="s">
        <v>6</v>
      </c>
      <c r="B25" s="3">
        <f>AVERAGE(B4:B23)</f>
        <v>13614.55</v>
      </c>
      <c r="C25" s="3">
        <f>AVERAGE(C4:C23)</f>
        <v>23417</v>
      </c>
    </row>
    <row r="26" spans="1:5">
      <c r="A26" t="s">
        <v>7</v>
      </c>
      <c r="B26" s="3">
        <f>MEDIAN(B4:B23)</f>
        <v>13215</v>
      </c>
      <c r="C26" s="3">
        <f>MEDIAN(C4:C23)</f>
        <v>21685</v>
      </c>
    </row>
    <row r="27" spans="1:5">
      <c r="A27" t="s">
        <v>8</v>
      </c>
      <c r="B27" s="3" t="e">
        <f>MODE(B4:B23)</f>
        <v>#N/A</v>
      </c>
      <c r="C27" s="3" t="e">
        <f>MODE(C4:C23)</f>
        <v>#N/A</v>
      </c>
    </row>
    <row r="28" spans="1:5">
      <c r="A28" t="s">
        <v>9</v>
      </c>
      <c r="B28" s="3">
        <f>STDEV(B4:B23)</f>
        <v>3546.3188249076998</v>
      </c>
      <c r="C28" s="3">
        <f>STDEV(C4:C23)</f>
        <v>11954.311752404828</v>
      </c>
    </row>
    <row r="29" spans="1:5">
      <c r="A29" t="s">
        <v>10</v>
      </c>
      <c r="B29" s="4">
        <f>B28/B25</f>
        <v>0.26048006176536864</v>
      </c>
      <c r="C29" s="4">
        <f>C28/C25</f>
        <v>0.51049714960946446</v>
      </c>
    </row>
    <row r="30" spans="1:5">
      <c r="A30" t="s">
        <v>11</v>
      </c>
      <c r="B30" s="3">
        <f>QUARTILE(B4:B23,1)</f>
        <v>11527.5</v>
      </c>
      <c r="C30" s="3">
        <f>QUARTILE(C4:C23,1)</f>
        <v>17312.5</v>
      </c>
    </row>
    <row r="31" spans="1:5">
      <c r="A31" t="s">
        <v>12</v>
      </c>
      <c r="B31" s="3">
        <f>QUARTILE(B4:B23,3)</f>
        <v>15362.5</v>
      </c>
      <c r="C31" s="3">
        <f>QUARTILE(C4:C23,3)</f>
        <v>24062.5</v>
      </c>
    </row>
    <row r="32" spans="1:5">
      <c r="A32" t="s">
        <v>13</v>
      </c>
      <c r="B32" s="3">
        <f>B31-B30</f>
        <v>3835</v>
      </c>
      <c r="C32" s="3">
        <f>C31-C30</f>
        <v>6750</v>
      </c>
    </row>
    <row r="37" spans="13:13">
      <c r="M37" t="s">
        <v>14</v>
      </c>
    </row>
  </sheetData>
  <mergeCells count="1">
    <mergeCell ref="B2:C2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9F655-8527-214B-98EF-6F9E64C94A4B}">
  <dimension ref="A1:B40"/>
  <sheetViews>
    <sheetView workbookViewId="0">
      <selection activeCell="D9" sqref="D9"/>
    </sheetView>
  </sheetViews>
  <sheetFormatPr baseColWidth="10" defaultRowHeight="16"/>
  <sheetData>
    <row r="1" spans="1:2">
      <c r="A1">
        <v>21900</v>
      </c>
      <c r="B1">
        <v>1</v>
      </c>
    </row>
    <row r="2" spans="1:2">
      <c r="A2">
        <v>12400</v>
      </c>
      <c r="B2">
        <v>1</v>
      </c>
    </row>
    <row r="3" spans="1:2">
      <c r="A3">
        <v>9800</v>
      </c>
      <c r="B3">
        <v>1</v>
      </c>
    </row>
    <row r="4" spans="1:2">
      <c r="A4">
        <v>6800</v>
      </c>
      <c r="B4">
        <v>1</v>
      </c>
    </row>
    <row r="5" spans="1:2">
      <c r="A5">
        <v>13050</v>
      </c>
      <c r="B5">
        <v>1</v>
      </c>
    </row>
    <row r="6" spans="1:2">
      <c r="A6">
        <v>14900</v>
      </c>
      <c r="B6">
        <v>1</v>
      </c>
    </row>
    <row r="7" spans="1:2">
      <c r="A7">
        <v>15250</v>
      </c>
      <c r="B7">
        <v>1</v>
      </c>
    </row>
    <row r="8" spans="1:2">
      <c r="A8">
        <v>8900</v>
      </c>
      <c r="B8">
        <v>1</v>
      </c>
    </row>
    <row r="9" spans="1:2">
      <c r="A9">
        <v>16451</v>
      </c>
      <c r="B9">
        <v>1</v>
      </c>
    </row>
    <row r="10" spans="1:2">
      <c r="A10">
        <v>13230</v>
      </c>
      <c r="B10">
        <v>1</v>
      </c>
    </row>
    <row r="11" spans="1:2">
      <c r="A11">
        <v>16450</v>
      </c>
      <c r="B11">
        <v>1</v>
      </c>
    </row>
    <row r="12" spans="1:2">
      <c r="A12">
        <v>12890</v>
      </c>
      <c r="B12">
        <v>1</v>
      </c>
    </row>
    <row r="13" spans="1:2">
      <c r="A13">
        <v>13670</v>
      </c>
      <c r="B13">
        <v>1</v>
      </c>
    </row>
    <row r="14" spans="1:2">
      <c r="A14">
        <v>14700</v>
      </c>
      <c r="B14">
        <v>1</v>
      </c>
    </row>
    <row r="15" spans="1:2">
      <c r="A15">
        <v>10430</v>
      </c>
      <c r="B15">
        <v>1</v>
      </c>
    </row>
    <row r="16" spans="1:2">
      <c r="A16">
        <v>11670</v>
      </c>
      <c r="B16">
        <v>1</v>
      </c>
    </row>
    <row r="17" spans="1:2">
      <c r="A17">
        <v>13200</v>
      </c>
      <c r="B17">
        <v>1</v>
      </c>
    </row>
    <row r="18" spans="1:2">
      <c r="A18">
        <v>11100</v>
      </c>
      <c r="B18">
        <v>1</v>
      </c>
    </row>
    <row r="19" spans="1:2">
      <c r="A19">
        <v>19800</v>
      </c>
      <c r="B19">
        <v>1</v>
      </c>
    </row>
    <row r="20" spans="1:2">
      <c r="A20">
        <v>15700</v>
      </c>
      <c r="B20">
        <v>1</v>
      </c>
    </row>
    <row r="21" spans="1:2">
      <c r="A21">
        <v>12600</v>
      </c>
      <c r="B21">
        <v>2</v>
      </c>
    </row>
    <row r="22" spans="1:2">
      <c r="A22">
        <v>13500</v>
      </c>
      <c r="B22">
        <v>2</v>
      </c>
    </row>
    <row r="23" spans="1:2">
      <c r="A23">
        <v>22000</v>
      </c>
      <c r="B23">
        <v>2</v>
      </c>
    </row>
    <row r="24" spans="1:2">
      <c r="A24">
        <v>34000</v>
      </c>
      <c r="B24">
        <v>2</v>
      </c>
    </row>
    <row r="25" spans="1:2">
      <c r="A25">
        <v>12500</v>
      </c>
      <c r="B25">
        <v>2</v>
      </c>
    </row>
    <row r="26" spans="1:2">
      <c r="A26">
        <v>25540</v>
      </c>
      <c r="B26">
        <v>2</v>
      </c>
    </row>
    <row r="27" spans="1:2">
      <c r="A27">
        <v>21700</v>
      </c>
      <c r="B27">
        <v>2</v>
      </c>
    </row>
    <row r="28" spans="1:2">
      <c r="A28">
        <v>67800</v>
      </c>
      <c r="B28">
        <v>2</v>
      </c>
    </row>
    <row r="29" spans="1:2">
      <c r="A29">
        <v>18970</v>
      </c>
      <c r="B29">
        <v>2</v>
      </c>
    </row>
    <row r="30" spans="1:2">
      <c r="A30">
        <v>16450</v>
      </c>
      <c r="B30">
        <v>2</v>
      </c>
    </row>
    <row r="31" spans="1:2">
      <c r="A31">
        <v>23220</v>
      </c>
      <c r="B31">
        <v>2</v>
      </c>
    </row>
    <row r="32" spans="1:2">
      <c r="A32">
        <v>21670</v>
      </c>
      <c r="B32">
        <v>2</v>
      </c>
    </row>
    <row r="33" spans="1:2">
      <c r="A33">
        <v>17600</v>
      </c>
      <c r="B33">
        <v>2</v>
      </c>
    </row>
    <row r="34" spans="1:2">
      <c r="A34">
        <v>32420</v>
      </c>
      <c r="B34">
        <v>2</v>
      </c>
    </row>
    <row r="35" spans="1:2">
      <c r="A35">
        <v>23570</v>
      </c>
      <c r="B35">
        <v>2</v>
      </c>
    </row>
    <row r="36" spans="1:2">
      <c r="A36">
        <v>14700</v>
      </c>
      <c r="B36">
        <v>2</v>
      </c>
    </row>
    <row r="37" spans="1:2">
      <c r="A37">
        <v>22400</v>
      </c>
      <c r="B37">
        <v>2</v>
      </c>
    </row>
    <row r="38" spans="1:2">
      <c r="A38">
        <v>21600</v>
      </c>
      <c r="B38">
        <v>2</v>
      </c>
    </row>
    <row r="39" spans="1:2">
      <c r="A39">
        <v>26400</v>
      </c>
      <c r="B39">
        <v>2</v>
      </c>
    </row>
    <row r="40" spans="1:2">
      <c r="A40">
        <v>19700</v>
      </c>
      <c r="B40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Activity5.23</vt:lpstr>
      <vt:lpstr>Fig5.18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 oakshott</dc:creator>
  <cp:lastModifiedBy>les oakshott</cp:lastModifiedBy>
  <dcterms:created xsi:type="dcterms:W3CDTF">2019-01-29T17:08:58Z</dcterms:created>
  <dcterms:modified xsi:type="dcterms:W3CDTF">2019-11-05T11:02:08Z</dcterms:modified>
</cp:coreProperties>
</file>