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1-EPL\"/>
    </mc:Choice>
  </mc:AlternateContent>
  <xr:revisionPtr revIDLastSave="0" documentId="13_ncr:1_{5D965389-0D0E-4AB4-9D7D-5F43588A6A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n 24, 2026" sheetId="3" r:id="rId1"/>
    <sheet name="Jan 25, 2026" sheetId="4" r:id="rId2"/>
    <sheet name="Jan 26, 2026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5" l="1"/>
  <c r="G2" i="5"/>
  <c r="K5" i="5" s="1"/>
  <c r="H6" i="4"/>
  <c r="G6" i="4"/>
  <c r="H5" i="4"/>
  <c r="G5" i="4"/>
  <c r="H4" i="4"/>
  <c r="G4" i="4"/>
  <c r="H3" i="4"/>
  <c r="G3" i="4"/>
  <c r="H2" i="4"/>
  <c r="G2" i="4"/>
  <c r="K5" i="4" s="1"/>
  <c r="H5" i="3"/>
  <c r="G5" i="3"/>
  <c r="K4" i="3"/>
  <c r="L4" i="3" s="1"/>
  <c r="H4" i="3"/>
  <c r="G4" i="3"/>
  <c r="K3" i="3"/>
  <c r="L3" i="3" s="1"/>
  <c r="H3" i="3"/>
  <c r="G3" i="3"/>
  <c r="K2" i="3"/>
  <c r="L2" i="3" s="1"/>
  <c r="H2" i="3"/>
  <c r="G2" i="3"/>
  <c r="K5" i="3" s="1"/>
  <c r="K2" i="5" l="1"/>
  <c r="L2" i="5" s="1"/>
  <c r="K4" i="5"/>
  <c r="L4" i="5" s="1"/>
  <c r="K3" i="5"/>
  <c r="L3" i="5" s="1"/>
  <c r="K3" i="4"/>
  <c r="L3" i="4" s="1"/>
  <c r="K2" i="4"/>
  <c r="L2" i="4" s="1"/>
  <c r="K4" i="4"/>
  <c r="L4" i="4" s="1"/>
</calcChain>
</file>

<file path=xl/sharedStrings.xml><?xml version="1.0" encoding="utf-8"?>
<sst xmlns="http://schemas.openxmlformats.org/spreadsheetml/2006/main" count="59" uniqueCount="35">
  <si>
    <t>ทีมเหย้า</t>
  </si>
  <si>
    <t>% ทีมเหย้า</t>
  </si>
  <si>
    <t>% เสมอ</t>
  </si>
  <si>
    <t>% ทีมเยือน</t>
  </si>
  <si>
    <t>ทีมเยือน</t>
  </si>
  <si>
    <t>ผลการแข่งขัน</t>
  </si>
  <si>
    <t>ผลการทำนาย</t>
  </si>
  <si>
    <t>สรุปผล</t>
  </si>
  <si>
    <t>West Ham</t>
  </si>
  <si>
    <t>Sunderland</t>
  </si>
  <si>
    <t>ถูก</t>
  </si>
  <si>
    <t>Burnley</t>
  </si>
  <si>
    <t>Spurs</t>
  </si>
  <si>
    <t>ผิด</t>
  </si>
  <si>
    <t>Fulham</t>
  </si>
  <si>
    <t>Brighton</t>
  </si>
  <si>
    <t>เสมอ</t>
  </si>
  <si>
    <t>Man City</t>
  </si>
  <si>
    <t>Wolves</t>
  </si>
  <si>
    <t>รวมทั้งหมด</t>
  </si>
  <si>
    <t>Bournemouth</t>
  </si>
  <si>
    <t>Liverpool</t>
  </si>
  <si>
    <t>Brentford</t>
  </si>
  <si>
    <t>Nottm Forest</t>
  </si>
  <si>
    <t>Crystal Palace</t>
  </si>
  <si>
    <t>Chelsea</t>
  </si>
  <si>
    <t>Newcastle</t>
  </si>
  <si>
    <t>Aston Villa</t>
  </si>
  <si>
    <t>Arsenal</t>
  </si>
  <si>
    <t>Man Utd</t>
  </si>
  <si>
    <t>Jan 24, 2026</t>
  </si>
  <si>
    <t>Jan 25, 2026</t>
  </si>
  <si>
    <t>Everton</t>
  </si>
  <si>
    <t>Leeds</t>
  </si>
  <si>
    <t>Jan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</si>
</sst>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2D7A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AEAF2"/>
      </patternFill>
    </fill>
    <fill>
      <patternFill patternType="solid">
        <fgColor rgb="FFF6F6FB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F133-33D0-48B1-B0DE-3EFDBFAE312C}">
  <dimension ref="A1:L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1" t="s">
        <v>6</v>
      </c>
      <c r="H1" s="19" t="s">
        <v>30</v>
      </c>
      <c r="I1" s="20"/>
      <c r="J1" s="21" t="s">
        <v>7</v>
      </c>
      <c r="K1" s="20"/>
      <c r="L1" s="20"/>
    </row>
    <row r="2" spans="1:12" x14ac:dyDescent="0.35">
      <c r="A2" s="2" t="s">
        <v>8</v>
      </c>
      <c r="B2" s="3">
        <v>39.299999999999997</v>
      </c>
      <c r="C2" s="4">
        <v>26.6</v>
      </c>
      <c r="D2" s="5">
        <v>34.1</v>
      </c>
      <c r="E2" s="2" t="s">
        <v>9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15" t="s">
        <v>10</v>
      </c>
      <c r="K2">
        <f>COUNTIF(G2:G5,"ถูก")</f>
        <v>0</v>
      </c>
      <c r="L2" s="16">
        <f>K2/COUNTA(G2:G5)</f>
        <v>0</v>
      </c>
    </row>
    <row r="3" spans="1:12" x14ac:dyDescent="0.35">
      <c r="A3" s="7" t="s">
        <v>11</v>
      </c>
      <c r="B3" s="8">
        <v>28.6</v>
      </c>
      <c r="C3" s="9">
        <v>24.4</v>
      </c>
      <c r="D3" s="10">
        <v>46.9</v>
      </c>
      <c r="E3" s="7" t="s">
        <v>12</v>
      </c>
      <c r="F3" s="11"/>
      <c r="G3" s="11" t="str">
        <f>IF(F3="เสมอ","เสมอ",IF(F3=A3,IF(B3&gt;=D3,"ถูก","ผิด"),IF(F3=E3,IF(D3&gt;B3,"ถูก","ผิด"),"")))</f>
        <v/>
      </c>
      <c r="H3" s="11" t="str">
        <f>IF(F3="เสมอ","เสมอ",IF(F3=A3,"เหย้า",IF(F3=E3,"เยือน","")))</f>
        <v/>
      </c>
      <c r="J3" s="17" t="s">
        <v>13</v>
      </c>
      <c r="K3">
        <f>COUNTIF(G2:G5,"ผิด")</f>
        <v>0</v>
      </c>
      <c r="L3" s="16">
        <f>K3/COUNTA(G2:G5)</f>
        <v>0</v>
      </c>
    </row>
    <row r="4" spans="1:12" x14ac:dyDescent="0.35">
      <c r="A4" s="2" t="s">
        <v>14</v>
      </c>
      <c r="B4" s="3">
        <v>37.9</v>
      </c>
      <c r="C4" s="4">
        <v>26.4</v>
      </c>
      <c r="D4" s="5">
        <v>35.700000000000003</v>
      </c>
      <c r="E4" s="2" t="s">
        <v>15</v>
      </c>
      <c r="F4" s="6"/>
      <c r="G4" s="6" t="str">
        <f>IF(F4="เสมอ","เสมอ",IF(F4=A4,IF(B4&gt;=D4,"ถูก","ผิด"),IF(F4=E4,IF(D4&gt;B4,"ถูก","ผิด"),"")))</f>
        <v/>
      </c>
      <c r="H4" s="6" t="str">
        <f>IF(F4="เสมอ","เสมอ",IF(F4=A4,"เหย้า",IF(F4=E4,"เยือน","")))</f>
        <v/>
      </c>
      <c r="J4" s="18" t="s">
        <v>16</v>
      </c>
      <c r="K4">
        <f>COUNTIF(G2:G5,"เสมอ")</f>
        <v>0</v>
      </c>
      <c r="L4" s="16">
        <f>K4/COUNTA(G2:G5)</f>
        <v>0</v>
      </c>
    </row>
    <row r="5" spans="1:12" x14ac:dyDescent="0.35">
      <c r="A5" s="7" t="s">
        <v>17</v>
      </c>
      <c r="B5" s="8">
        <v>77.400000000000006</v>
      </c>
      <c r="C5" s="9">
        <v>13.6</v>
      </c>
      <c r="D5" s="10">
        <v>9.1</v>
      </c>
      <c r="E5" s="7" t="s">
        <v>18</v>
      </c>
      <c r="F5" s="11"/>
      <c r="G5" s="11" t="str">
        <f>IF(F5="เสมอ","เสมอ",IF(F5=A5,IF(B5&gt;=D5,"ถูก","ผิด"),IF(F5=E5,IF(D5&gt;B5,"ถูก","ผิด"),"")))</f>
        <v/>
      </c>
      <c r="H5" s="11" t="str">
        <f>IF(F5="เสมอ","เสมอ",IF(F5=A5,"เหย้า",IF(F5=E5,"เยือน","")))</f>
        <v/>
      </c>
      <c r="J5" t="s">
        <v>19</v>
      </c>
      <c r="K5">
        <f>COUNTA(G2:G5)</f>
        <v>4</v>
      </c>
    </row>
  </sheetData>
  <mergeCells count="2">
    <mergeCell ref="H1:I1"/>
    <mergeCell ref="J1:L1"/>
  </mergeCells>
  <conditionalFormatting sqref="G2:G5">
    <cfRule type="expression" dxfId="8" priority="1">
      <formula>G2="ถูก"</formula>
    </cfRule>
    <cfRule type="expression" dxfId="7" priority="2">
      <formula>G2="ผิด"</formula>
    </cfRule>
    <cfRule type="expression" dxfId="6" priority="3">
      <formula>G2="เสมอ"</formula>
    </cfRule>
  </conditionalFormatting>
  <dataValidations count="4">
    <dataValidation type="list" allowBlank="1" sqref="F5" xr:uid="{99DCCDF1-CB8C-4D89-81B4-8F2FA2FC6DE6}">
      <formula1>"Man City,เสมอ,Wolves"</formula1>
    </dataValidation>
    <dataValidation type="list" allowBlank="1" sqref="F4" xr:uid="{A49ECB76-EFD0-4E65-8BB1-7655436BF758}">
      <formula1>"Fulham,เสมอ,Brighton"</formula1>
    </dataValidation>
    <dataValidation type="list" allowBlank="1" sqref="F3" xr:uid="{7830FBCE-0365-4358-AB03-5654EDE58BC1}">
      <formula1>"Burnley,เสมอ,Spurs"</formula1>
    </dataValidation>
    <dataValidation type="list" allowBlank="1" sqref="F2" xr:uid="{FD49F69B-6F3A-4357-B058-D90B6017D3A5}">
      <formula1>"West Ham,เสมอ,Sunderland"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ACFB-FA3A-48FE-8225-8E2C23651AEE}">
  <dimension ref="A1:L6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1" t="s">
        <v>6</v>
      </c>
      <c r="H1" s="22" t="s">
        <v>31</v>
      </c>
      <c r="I1" s="20"/>
      <c r="J1" s="21" t="s">
        <v>7</v>
      </c>
      <c r="K1" s="20"/>
      <c r="L1" s="20"/>
    </row>
    <row r="2" spans="1:12" x14ac:dyDescent="0.35">
      <c r="A2" s="2" t="s">
        <v>20</v>
      </c>
      <c r="B2" s="3">
        <v>29</v>
      </c>
      <c r="C2" s="4">
        <v>24.6</v>
      </c>
      <c r="D2" s="5">
        <v>46.4</v>
      </c>
      <c r="E2" s="2" t="s">
        <v>21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15" t="s">
        <v>10</v>
      </c>
      <c r="K2">
        <f>COUNTIF(G2:G6,"ถูก")</f>
        <v>0</v>
      </c>
      <c r="L2" s="16">
        <f>K2/COUNTA(G2:G6)</f>
        <v>0</v>
      </c>
    </row>
    <row r="3" spans="1:12" x14ac:dyDescent="0.35">
      <c r="A3" s="7" t="s">
        <v>22</v>
      </c>
      <c r="B3" s="8">
        <v>55.5</v>
      </c>
      <c r="C3" s="9">
        <v>23</v>
      </c>
      <c r="D3" s="10">
        <v>21.5</v>
      </c>
      <c r="E3" s="7" t="s">
        <v>23</v>
      </c>
      <c r="F3" s="11"/>
      <c r="G3" s="11" t="str">
        <f>IF(F3="เสมอ","เสมอ",IF(F3=A3,IF(B3&gt;=D3,"ถูก","ผิด"),IF(F3=E3,IF(D3&gt;B3,"ถูก","ผิด"),"")))</f>
        <v/>
      </c>
      <c r="H3" s="11" t="str">
        <f>IF(F3="เสมอ","เสมอ",IF(F3=A3,"เหย้า",IF(F3=E3,"เยือน","")))</f>
        <v/>
      </c>
      <c r="J3" s="17" t="s">
        <v>13</v>
      </c>
      <c r="K3">
        <f>COUNTIF(G2:G6,"ผิด")</f>
        <v>0</v>
      </c>
      <c r="L3" s="16">
        <f>K3/COUNTA(G2:G6)</f>
        <v>0</v>
      </c>
    </row>
    <row r="4" spans="1:12" x14ac:dyDescent="0.35">
      <c r="A4" s="2" t="s">
        <v>24</v>
      </c>
      <c r="B4" s="3">
        <v>33.799999999999997</v>
      </c>
      <c r="C4" s="4">
        <v>25.7</v>
      </c>
      <c r="D4" s="5">
        <v>40.5</v>
      </c>
      <c r="E4" s="2" t="s">
        <v>25</v>
      </c>
      <c r="F4" s="6"/>
      <c r="G4" s="6" t="str">
        <f>IF(F4="เสมอ","เสมอ",IF(F4=A4,IF(B4&gt;=D4,"ถูก","ผิด"),IF(F4=E4,IF(D4&gt;B4,"ถูก","ผิด"),"")))</f>
        <v/>
      </c>
      <c r="H4" s="6" t="str">
        <f>IF(F4="เสมอ","เสมอ",IF(F4=A4,"เหย้า",IF(F4=E4,"เยือน","")))</f>
        <v/>
      </c>
      <c r="J4" s="18" t="s">
        <v>16</v>
      </c>
      <c r="K4">
        <f>COUNTIF(G2:G6,"เสมอ")</f>
        <v>0</v>
      </c>
      <c r="L4" s="16">
        <f>K4/COUNTA(G2:G6)</f>
        <v>0</v>
      </c>
    </row>
    <row r="5" spans="1:12" x14ac:dyDescent="0.35">
      <c r="A5" s="7" t="s">
        <v>26</v>
      </c>
      <c r="B5" s="8">
        <v>38.4</v>
      </c>
      <c r="C5" s="9">
        <v>26.5</v>
      </c>
      <c r="D5" s="10">
        <v>35.1</v>
      </c>
      <c r="E5" s="7" t="s">
        <v>27</v>
      </c>
      <c r="F5" s="11"/>
      <c r="G5" s="11" t="str">
        <f>IF(F5="เสมอ","เสมอ",IF(F5=A5,IF(B5&gt;=D5,"ถูก","ผิด"),IF(F5=E5,IF(D5&gt;B5,"ถูก","ผิด"),"")))</f>
        <v/>
      </c>
      <c r="H5" s="11" t="str">
        <f>IF(F5="เสมอ","เสมอ",IF(F5=A5,"เหย้า",IF(F5=E5,"เยือน","")))</f>
        <v/>
      </c>
      <c r="J5" t="s">
        <v>19</v>
      </c>
      <c r="K5">
        <f>COUNTA(G2:G6)</f>
        <v>5</v>
      </c>
    </row>
    <row r="6" spans="1:12" x14ac:dyDescent="0.35">
      <c r="A6" s="2" t="s">
        <v>28</v>
      </c>
      <c r="B6" s="3">
        <v>71.3</v>
      </c>
      <c r="C6" s="4">
        <v>16.399999999999999</v>
      </c>
      <c r="D6" s="5">
        <v>12.3</v>
      </c>
      <c r="E6" s="2" t="s">
        <v>29</v>
      </c>
      <c r="F6" s="6"/>
      <c r="G6" s="6" t="str">
        <f>IF(F6="เสมอ","เสมอ",IF(F6=A6,IF(B6&gt;=D6,"ถูก","ผิด"),IF(F6=E6,IF(D6&gt;B6,"ถูก","ผิด"),"")))</f>
        <v/>
      </c>
      <c r="H6" s="6" t="str">
        <f>IF(F6="เสมอ","เสมอ",IF(F6=A6,"เหย้า",IF(F6=E6,"เยือน","")))</f>
        <v/>
      </c>
    </row>
  </sheetData>
  <mergeCells count="2">
    <mergeCell ref="H1:I1"/>
    <mergeCell ref="J1:L1"/>
  </mergeCells>
  <conditionalFormatting sqref="G2:G6">
    <cfRule type="expression" dxfId="5" priority="1">
      <formula>G2="ถูก"</formula>
    </cfRule>
    <cfRule type="expression" dxfId="4" priority="2">
      <formula>G2="ผิด"</formula>
    </cfRule>
    <cfRule type="expression" dxfId="3" priority="3">
      <formula>G2="เสมอ"</formula>
    </cfRule>
  </conditionalFormatting>
  <dataValidations count="5">
    <dataValidation type="list" allowBlank="1" sqref="F6" xr:uid="{8B01A1AA-5F69-49BE-A745-58C3877F4D75}">
      <formula1>"Arsenal,เสมอ,Man Utd"</formula1>
    </dataValidation>
    <dataValidation type="list" allowBlank="1" sqref="F5" xr:uid="{58D7D289-1B66-4DB7-AF52-FFCB298B383D}">
      <formula1>"Newcastle,เสมอ,Aston Villa"</formula1>
    </dataValidation>
    <dataValidation type="list" allowBlank="1" sqref="F4" xr:uid="{832B0CBB-F055-481F-85B4-82F8485BB360}">
      <formula1>"Crystal Palace,เสมอ,Chelsea"</formula1>
    </dataValidation>
    <dataValidation type="list" allowBlank="1" sqref="F3" xr:uid="{8FB62D71-9E02-4CBC-B217-CFA7D0588894}">
      <formula1>"Brentford,เสมอ,Nottm Forest"</formula1>
    </dataValidation>
    <dataValidation type="list" allowBlank="1" sqref="F2" xr:uid="{77D79930-17DE-4723-B3A6-7721D08F5ED0}">
      <formula1>"Bournemouth,เสมอ,Liverpool"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5386-EDBC-44D9-B68B-2D9BC37651B5}">
  <dimension ref="A1:L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style="14" customWidth="1"/>
    <col min="2" max="2" width="12" style="14" customWidth="1"/>
    <col min="3" max="3" width="10" style="14" customWidth="1"/>
    <col min="4" max="4" width="12" style="14" customWidth="1"/>
    <col min="5" max="5" width="22" style="14" customWidth="1"/>
    <col min="6" max="6" width="18" style="14" customWidth="1"/>
    <col min="7" max="7" width="14" style="14" customWidth="1"/>
    <col min="8" max="9" width="10" style="14" customWidth="1"/>
    <col min="10" max="10" width="14" style="14" customWidth="1"/>
    <col min="11" max="12" width="10" style="14" customWidth="1"/>
    <col min="13" max="16384" width="8.7265625" style="14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3" t="s">
        <v>5</v>
      </c>
      <c r="G1" s="1" t="s">
        <v>6</v>
      </c>
      <c r="H1" s="22" t="s">
        <v>34</v>
      </c>
      <c r="I1" s="20"/>
      <c r="J1" s="21" t="s">
        <v>7</v>
      </c>
      <c r="K1" s="20"/>
      <c r="L1" s="20"/>
    </row>
    <row r="2" spans="1:12" x14ac:dyDescent="0.35">
      <c r="A2" s="2" t="s">
        <v>32</v>
      </c>
      <c r="B2" s="3">
        <v>52.4</v>
      </c>
      <c r="C2" s="4">
        <v>24.3</v>
      </c>
      <c r="D2" s="5">
        <v>23.3</v>
      </c>
      <c r="E2" s="2" t="s">
        <v>33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15" t="s">
        <v>10</v>
      </c>
      <c r="K2" s="14">
        <f>COUNTIF(G2:G2,"ถูก")</f>
        <v>0</v>
      </c>
      <c r="L2" s="16">
        <f>K2/COUNTA(G2:G2)</f>
        <v>0</v>
      </c>
    </row>
    <row r="3" spans="1:12" x14ac:dyDescent="0.35">
      <c r="J3" s="17" t="s">
        <v>13</v>
      </c>
      <c r="K3" s="14">
        <f>COUNTIF(G2:G2,"ผิด")</f>
        <v>0</v>
      </c>
      <c r="L3" s="16">
        <f>K3/COUNTA(G2:G2)</f>
        <v>0</v>
      </c>
    </row>
    <row r="4" spans="1:12" x14ac:dyDescent="0.35">
      <c r="J4" s="18" t="s">
        <v>16</v>
      </c>
      <c r="K4" s="14">
        <f>COUNTIF(G2:G2,"เสมอ")</f>
        <v>0</v>
      </c>
      <c r="L4" s="16">
        <f>K4/COUNTA(G2:G2)</f>
        <v>0</v>
      </c>
    </row>
    <row r="5" spans="1:12" x14ac:dyDescent="0.35">
      <c r="J5" s="14" t="s">
        <v>19</v>
      </c>
      <c r="K5" s="14">
        <f>COUNTA(G2:G2)</f>
        <v>1</v>
      </c>
    </row>
  </sheetData>
  <mergeCells count="2">
    <mergeCell ref="H1:I1"/>
    <mergeCell ref="J1:L1"/>
  </mergeCells>
  <conditionalFormatting sqref="G2">
    <cfRule type="expression" dxfId="2" priority="1">
      <formula>G2="ถูก"</formula>
    </cfRule>
    <cfRule type="expression" dxfId="1" priority="2">
      <formula>G2="ผิด"</formula>
    </cfRule>
    <cfRule type="expression" dxfId="0" priority="3">
      <formula>G2="เสมอ"</formula>
    </cfRule>
  </conditionalFormatting>
  <dataValidations count="1">
    <dataValidation type="list" allowBlank="1" sqref="F2" xr:uid="{BFF3ABFC-37D7-44E1-9BE0-7B9A937BF9C4}">
      <formula1>"Everton,เสมอ,Leeds"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24, 2026</vt:lpstr>
      <vt:lpstr>Jan 25, 2026</vt:lpstr>
      <vt:lpstr>Jan 26,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cp:lastPrinted>2026-01-23T15:33:04Z</cp:lastPrinted>
  <dcterms:created xsi:type="dcterms:W3CDTF">2026-01-23T08:52:38Z</dcterms:created>
  <dcterms:modified xsi:type="dcterms:W3CDTF">2026-01-24T09:42:20Z</dcterms:modified>
</cp:coreProperties>
</file>