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F:\7-Football\2-Laliga\"/>
    </mc:Choice>
  </mc:AlternateContent>
  <xr:revisionPtr revIDLastSave="0" documentId="13_ncr:1_{745EA543-BB27-46C0-AC55-B4DBB972033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4-Jan" sheetId="1" r:id="rId1"/>
    <sheet name="Jan 25, 2026" sheetId="2" r:id="rId2"/>
    <sheet name="Jan 26, 2026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" i="3" l="1"/>
  <c r="G3" i="3"/>
  <c r="H2" i="3"/>
  <c r="G2" i="3"/>
  <c r="K5" i="3" s="1"/>
  <c r="H5" i="2"/>
  <c r="G5" i="2"/>
  <c r="K4" i="2"/>
  <c r="L4" i="2" s="1"/>
  <c r="H4" i="2"/>
  <c r="G4" i="2"/>
  <c r="K3" i="2"/>
  <c r="L3" i="2" s="1"/>
  <c r="H3" i="2"/>
  <c r="G3" i="2"/>
  <c r="K2" i="2"/>
  <c r="L2" i="2" s="1"/>
  <c r="H2" i="2"/>
  <c r="G2" i="2"/>
  <c r="K5" i="2" s="1"/>
  <c r="G4" i="1"/>
  <c r="G3" i="1"/>
  <c r="G2" i="1"/>
  <c r="K5" i="1" s="1"/>
  <c r="K4" i="3" l="1"/>
  <c r="L4" i="3" s="1"/>
  <c r="K2" i="3"/>
  <c r="L2" i="3" s="1"/>
  <c r="K3" i="3"/>
  <c r="L3" i="3" s="1"/>
  <c r="K4" i="1"/>
  <c r="L4" i="1" s="1"/>
  <c r="K3" i="1"/>
  <c r="L3" i="1" s="1"/>
  <c r="K2" i="1"/>
  <c r="L2" i="1" s="1"/>
</calcChain>
</file>

<file path=xl/sharedStrings.xml><?xml version="1.0" encoding="utf-8"?>
<sst xmlns="http://schemas.openxmlformats.org/spreadsheetml/2006/main" count="58" uniqueCount="33">
  <si>
    <t>ทีมเหย้า</t>
  </si>
  <si>
    <t>% ทีมเหย้า</t>
  </si>
  <si>
    <t>% เสมอ</t>
  </si>
  <si>
    <t>% ทีมเยือน</t>
  </si>
  <si>
    <t>ทีมเยือน</t>
  </si>
  <si>
    <t>ผลการแข่งขัน</t>
  </si>
  <si>
    <t>ผลการทำนาย</t>
  </si>
  <si>
    <t>สรุปผล</t>
  </si>
  <si>
    <t>Levante</t>
  </si>
  <si>
    <t>Elche</t>
  </si>
  <si>
    <t>ถูก</t>
  </si>
  <si>
    <t>Rayo</t>
  </si>
  <si>
    <t>Osasuna</t>
  </si>
  <si>
    <t>ผิด</t>
  </si>
  <si>
    <t>Valencia</t>
  </si>
  <si>
    <t>Espanyol</t>
  </si>
  <si>
    <t>เสมอ</t>
  </si>
  <si>
    <t>รวมทั้งหมด</t>
  </si>
  <si>
    <t>my bet</t>
  </si>
  <si>
    <t>Jan 25, 2026</t>
  </si>
  <si>
    <t>Sevilla</t>
  </si>
  <si>
    <t>Athletic</t>
  </si>
  <si>
    <t>Villarreal</t>
  </si>
  <si>
    <t>Real Madrid</t>
  </si>
  <si>
    <t>Atlético</t>
  </si>
  <si>
    <t>Mallorca</t>
  </si>
  <si>
    <t>Barcelona</t>
  </si>
  <si>
    <t>Oviedo</t>
  </si>
  <si>
    <t>Jan 26, 2026</t>
  </si>
  <si>
    <t>Real Sociedad</t>
  </si>
  <si>
    <t>Celta</t>
  </si>
  <si>
    <t>Alavés</t>
  </si>
  <si>
    <t>Betis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</si>
</sst>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&quot;%&quot;"/>
    <numFmt numFmtId="165" formatCode="0.0%"/>
  </numFmts>
  <fonts count="8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rgb="FF7030A0"/>
      <name val="Calibri"/>
    </font>
    <font>
      <sz val="11"/>
      <color rgb="FFFF2D7A"/>
      <name val="Calibri"/>
    </font>
    <font>
      <b/>
      <sz val="12"/>
      <name val="Calibri"/>
    </font>
    <font>
      <b/>
      <sz val="11"/>
      <color rgb="FF1F4E79"/>
      <name val="Calibri"/>
    </font>
    <font>
      <b/>
      <sz val="11"/>
      <color rgb="FFC00000"/>
      <name val="Calibri"/>
    </font>
    <font>
      <b/>
      <sz val="11"/>
      <color rgb="FF7F7F7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EAF2"/>
      </patternFill>
    </fill>
    <fill>
      <patternFill patternType="solid">
        <fgColor rgb="FFF6F6FB"/>
      </patternFill>
    </fill>
    <fill>
      <patternFill patternType="solid">
        <fgColor rgb="FFFFFF00"/>
        <bgColor indexed="64"/>
      </patternFill>
    </fill>
    <fill>
      <patternFill patternType="solid">
        <fgColor rgb="FFFFF2CC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4" borderId="0" xfId="0" applyFill="1"/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0" fillId="0" borderId="0" xfId="0"/>
    <xf numFmtId="0" fontId="5" fillId="0" borderId="0" xfId="0" applyFont="1"/>
    <xf numFmtId="165" fontId="0" fillId="0" borderId="0" xfId="0" applyNumberFormat="1"/>
    <xf numFmtId="0" fontId="6" fillId="0" borderId="0" xfId="0" applyFont="1"/>
    <xf numFmtId="0" fontId="7" fillId="0" borderId="0" xfId="0" applyFont="1"/>
    <xf numFmtId="0" fontId="4" fillId="2" borderId="1" xfId="0" applyFont="1" applyFill="1" applyBorder="1" applyAlignment="1">
      <alignment horizontal="center" vertical="center"/>
    </xf>
    <xf numFmtId="0" fontId="0" fillId="0" borderId="1" xfId="0" applyBorder="1"/>
    <xf numFmtId="0" fontId="1" fillId="5" borderId="1" xfId="0" quotePrefix="1" applyFont="1" applyFill="1" applyBorder="1" applyAlignment="1">
      <alignment horizontal="center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  <dxf>
      <font>
        <b/>
        <color rgb="FF7F7F7F"/>
      </font>
    </dxf>
    <dxf>
      <font>
        <b/>
        <color rgb="FFC00000"/>
      </font>
    </dxf>
    <dxf>
      <font>
        <b/>
        <color rgb="FF1F4E7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workbookViewId="0">
      <pane ySplit="1" topLeftCell="A2" activePane="bottomLeft" state="frozen"/>
      <selection pane="bottomLeft" activeCell="F1" sqref="F1"/>
    </sheetView>
  </sheetViews>
  <sheetFormatPr defaultRowHeight="14.5" x14ac:dyDescent="0.35"/>
  <cols>
    <col min="1" max="1" width="22" customWidth="1"/>
    <col min="2" max="2" width="12" customWidth="1"/>
    <col min="3" max="3" width="10" customWidth="1"/>
    <col min="4" max="4" width="12" customWidth="1"/>
    <col min="5" max="5" width="22" customWidth="1"/>
    <col min="6" max="6" width="20" customWidth="1"/>
    <col min="7" max="7" width="13.54296875" bestFit="1" customWidth="1"/>
    <col min="10" max="10" width="14" customWidth="1"/>
    <col min="11" max="12" width="10" customWidth="1"/>
  </cols>
  <sheetData>
    <row r="1" spans="1:12" ht="22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5" t="s">
        <v>5</v>
      </c>
      <c r="G1" s="1" t="s">
        <v>6</v>
      </c>
      <c r="J1" s="23" t="s">
        <v>7</v>
      </c>
      <c r="K1" s="24"/>
      <c r="L1" s="24"/>
    </row>
    <row r="2" spans="1:12" x14ac:dyDescent="0.35">
      <c r="A2" s="16" t="s">
        <v>8</v>
      </c>
      <c r="B2" s="3">
        <v>41.4</v>
      </c>
      <c r="C2" s="4">
        <v>27.2</v>
      </c>
      <c r="D2" s="5">
        <v>31.4</v>
      </c>
      <c r="E2" s="2" t="s">
        <v>9</v>
      </c>
      <c r="F2" s="6" t="s">
        <v>8</v>
      </c>
      <c r="G2" s="6" t="str">
        <f>IF(F2="เสมอ","เสมอ",IF(F2=IF(B2&gt;=D2,A2,E2),"ถูก","ผิด"))</f>
        <v>ถูก</v>
      </c>
      <c r="J2" s="2" t="s">
        <v>10</v>
      </c>
      <c r="K2" s="6">
        <f>COUNTIF(G2:G4,"ถูก")</f>
        <v>1</v>
      </c>
      <c r="L2" s="7">
        <f>IF(COUNTA(G2:G4)=0,0,K2/COUNTA(G2:G4))</f>
        <v>0.33333333333333331</v>
      </c>
    </row>
    <row r="3" spans="1:12" x14ac:dyDescent="0.35">
      <c r="A3" s="8" t="s">
        <v>11</v>
      </c>
      <c r="B3" s="9">
        <v>44.6</v>
      </c>
      <c r="C3" s="10">
        <v>28.5</v>
      </c>
      <c r="D3" s="11">
        <v>27</v>
      </c>
      <c r="E3" s="8" t="s">
        <v>12</v>
      </c>
      <c r="F3" s="12"/>
      <c r="G3" s="12" t="str">
        <f>IF(F3="เสมอ","เสมอ",IF(F3=IF(B3&gt;=D3,A3,E3),"ถูก","ผิด"))</f>
        <v>ผิด</v>
      </c>
      <c r="J3" s="8" t="s">
        <v>13</v>
      </c>
      <c r="K3" s="12">
        <f>COUNTIF(G2:G4,"ผิด")</f>
        <v>2</v>
      </c>
      <c r="L3" s="13">
        <f>IF(COUNTA(G2:G4)=0,0,K3/COUNTA(G2:G4))</f>
        <v>0.66666666666666663</v>
      </c>
    </row>
    <row r="4" spans="1:12" x14ac:dyDescent="0.35">
      <c r="A4" s="2" t="s">
        <v>14</v>
      </c>
      <c r="B4" s="3">
        <v>40.6</v>
      </c>
      <c r="C4" s="4">
        <v>27.5</v>
      </c>
      <c r="D4" s="5">
        <v>31.9</v>
      </c>
      <c r="E4" s="2" t="s">
        <v>15</v>
      </c>
      <c r="F4" s="6"/>
      <c r="G4" s="6" t="str">
        <f>IF(F4="เสมอ","เสมอ",IF(F4=IF(B4&gt;=D4,A4,E4),"ถูก","ผิด"))</f>
        <v>ผิด</v>
      </c>
      <c r="J4" s="2" t="s">
        <v>16</v>
      </c>
      <c r="K4" s="6">
        <f>COUNTIF(G2:G4,"เสมอ")</f>
        <v>0</v>
      </c>
      <c r="L4" s="7">
        <f>IF(COUNTA(G2:G4)=0,0,K4/COUNTA(G2:G4))</f>
        <v>0</v>
      </c>
    </row>
    <row r="5" spans="1:12" x14ac:dyDescent="0.35">
      <c r="J5" s="8" t="s">
        <v>17</v>
      </c>
      <c r="K5" s="12">
        <f>COUNTA(G2:G4)</f>
        <v>3</v>
      </c>
      <c r="L5" s="12"/>
    </row>
    <row r="8" spans="1:12" x14ac:dyDescent="0.35">
      <c r="J8" s="14"/>
      <c r="K8" t="s">
        <v>18</v>
      </c>
    </row>
  </sheetData>
  <mergeCells count="1">
    <mergeCell ref="J1:L1"/>
  </mergeCells>
  <conditionalFormatting sqref="G2:G4">
    <cfRule type="expression" dxfId="8" priority="1">
      <formula>G2="ถูก"</formula>
    </cfRule>
    <cfRule type="expression" dxfId="7" priority="2">
      <formula>G2="ผิด"</formula>
    </cfRule>
    <cfRule type="expression" dxfId="6" priority="3">
      <formula>G2="เสมอ"</formula>
    </cfRule>
  </conditionalFormatting>
  <dataValidations count="3">
    <dataValidation type="list" allowBlank="1" sqref="F2" xr:uid="{00000000-0002-0000-0000-000000000000}">
      <formula1>"Levante,เสมอ,Elche"</formula1>
    </dataValidation>
    <dataValidation type="list" allowBlank="1" sqref="F3" xr:uid="{00000000-0002-0000-0000-000001000000}">
      <formula1>"Rayo,เสมอ,Osasuna"</formula1>
    </dataValidation>
    <dataValidation type="list" allowBlank="1" sqref="F4" xr:uid="{00000000-0002-0000-0000-000002000000}">
      <formula1>"Valencia,เสมอ,Espanyol"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8F982-10CE-4D49-AFDE-CFAF12DE7340}">
  <dimension ref="A1:L5"/>
  <sheetViews>
    <sheetView workbookViewId="0">
      <pane ySplit="1" topLeftCell="A2" activePane="bottomLeft" state="frozen"/>
      <selection pane="bottomLeft" activeCell="F1" sqref="F1"/>
    </sheetView>
  </sheetViews>
  <sheetFormatPr defaultRowHeight="14.5" x14ac:dyDescent="0.35"/>
  <cols>
    <col min="1" max="1" width="22" customWidth="1"/>
    <col min="2" max="2" width="12" customWidth="1"/>
    <col min="3" max="3" width="10" customWidth="1"/>
    <col min="4" max="4" width="12" customWidth="1"/>
    <col min="5" max="5" width="22" customWidth="1"/>
    <col min="6" max="6" width="18" customWidth="1"/>
    <col min="7" max="7" width="14" customWidth="1"/>
    <col min="8" max="9" width="10" customWidth="1"/>
    <col min="10" max="10" width="14" customWidth="1"/>
    <col min="11" max="12" width="10" customWidth="1"/>
  </cols>
  <sheetData>
    <row r="1" spans="1:1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7" t="s">
        <v>5</v>
      </c>
      <c r="G1" s="1" t="s">
        <v>6</v>
      </c>
      <c r="H1" s="25" t="s">
        <v>19</v>
      </c>
      <c r="I1" s="26"/>
      <c r="J1" s="27" t="s">
        <v>7</v>
      </c>
      <c r="K1" s="26"/>
      <c r="L1" s="26"/>
    </row>
    <row r="2" spans="1:12" x14ac:dyDescent="0.35">
      <c r="A2" s="2" t="s">
        <v>20</v>
      </c>
      <c r="B2" s="3">
        <v>33.299999999999997</v>
      </c>
      <c r="C2" s="4">
        <v>29.7</v>
      </c>
      <c r="D2" s="5">
        <v>37</v>
      </c>
      <c r="E2" s="2" t="s">
        <v>21</v>
      </c>
      <c r="F2" s="6"/>
      <c r="G2" s="6" t="str">
        <f>IF(F2="เสมอ","เสมอ",IF(F2=A2,IF(B2&gt;=D2,"ถูก","ผิด"),IF(F2=E2,IF(D2&gt;B2,"ถูก","ผิด"),"")))</f>
        <v/>
      </c>
      <c r="H2" s="6" t="str">
        <f>IF(F2="เสมอ","เสมอ",IF(F2=A2,"เหย้า",IF(F2=E2,"เยือน","")))</f>
        <v/>
      </c>
      <c r="J2" s="19" t="s">
        <v>10</v>
      </c>
      <c r="K2">
        <f>COUNTIF(G2:G5,"ถูก")</f>
        <v>0</v>
      </c>
      <c r="L2" s="20">
        <f>K2/COUNTA(G2:G5)</f>
        <v>0</v>
      </c>
    </row>
    <row r="3" spans="1:12" x14ac:dyDescent="0.35">
      <c r="A3" s="8" t="s">
        <v>22</v>
      </c>
      <c r="B3" s="9">
        <v>28.3</v>
      </c>
      <c r="C3" s="10">
        <v>23.6</v>
      </c>
      <c r="D3" s="11">
        <v>48.1</v>
      </c>
      <c r="E3" s="8" t="s">
        <v>23</v>
      </c>
      <c r="F3" s="12"/>
      <c r="G3" s="12" t="str">
        <f>IF(F3="เสมอ","เสมอ",IF(F3=A3,IF(B3&gt;=D3,"ถูก","ผิด"),IF(F3=E3,IF(D3&gt;B3,"ถูก","ผิด"),"")))</f>
        <v/>
      </c>
      <c r="H3" s="12" t="str">
        <f>IF(F3="เสมอ","เสมอ",IF(F3=A3,"เหย้า",IF(F3=E3,"เยือน","")))</f>
        <v/>
      </c>
      <c r="J3" s="21" t="s">
        <v>13</v>
      </c>
      <c r="K3">
        <f>COUNTIF(G2:G5,"ผิด")</f>
        <v>0</v>
      </c>
      <c r="L3" s="20">
        <f>K3/COUNTA(G2:G5)</f>
        <v>0</v>
      </c>
    </row>
    <row r="4" spans="1:12" x14ac:dyDescent="0.35">
      <c r="A4" s="2" t="s">
        <v>24</v>
      </c>
      <c r="B4" s="3">
        <v>69.3</v>
      </c>
      <c r="C4" s="4">
        <v>17.5</v>
      </c>
      <c r="D4" s="5">
        <v>13.2</v>
      </c>
      <c r="E4" s="2" t="s">
        <v>25</v>
      </c>
      <c r="F4" s="6"/>
      <c r="G4" s="6" t="str">
        <f>IF(F4="เสมอ","เสมอ",IF(F4=A4,IF(B4&gt;=D4,"ถูก","ผิด"),IF(F4=E4,IF(D4&gt;B4,"ถูก","ผิด"),"")))</f>
        <v/>
      </c>
      <c r="H4" s="6" t="str">
        <f>IF(F4="เสมอ","เสมอ",IF(F4=A4,"เหย้า",IF(F4=E4,"เยือน","")))</f>
        <v/>
      </c>
      <c r="J4" s="22" t="s">
        <v>16</v>
      </c>
      <c r="K4">
        <f>COUNTIF(G2:G5,"เสมอ")</f>
        <v>0</v>
      </c>
      <c r="L4" s="20">
        <f>K4/COUNTA(G2:G5)</f>
        <v>0</v>
      </c>
    </row>
    <row r="5" spans="1:12" x14ac:dyDescent="0.35">
      <c r="A5" s="8" t="s">
        <v>26</v>
      </c>
      <c r="B5" s="9">
        <v>81.599999999999994</v>
      </c>
      <c r="C5" s="10">
        <v>11.1</v>
      </c>
      <c r="D5" s="11">
        <v>7.3</v>
      </c>
      <c r="E5" s="8" t="s">
        <v>27</v>
      </c>
      <c r="F5" s="12"/>
      <c r="G5" s="12" t="str">
        <f>IF(F5="เสมอ","เสมอ",IF(F5=A5,IF(B5&gt;=D5,"ถูก","ผิด"),IF(F5=E5,IF(D5&gt;B5,"ถูก","ผิด"),"")))</f>
        <v/>
      </c>
      <c r="H5" s="12" t="str">
        <f>IF(F5="เสมอ","เสมอ",IF(F5=A5,"เหย้า",IF(F5=E5,"เยือน","")))</f>
        <v/>
      </c>
      <c r="J5" t="s">
        <v>17</v>
      </c>
      <c r="K5">
        <f>COUNTA(G2:G5)</f>
        <v>4</v>
      </c>
    </row>
  </sheetData>
  <mergeCells count="2">
    <mergeCell ref="H1:I1"/>
    <mergeCell ref="J1:L1"/>
  </mergeCells>
  <conditionalFormatting sqref="G2:G5">
    <cfRule type="expression" dxfId="5" priority="1">
      <formula>G2="ถูก"</formula>
    </cfRule>
    <cfRule type="expression" dxfId="4" priority="2">
      <formula>G2="ผิด"</formula>
    </cfRule>
    <cfRule type="expression" dxfId="3" priority="3">
      <formula>G2="เสมอ"</formula>
    </cfRule>
  </conditionalFormatting>
  <dataValidations count="4">
    <dataValidation type="list" allowBlank="1" sqref="F5" xr:uid="{67FECDF0-747D-4E20-870C-291FAAAADCF0}">
      <formula1>"Barcelona,เสมอ,Oviedo"</formula1>
    </dataValidation>
    <dataValidation type="list" allowBlank="1" sqref="F4" xr:uid="{5EC5DA8E-E3EA-4E9E-92A3-47580D1B0E6A}">
      <formula1>"Atlético,เสมอ,Mallorca"</formula1>
    </dataValidation>
    <dataValidation type="list" allowBlank="1" sqref="F3" xr:uid="{D1CEE868-FBD1-49D0-B75C-E1139248C9CF}">
      <formula1>"Villarreal,เสมอ,Real Madrid"</formula1>
    </dataValidation>
    <dataValidation type="list" allowBlank="1" sqref="F2" xr:uid="{DCEC48F8-842B-47D1-BEC2-9D37EA9E0474}">
      <formula1>"Sevilla,เสมอ,Athletic"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BF971-4B28-44B1-9E2F-74FD69522FCA}">
  <dimension ref="A1:L5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22" style="18" customWidth="1"/>
    <col min="2" max="2" width="12" style="18" customWidth="1"/>
    <col min="3" max="3" width="10" style="18" customWidth="1"/>
    <col min="4" max="4" width="12" style="18" customWidth="1"/>
    <col min="5" max="5" width="22" style="18" customWidth="1"/>
    <col min="6" max="6" width="18" style="18" customWidth="1"/>
    <col min="7" max="7" width="14" style="18" customWidth="1"/>
    <col min="8" max="9" width="10" style="18" customWidth="1"/>
    <col min="10" max="10" width="14" style="18" customWidth="1"/>
    <col min="11" max="12" width="10" style="18" customWidth="1"/>
    <col min="13" max="16384" width="8.7265625" style="18"/>
  </cols>
  <sheetData>
    <row r="1" spans="1:1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7" t="s">
        <v>5</v>
      </c>
      <c r="G1" s="1" t="s">
        <v>6</v>
      </c>
      <c r="H1" s="25" t="s">
        <v>28</v>
      </c>
      <c r="I1" s="26"/>
      <c r="J1" s="27" t="s">
        <v>7</v>
      </c>
      <c r="K1" s="26"/>
      <c r="L1" s="26"/>
    </row>
    <row r="2" spans="1:12" x14ac:dyDescent="0.35">
      <c r="A2" s="2" t="s">
        <v>29</v>
      </c>
      <c r="B2" s="3">
        <v>47.1</v>
      </c>
      <c r="C2" s="4">
        <v>26</v>
      </c>
      <c r="D2" s="5">
        <v>26.9</v>
      </c>
      <c r="E2" s="2" t="s">
        <v>30</v>
      </c>
      <c r="F2" s="6"/>
      <c r="G2" s="6" t="str">
        <f>IF(F2="เสมอ","เสมอ",IF(F2=A2,IF(B2&gt;=D2,"ถูก","ผิด"),IF(F2=E2,IF(D2&gt;B2,"ถูก","ผิด"),"")))</f>
        <v/>
      </c>
      <c r="H2" s="6" t="str">
        <f>IF(F2="เสมอ","เสมอ",IF(F2=A2,"เหย้า",IF(F2=E2,"เยือน","")))</f>
        <v/>
      </c>
      <c r="J2" s="19" t="s">
        <v>10</v>
      </c>
      <c r="K2" s="18">
        <f>COUNTIF(G2:G3,"ถูก")</f>
        <v>0</v>
      </c>
      <c r="L2" s="20">
        <f>K2/COUNTA(G2:G3)</f>
        <v>0</v>
      </c>
    </row>
    <row r="3" spans="1:12" x14ac:dyDescent="0.35">
      <c r="A3" s="8" t="s">
        <v>31</v>
      </c>
      <c r="B3" s="9">
        <v>34.4</v>
      </c>
      <c r="C3" s="10">
        <v>29.9</v>
      </c>
      <c r="D3" s="11">
        <v>35.700000000000003</v>
      </c>
      <c r="E3" s="8" t="s">
        <v>32</v>
      </c>
      <c r="F3" s="12"/>
      <c r="G3" s="12" t="str">
        <f>IF(F3="เสมอ","เสมอ",IF(F3=A3,IF(B3&gt;=D3,"ถูก","ผิด"),IF(F3=E3,IF(D3&gt;B3,"ถูก","ผิด"),"")))</f>
        <v/>
      </c>
      <c r="H3" s="12" t="str">
        <f>IF(F3="เสมอ","เสมอ",IF(F3=A3,"เหย้า",IF(F3=E3,"เยือน","")))</f>
        <v/>
      </c>
      <c r="J3" s="21" t="s">
        <v>13</v>
      </c>
      <c r="K3" s="18">
        <f>COUNTIF(G2:G3,"ผิด")</f>
        <v>0</v>
      </c>
      <c r="L3" s="20">
        <f>K3/COUNTA(G2:G3)</f>
        <v>0</v>
      </c>
    </row>
    <row r="4" spans="1:12" x14ac:dyDescent="0.35">
      <c r="J4" s="22" t="s">
        <v>16</v>
      </c>
      <c r="K4" s="18">
        <f>COUNTIF(G2:G3,"เสมอ")</f>
        <v>0</v>
      </c>
      <c r="L4" s="20">
        <f>K4/COUNTA(G2:G3)</f>
        <v>0</v>
      </c>
    </row>
    <row r="5" spans="1:12" x14ac:dyDescent="0.35">
      <c r="J5" s="18" t="s">
        <v>17</v>
      </c>
      <c r="K5" s="18">
        <f>COUNTA(G2:G3)</f>
        <v>2</v>
      </c>
    </row>
  </sheetData>
  <mergeCells count="2">
    <mergeCell ref="H1:I1"/>
    <mergeCell ref="J1:L1"/>
  </mergeCells>
  <conditionalFormatting sqref="G2:G3">
    <cfRule type="expression" dxfId="2" priority="1">
      <formula>G2="ถูก"</formula>
    </cfRule>
    <cfRule type="expression" dxfId="1" priority="2">
      <formula>G2="ผิด"</formula>
    </cfRule>
    <cfRule type="expression" dxfId="0" priority="3">
      <formula>G2="เสมอ"</formula>
    </cfRule>
  </conditionalFormatting>
  <dataValidations count="2">
    <dataValidation type="list" allowBlank="1" sqref="F3" xr:uid="{C91334BD-F8D7-40CA-A25B-E50AC3EB5D8B}">
      <formula1>"Alavés,เสมอ,Betis"</formula1>
    </dataValidation>
    <dataValidation type="list" allowBlank="1" sqref="F2" xr:uid="{1CDEB2B1-E3A8-4A77-9AFF-7C978F9037F4}">
      <formula1>"Real Sociedad,เสมอ,Celta"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24-Jan</vt:lpstr>
      <vt:lpstr>Jan 25, 2026</vt:lpstr>
      <vt:lpstr>Jan 26,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Prab Wuth</cp:lastModifiedBy>
  <dcterms:created xsi:type="dcterms:W3CDTF">2026-01-23T07:51:10Z</dcterms:created>
  <dcterms:modified xsi:type="dcterms:W3CDTF">2026-01-24T09:39:39Z</dcterms:modified>
</cp:coreProperties>
</file>