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7-Football\5-Ligue 1\"/>
    </mc:Choice>
  </mc:AlternateContent>
  <xr:revisionPtr revIDLastSave="0" documentId="13_ncr:1_{D32F79A5-A99E-4C29-B370-A3E8C0FFE9C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4-Jan" sheetId="1" r:id="rId1"/>
    <sheet name="Jan 25, 2026" sheetId="3" r:id="rId2"/>
    <sheet name="Jan 26, 2026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3" l="1"/>
  <c r="G7" i="3"/>
  <c r="H6" i="3"/>
  <c r="G6" i="3"/>
  <c r="H5" i="3"/>
  <c r="G5" i="3"/>
  <c r="H4" i="3"/>
  <c r="G4" i="3"/>
  <c r="H3" i="3"/>
  <c r="G3" i="3"/>
  <c r="H2" i="3"/>
  <c r="G2" i="3"/>
  <c r="K5" i="3" s="1"/>
  <c r="H2" i="2"/>
  <c r="G2" i="2"/>
  <c r="K5" i="2" s="1"/>
  <c r="G3" i="1"/>
  <c r="G2" i="1"/>
  <c r="K5" i="1" s="1"/>
  <c r="K2" i="3" l="1"/>
  <c r="L2" i="3" s="1"/>
  <c r="K3" i="3"/>
  <c r="L3" i="3" s="1"/>
  <c r="K4" i="3"/>
  <c r="L4" i="3" s="1"/>
  <c r="K2" i="2"/>
  <c r="L2" i="2" s="1"/>
  <c r="K4" i="2"/>
  <c r="L4" i="2" s="1"/>
  <c r="K3" i="2"/>
  <c r="L3" i="2" s="1"/>
  <c r="K3" i="1"/>
  <c r="K4" i="1"/>
  <c r="K2" i="1"/>
  <c r="L2" i="1" s="1"/>
  <c r="L3" i="1"/>
  <c r="L4" i="1"/>
</calcChain>
</file>

<file path=xl/sharedStrings.xml><?xml version="1.0" encoding="utf-8"?>
<sst xmlns="http://schemas.openxmlformats.org/spreadsheetml/2006/main" count="58" uniqueCount="33">
  <si>
    <t>ทีมเหย้า</t>
  </si>
  <si>
    <t>% ทีมเหย้า</t>
  </si>
  <si>
    <t>% เสมอ</t>
  </si>
  <si>
    <t>% ทีมเยือน</t>
  </si>
  <si>
    <t>ทีมเยือน</t>
  </si>
  <si>
    <t>ผลการแข่งขัน</t>
  </si>
  <si>
    <t>ผลการทำนาย</t>
  </si>
  <si>
    <t>สรุปผล</t>
  </si>
  <si>
    <t>Auxerre</t>
  </si>
  <si>
    <t>Paris SG</t>
  </si>
  <si>
    <t>ถูก</t>
  </si>
  <si>
    <t>Rennes</t>
  </si>
  <si>
    <t>Lorient</t>
  </si>
  <si>
    <t>ผิด</t>
  </si>
  <si>
    <t>เสมอ</t>
  </si>
  <si>
    <t>รวมทั้งหมด</t>
  </si>
  <si>
    <t>my bet</t>
  </si>
  <si>
    <t>Jan 26, 2026</t>
  </si>
  <si>
    <t>Lille</t>
  </si>
  <si>
    <t>Strasbourg</t>
  </si>
  <si>
    <t>Jan 25, 2026</t>
  </si>
  <si>
    <t>Le Havre</t>
  </si>
  <si>
    <t>Monaco</t>
  </si>
  <si>
    <t>Marseille</t>
  </si>
  <si>
    <t>Lens</t>
  </si>
  <si>
    <t>Nantes</t>
  </si>
  <si>
    <t>Nice</t>
  </si>
  <si>
    <t>Brest</t>
  </si>
  <si>
    <t>Toulouse</t>
  </si>
  <si>
    <t>Paris FC</t>
  </si>
  <si>
    <t>Angers</t>
  </si>
  <si>
    <t>Metz</t>
  </si>
  <si>
    <t>Lyon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</si>
</sst>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&quot;%&quot;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7030A0"/>
      <name val="Calibri"/>
    </font>
    <font>
      <sz val="11"/>
      <color rgb="FFFF2D7A"/>
      <name val="Calibri"/>
    </font>
    <font>
      <b/>
      <sz val="12"/>
      <name val="Calibri"/>
    </font>
    <font>
      <b/>
      <sz val="11"/>
      <color rgb="FF1F4E79"/>
      <name val="Calibri"/>
    </font>
    <font>
      <b/>
      <sz val="11"/>
      <color rgb="FFC00000"/>
      <name val="Calibri"/>
    </font>
    <font>
      <b/>
      <sz val="11"/>
      <color rgb="FF7F7F7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EAF2"/>
      </patternFill>
    </fill>
    <fill>
      <patternFill patternType="solid">
        <fgColor rgb="FFF6F6FB"/>
      </patternFill>
    </fill>
    <fill>
      <patternFill patternType="solid">
        <fgColor rgb="FFFFFF00"/>
        <bgColor indexed="64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4" borderId="0" xfId="0" applyFill="1"/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5" borderId="1" xfId="0" applyFont="1" applyFill="1" applyBorder="1" applyAlignment="1">
      <alignment horizontal="center" vertical="center"/>
    </xf>
    <xf numFmtId="0" fontId="1" fillId="5" borderId="1" xfId="0" quotePrefix="1" applyFont="1" applyFill="1" applyBorder="1" applyAlignment="1">
      <alignment horizontal="center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5" fillId="0" borderId="0" xfId="0" applyFont="1"/>
    <xf numFmtId="165" fontId="0" fillId="0" borderId="0" xfId="0" applyNumberForma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9"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20" customWidth="1"/>
    <col min="7" max="7" width="13.54296875" bestFit="1" customWidth="1"/>
    <col min="10" max="10" width="14" customWidth="1"/>
    <col min="11" max="12" width="10" customWidth="1"/>
  </cols>
  <sheetData>
    <row r="1" spans="1:12" ht="22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5" t="s">
        <v>5</v>
      </c>
      <c r="G1" s="1" t="s">
        <v>6</v>
      </c>
      <c r="J1" s="17" t="s">
        <v>7</v>
      </c>
      <c r="K1" s="18"/>
      <c r="L1" s="18"/>
    </row>
    <row r="2" spans="1:12" x14ac:dyDescent="0.35">
      <c r="A2" s="2" t="s">
        <v>8</v>
      </c>
      <c r="B2" s="3">
        <v>13.4</v>
      </c>
      <c r="C2" s="4">
        <v>18.2</v>
      </c>
      <c r="D2" s="5">
        <v>68.5</v>
      </c>
      <c r="E2" s="16" t="s">
        <v>9</v>
      </c>
      <c r="F2" s="6" t="s">
        <v>9</v>
      </c>
      <c r="G2" s="6" t="str">
        <f>IF(F2="เสมอ","เสมอ",IF(F2=IF(B2&gt;=D2,A2,E2),"ถูก","ผิด"))</f>
        <v>ถูก</v>
      </c>
      <c r="J2" s="2" t="s">
        <v>10</v>
      </c>
      <c r="K2" s="6">
        <f>COUNTIF(G2:G3,"ถูก")</f>
        <v>1</v>
      </c>
      <c r="L2" s="7">
        <f>IF(COUNTA(G2:G3)=0,0,K2/COUNTA(G2:G3))</f>
        <v>0.5</v>
      </c>
    </row>
    <row r="3" spans="1:12" x14ac:dyDescent="0.35">
      <c r="A3" s="16" t="s">
        <v>11</v>
      </c>
      <c r="B3" s="9">
        <v>50.8</v>
      </c>
      <c r="C3" s="10">
        <v>24.1</v>
      </c>
      <c r="D3" s="11">
        <v>25.2</v>
      </c>
      <c r="E3" s="8" t="s">
        <v>12</v>
      </c>
      <c r="F3" s="12"/>
      <c r="G3" s="12" t="str">
        <f>IF(F3="เสมอ","เสมอ",IF(F3=IF(B3&gt;=D3,A3,E3),"ถูก","ผิด"))</f>
        <v>ผิด</v>
      </c>
      <c r="J3" s="8" t="s">
        <v>13</v>
      </c>
      <c r="K3" s="12">
        <f>COUNTIF(G2:G3,"ผิด")</f>
        <v>1</v>
      </c>
      <c r="L3" s="13">
        <f>IF(COUNTA(G2:G3)=0,0,K3/COUNTA(G2:G3))</f>
        <v>0.5</v>
      </c>
    </row>
    <row r="4" spans="1:12" x14ac:dyDescent="0.35">
      <c r="J4" s="2" t="s">
        <v>14</v>
      </c>
      <c r="K4" s="6">
        <f>COUNTIF(G2:G3,"เสมอ")</f>
        <v>0</v>
      </c>
      <c r="L4" s="7">
        <f>IF(COUNTA(G2:G3)=0,0,K4/COUNTA(G2:G3))</f>
        <v>0</v>
      </c>
    </row>
    <row r="5" spans="1:12" x14ac:dyDescent="0.35">
      <c r="J5" s="8" t="s">
        <v>15</v>
      </c>
      <c r="K5" s="12">
        <f>COUNTA(G2:G3)</f>
        <v>2</v>
      </c>
      <c r="L5" s="12"/>
    </row>
    <row r="8" spans="1:12" x14ac:dyDescent="0.35">
      <c r="J8" s="14"/>
      <c r="K8" t="s">
        <v>16</v>
      </c>
    </row>
  </sheetData>
  <mergeCells count="1">
    <mergeCell ref="J1:L1"/>
  </mergeCells>
  <conditionalFormatting sqref="G2:G3">
    <cfRule type="expression" dxfId="8" priority="1">
      <formula>G2="ถูก"</formula>
    </cfRule>
    <cfRule type="expression" dxfId="7" priority="2">
      <formula>G2="ผิด"</formula>
    </cfRule>
    <cfRule type="expression" dxfId="6" priority="3">
      <formula>G2="เสมอ"</formula>
    </cfRule>
  </conditionalFormatting>
  <dataValidations count="2">
    <dataValidation type="list" allowBlank="1" sqref="F2" xr:uid="{00000000-0002-0000-0000-000000000000}">
      <formula1>"Auxerre,เสมอ,Paris SG"</formula1>
    </dataValidation>
    <dataValidation type="list" allowBlank="1" sqref="F3" xr:uid="{00000000-0002-0000-0000-000001000000}">
      <formula1>"Rennes,เสมอ,Lorient"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CEB03-EFE6-416A-952F-D64955BB08B4}">
  <dimension ref="A1:L7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8" customWidth="1"/>
    <col min="7" max="7" width="14" customWidth="1"/>
    <col min="8" max="9" width="10" customWidth="1"/>
    <col min="10" max="10" width="14" customWidth="1"/>
    <col min="11" max="12" width="10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9" t="s">
        <v>5</v>
      </c>
      <c r="G1" s="1" t="s">
        <v>6</v>
      </c>
      <c r="H1" s="20" t="s">
        <v>20</v>
      </c>
      <c r="I1" s="21"/>
      <c r="J1" s="22" t="s">
        <v>7</v>
      </c>
      <c r="K1" s="21"/>
      <c r="L1" s="21"/>
    </row>
    <row r="2" spans="1:12" x14ac:dyDescent="0.35">
      <c r="A2" s="2" t="s">
        <v>21</v>
      </c>
      <c r="B2" s="3">
        <v>26.8</v>
      </c>
      <c r="C2" s="4">
        <v>23.8</v>
      </c>
      <c r="D2" s="5">
        <v>49.4</v>
      </c>
      <c r="E2" s="2" t="s">
        <v>22</v>
      </c>
      <c r="F2" s="6"/>
      <c r="G2" s="6" t="str">
        <f t="shared" ref="G2:G7" si="0">IF(F2="เสมอ","เสมอ",IF(F2=A2,IF(B2&gt;=D2,"ถูก","ผิด"),IF(F2=E2,IF(D2&gt;B2,"ถูก","ผิด"),"")))</f>
        <v/>
      </c>
      <c r="H2" s="6" t="str">
        <f t="shared" ref="H2:H7" si="1">IF(F2="เสมอ","เสมอ",IF(F2=A2,"เหย้า",IF(F2=E2,"เยือน","")))</f>
        <v/>
      </c>
      <c r="J2" s="23" t="s">
        <v>10</v>
      </c>
      <c r="K2">
        <f>COUNTIF(G2:G7,"ถูก")</f>
        <v>0</v>
      </c>
      <c r="L2" s="24">
        <f>K2/COUNTA(G2:G7)</f>
        <v>0</v>
      </c>
    </row>
    <row r="3" spans="1:12" x14ac:dyDescent="0.35">
      <c r="A3" s="8" t="s">
        <v>23</v>
      </c>
      <c r="B3" s="9">
        <v>48.1</v>
      </c>
      <c r="C3" s="10">
        <v>24.2</v>
      </c>
      <c r="D3" s="11">
        <v>27.6</v>
      </c>
      <c r="E3" s="8" t="s">
        <v>24</v>
      </c>
      <c r="F3" s="12"/>
      <c r="G3" s="12" t="str">
        <f t="shared" si="0"/>
        <v/>
      </c>
      <c r="H3" s="12" t="str">
        <f t="shared" si="1"/>
        <v/>
      </c>
      <c r="J3" s="25" t="s">
        <v>13</v>
      </c>
      <c r="K3">
        <f>COUNTIF(G2:G7,"ผิด")</f>
        <v>0</v>
      </c>
      <c r="L3" s="24">
        <f>K3/COUNTA(G2:G7)</f>
        <v>0</v>
      </c>
    </row>
    <row r="4" spans="1:12" x14ac:dyDescent="0.35">
      <c r="A4" s="2" t="s">
        <v>25</v>
      </c>
      <c r="B4" s="3">
        <v>34.1</v>
      </c>
      <c r="C4" s="4">
        <v>26.7</v>
      </c>
      <c r="D4" s="5">
        <v>39.1</v>
      </c>
      <c r="E4" s="2" t="s">
        <v>26</v>
      </c>
      <c r="F4" s="6"/>
      <c r="G4" s="6" t="str">
        <f t="shared" si="0"/>
        <v/>
      </c>
      <c r="H4" s="6" t="str">
        <f t="shared" si="1"/>
        <v/>
      </c>
      <c r="J4" s="26" t="s">
        <v>14</v>
      </c>
      <c r="K4">
        <f>COUNTIF(G2:G7,"เสมอ")</f>
        <v>0</v>
      </c>
      <c r="L4" s="24">
        <f>K4/COUNTA(G2:G7)</f>
        <v>0</v>
      </c>
    </row>
    <row r="5" spans="1:12" x14ac:dyDescent="0.35">
      <c r="A5" s="8" t="s">
        <v>27</v>
      </c>
      <c r="B5" s="9">
        <v>34.6</v>
      </c>
      <c r="C5" s="10">
        <v>30.2</v>
      </c>
      <c r="D5" s="11">
        <v>35.299999999999997</v>
      </c>
      <c r="E5" s="8" t="s">
        <v>28</v>
      </c>
      <c r="F5" s="12"/>
      <c r="G5" s="12" t="str">
        <f t="shared" si="0"/>
        <v/>
      </c>
      <c r="H5" s="12" t="str">
        <f t="shared" si="1"/>
        <v/>
      </c>
      <c r="J5" t="s">
        <v>15</v>
      </c>
      <c r="K5">
        <f>COUNTA(G2:G7)</f>
        <v>6</v>
      </c>
    </row>
    <row r="6" spans="1:12" x14ac:dyDescent="0.35">
      <c r="A6" s="2" t="s">
        <v>29</v>
      </c>
      <c r="B6" s="3">
        <v>49.8</v>
      </c>
      <c r="C6" s="4">
        <v>26.4</v>
      </c>
      <c r="D6" s="5">
        <v>23.8</v>
      </c>
      <c r="E6" s="2" t="s">
        <v>30</v>
      </c>
      <c r="F6" s="6"/>
      <c r="G6" s="6" t="str">
        <f t="shared" si="0"/>
        <v/>
      </c>
      <c r="H6" s="6" t="str">
        <f t="shared" si="1"/>
        <v/>
      </c>
    </row>
    <row r="7" spans="1:12" x14ac:dyDescent="0.35">
      <c r="A7" s="8" t="s">
        <v>31</v>
      </c>
      <c r="B7" s="9">
        <v>23.4</v>
      </c>
      <c r="C7" s="10">
        <v>23.9</v>
      </c>
      <c r="D7" s="11">
        <v>52.7</v>
      </c>
      <c r="E7" s="8" t="s">
        <v>32</v>
      </c>
      <c r="F7" s="12"/>
      <c r="G7" s="12" t="str">
        <f t="shared" si="0"/>
        <v/>
      </c>
      <c r="H7" s="12" t="str">
        <f t="shared" si="1"/>
        <v/>
      </c>
    </row>
  </sheetData>
  <mergeCells count="2">
    <mergeCell ref="H1:I1"/>
    <mergeCell ref="J1:L1"/>
  </mergeCells>
  <conditionalFormatting sqref="G2:G7">
    <cfRule type="expression" dxfId="2" priority="1">
      <formula>G2="ถูก"</formula>
    </cfRule>
    <cfRule type="expression" dxfId="1" priority="2">
      <formula>G2="ผิด"</formula>
    </cfRule>
    <cfRule type="expression" dxfId="0" priority="3">
      <formula>G2="เสมอ"</formula>
    </cfRule>
  </conditionalFormatting>
  <dataValidations count="6">
    <dataValidation type="list" allowBlank="1" sqref="F7" xr:uid="{4A748C0F-6FD7-4ACE-80FB-C1DA48DA32D0}">
      <formula1>"Metz,เสมอ,Lyon"</formula1>
    </dataValidation>
    <dataValidation type="list" allowBlank="1" sqref="F6" xr:uid="{2AA8FE89-C537-41E7-A316-057F2B61709A}">
      <formula1>"Paris FC,เสมอ,Angers"</formula1>
    </dataValidation>
    <dataValidation type="list" allowBlank="1" sqref="F5" xr:uid="{4AD7A243-929A-448C-8BD3-9B0DA6B6FB06}">
      <formula1>"Brest,เสมอ,Toulouse"</formula1>
    </dataValidation>
    <dataValidation type="list" allowBlank="1" sqref="F4" xr:uid="{81665359-1AE3-42D6-87B8-5BE643FD2924}">
      <formula1>"Nantes,เสมอ,Nice"</formula1>
    </dataValidation>
    <dataValidation type="list" allowBlank="1" sqref="F3" xr:uid="{F96BD4C6-5F38-4109-97B2-1837EF583ABB}">
      <formula1>"Marseille,เสมอ,Lens"</formula1>
    </dataValidation>
    <dataValidation type="list" allowBlank="1" sqref="F2" xr:uid="{E463C3C4-CA3F-40FC-8E08-5D8C4E51058A}">
      <formula1>"Le Havre,เสมอ,Monaco"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0574-58F4-431A-97CC-ED3CAA2EC704}">
  <dimension ref="A1:L5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8" customWidth="1"/>
    <col min="7" max="7" width="14" customWidth="1"/>
    <col min="8" max="9" width="10" customWidth="1"/>
    <col min="10" max="10" width="14" customWidth="1"/>
    <col min="11" max="12" width="10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9" t="s">
        <v>5</v>
      </c>
      <c r="G1" s="1" t="s">
        <v>6</v>
      </c>
      <c r="H1" s="20" t="s">
        <v>17</v>
      </c>
      <c r="I1" s="21"/>
      <c r="J1" s="22" t="s">
        <v>7</v>
      </c>
      <c r="K1" s="21"/>
      <c r="L1" s="21"/>
    </row>
    <row r="2" spans="1:12" x14ac:dyDescent="0.35">
      <c r="A2" s="2" t="s">
        <v>18</v>
      </c>
      <c r="B2" s="3">
        <v>45.6</v>
      </c>
      <c r="C2" s="4">
        <v>25.4</v>
      </c>
      <c r="D2" s="5">
        <v>29</v>
      </c>
      <c r="E2" s="2" t="s">
        <v>19</v>
      </c>
      <c r="F2" s="6"/>
      <c r="G2" s="6" t="str">
        <f>IF(F2="เสมอ","เสมอ",IF(F2=A2,IF(B2&gt;=D2,"ถูก","ผิด"),IF(F2=E2,IF(D2&gt;B2,"ถูก","ผิด"),"")))</f>
        <v/>
      </c>
      <c r="H2" s="6" t="str">
        <f>IF(F2="เสมอ","เสมอ",IF(F2=A2,"เหย้า",IF(F2=E2,"เยือน","")))</f>
        <v/>
      </c>
      <c r="J2" s="23" t="s">
        <v>10</v>
      </c>
      <c r="K2">
        <f>COUNTIF(G2:G2,"ถูก")</f>
        <v>0</v>
      </c>
      <c r="L2" s="24">
        <f>K2/COUNTA(G2:G2)</f>
        <v>0</v>
      </c>
    </row>
    <row r="3" spans="1:12" x14ac:dyDescent="0.35">
      <c r="J3" s="25" t="s">
        <v>13</v>
      </c>
      <c r="K3">
        <f>COUNTIF(G2:G2,"ผิด")</f>
        <v>0</v>
      </c>
      <c r="L3" s="24">
        <f>K3/COUNTA(G2:G2)</f>
        <v>0</v>
      </c>
    </row>
    <row r="4" spans="1:12" x14ac:dyDescent="0.35">
      <c r="J4" s="26" t="s">
        <v>14</v>
      </c>
      <c r="K4">
        <f>COUNTIF(G2:G2,"เสมอ")</f>
        <v>0</v>
      </c>
      <c r="L4" s="24">
        <f>K4/COUNTA(G2:G2)</f>
        <v>0</v>
      </c>
    </row>
    <row r="5" spans="1:12" x14ac:dyDescent="0.35">
      <c r="J5" t="s">
        <v>15</v>
      </c>
      <c r="K5">
        <f>COUNTA(G2:G2)</f>
        <v>1</v>
      </c>
    </row>
  </sheetData>
  <mergeCells count="2">
    <mergeCell ref="H1:I1"/>
    <mergeCell ref="J1:L1"/>
  </mergeCells>
  <conditionalFormatting sqref="G2">
    <cfRule type="expression" dxfId="5" priority="1">
      <formula>G2="ถูก"</formula>
    </cfRule>
    <cfRule type="expression" dxfId="4" priority="2">
      <formula>G2="ผิด"</formula>
    </cfRule>
    <cfRule type="expression" dxfId="3" priority="3">
      <formula>G2="เสมอ"</formula>
    </cfRule>
  </conditionalFormatting>
  <dataValidations count="1">
    <dataValidation type="list" allowBlank="1" sqref="F2" xr:uid="{14AFC48F-67FA-44C4-B868-2D170E813ECB}">
      <formula1>"Lille,เสมอ,Strasbourg"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24-Jan</vt:lpstr>
      <vt:lpstr>Jan 25, 2026</vt:lpstr>
      <vt:lpstr>Jan 26,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Prab Wuth</cp:lastModifiedBy>
  <dcterms:created xsi:type="dcterms:W3CDTF">2026-01-23T08:50:36Z</dcterms:created>
  <dcterms:modified xsi:type="dcterms:W3CDTF">2026-01-24T09:52:19Z</dcterms:modified>
</cp:coreProperties>
</file>