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5-Ligue 1\"/>
    </mc:Choice>
  </mc:AlternateContent>
  <xr:revisionPtr revIDLastSave="0" documentId="13_ncr:1_{117AECF8-21E5-465D-A766-5F3CCEAEB0C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3-Jan" sheetId="1" r:id="rId1"/>
    <sheet name="Jan 24, 2026" sheetId="5" r:id="rId2"/>
    <sheet name="_dv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5" l="1"/>
  <c r="G5" i="5"/>
  <c r="K4" i="5"/>
  <c r="H4" i="5"/>
  <c r="G4" i="5"/>
  <c r="K3" i="5"/>
  <c r="H3" i="5"/>
  <c r="G3" i="5"/>
  <c r="K2" i="5"/>
  <c r="H2" i="5"/>
  <c r="K5" i="5" s="1"/>
  <c r="G2" i="5"/>
  <c r="K3" i="1"/>
  <c r="H2" i="1"/>
  <c r="K5" i="1" s="1"/>
  <c r="G2" i="1"/>
  <c r="L4" i="5" l="1"/>
  <c r="L3" i="5"/>
  <c r="L2" i="5"/>
  <c r="K2" i="1"/>
  <c r="K4" i="1"/>
  <c r="L4" i="1"/>
  <c r="L2" i="1"/>
  <c r="L3" i="1"/>
</calcChain>
</file>

<file path=xl/sharedStrings.xml><?xml version="1.0" encoding="utf-8"?>
<sst xmlns="http://schemas.openxmlformats.org/spreadsheetml/2006/main" count="42" uniqueCount="25">
  <si>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</si>
  <si>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</si>
  <si>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</si>
  <si>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</si>
  <si>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</si>
  <si>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</si>
  <si>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</si>
  <si>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</si>
  <si>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</si>
  <si>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Auxerre</t>
  </si>
  <si>
    <t>Paris Saint-Germain</t>
  </si>
  <si>
    <t>เหย้า</t>
  </si>
  <si>
    <t>เยือน</t>
  </si>
  <si>
    <t>เสมอ</t>
  </si>
  <si>
    <t>รวมทั้งหมด</t>
  </si>
  <si>
    <t>my bet</t>
  </si>
  <si>
    <t>Stade Rennais</t>
  </si>
  <si>
    <t>Lorient</t>
  </si>
  <si>
    <t>Home</t>
  </si>
  <si>
    <t>Away</t>
  </si>
  <si>
    <t>Le Havre</t>
  </si>
  <si>
    <t>AS Monaco</t>
  </si>
  <si>
    <t>Olympique de Marseille</t>
  </si>
  <si>
    <t>RC Lens</t>
  </si>
  <si>
    <t>Jan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</si>
</sst>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4" t="s">
        <v>9</v>
      </c>
      <c r="B2" s="5">
        <v>11.1</v>
      </c>
      <c r="C2" s="6">
        <v>5.94</v>
      </c>
      <c r="D2" s="7">
        <v>1.32</v>
      </c>
      <c r="E2" s="16" t="s">
        <v>10</v>
      </c>
      <c r="F2" s="8" t="s">
        <v>10</v>
      </c>
      <c r="G2" s="6">
        <f>IF($F2="","",IF($F2="เสมอ",$C2,IF($F2=$A2,$B2,IF($F2=$E2,$D2,""))))</f>
        <v>1.32</v>
      </c>
      <c r="H2" s="8" t="str">
        <f>IF($F2="","",IF($F2="เสมอ","เสมอ",IF($F2=$A2,"เหย้า",IF($F2=$E2,"เยือน",""))))</f>
        <v>เยือน</v>
      </c>
      <c r="J2" s="9" t="s">
        <v>11</v>
      </c>
      <c r="K2" s="8">
        <f>COUNTIF($H$2:$H$2,"เหย้า")</f>
        <v>0</v>
      </c>
      <c r="L2" s="10">
        <f>IF($K$5=0,0,$K$2/$K$5)</f>
        <v>0</v>
      </c>
    </row>
    <row r="3" spans="1:12" x14ac:dyDescent="0.35">
      <c r="J3" s="11" t="s">
        <v>12</v>
      </c>
      <c r="K3" s="12">
        <f>COUNTIF($H$2:$H$2,"เยือน")</f>
        <v>1</v>
      </c>
      <c r="L3" s="13">
        <f>IF($K$5=0,0,$K$3/$K$5)</f>
        <v>1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4"/>
      <c r="K8" t="s">
        <v>15</v>
      </c>
    </row>
  </sheetData>
  <conditionalFormatting sqref="G2">
    <cfRule type="expression" dxfId="8" priority="1">
      <formula>$F2=$A2</formula>
    </cfRule>
    <cfRule type="expression" dxfId="7" priority="2">
      <formula>$F2=$E2</formula>
    </cfRule>
    <cfRule type="expression" dxfId="6" priority="3">
      <formula>$F2="เสมอ"</formula>
    </cfRule>
  </conditionalFormatting>
  <conditionalFormatting sqref="H2">
    <cfRule type="expression" dxfId="5" priority="4">
      <formula>H2="เหย้า"</formula>
    </cfRule>
    <cfRule type="expression" dxfId="4" priority="5">
      <formula>H2="เยือน"</formula>
    </cfRule>
    <cfRule type="expression" dxfId="3" priority="6">
      <formula>H2="เสมอ"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819-77E7-4687-BE05-8346ACDF74D5}">
  <dimension ref="A1:L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1" t="s">
        <v>5</v>
      </c>
      <c r="G1" s="23" t="s">
        <v>6</v>
      </c>
      <c r="H1" s="23" t="s">
        <v>7</v>
      </c>
      <c r="I1" s="22" t="s">
        <v>24</v>
      </c>
      <c r="J1" s="29" t="s">
        <v>8</v>
      </c>
      <c r="K1" s="30"/>
      <c r="L1" s="30"/>
    </row>
    <row r="2" spans="1:12" x14ac:dyDescent="0.35">
      <c r="A2" s="4" t="s">
        <v>16</v>
      </c>
      <c r="B2" s="5">
        <v>1.7889999999999999</v>
      </c>
      <c r="C2" s="6">
        <v>4.0149999999999997</v>
      </c>
      <c r="D2" s="7">
        <v>4.8250000000000002</v>
      </c>
      <c r="E2" s="4" t="s">
        <v>17</v>
      </c>
      <c r="F2" s="8"/>
      <c r="G2" s="8" t="str">
        <f>IF($F2="","",IF($F2="เสมอ",$C2,IF($F2=$A2,$B2,IF($F2=$E2,$D2,""))))</f>
        <v/>
      </c>
      <c r="H2" s="8" t="str">
        <f>IF($F2="","",IF($F2="เสมอ","เสมอ",IF($F2=$A2,"เหย้า",IF($F2=$E2,"เยือน",""))))</f>
        <v/>
      </c>
      <c r="J2" s="25" t="s">
        <v>11</v>
      </c>
      <c r="K2" s="24">
        <f>COUNTIF($H$2:$H$5,"เหย้า")</f>
        <v>0</v>
      </c>
      <c r="L2" s="26">
        <f>IF($K$5=0,0,$K$2/$K$5)</f>
        <v>0</v>
      </c>
    </row>
    <row r="3" spans="1:12" x14ac:dyDescent="0.35">
      <c r="A3" s="17" t="s">
        <v>18</v>
      </c>
      <c r="B3" s="18">
        <v>1.8380000000000001</v>
      </c>
      <c r="C3" s="19">
        <v>6.42</v>
      </c>
      <c r="D3" s="20">
        <v>2.645</v>
      </c>
      <c r="E3" s="17" t="s">
        <v>19</v>
      </c>
      <c r="F3" s="12"/>
      <c r="G3" s="12" t="str">
        <f>IF($F3="","",IF($F3="เสมอ",$C3,IF($F3=$A3,$B3,IF($F3=$E3,$D3,""))))</f>
        <v/>
      </c>
      <c r="H3" s="12" t="str">
        <f>IF($F3="","",IF($F3="เสมอ","เสมอ",IF($F3=$A3,"เหย้า",IF($F3=$E3,"เยือน",""))))</f>
        <v/>
      </c>
      <c r="J3" s="27" t="s">
        <v>12</v>
      </c>
      <c r="K3" s="24">
        <f>COUNTIF($H$2:$H$5,"เยือน")</f>
        <v>0</v>
      </c>
      <c r="L3" s="26">
        <f>IF($K$5=0,0,$K$3/$K$5)</f>
        <v>0</v>
      </c>
    </row>
    <row r="4" spans="1:12" x14ac:dyDescent="0.35">
      <c r="A4" s="4" t="s">
        <v>20</v>
      </c>
      <c r="B4" s="5">
        <v>3.9049999999999998</v>
      </c>
      <c r="C4" s="6">
        <v>4.0449999999999999</v>
      </c>
      <c r="D4" s="7">
        <v>1.9530000000000001</v>
      </c>
      <c r="E4" s="4" t="s">
        <v>21</v>
      </c>
      <c r="F4" s="8"/>
      <c r="G4" s="8" t="str">
        <f>IF($F4="","",IF($F4="เสมอ",$C4,IF($F4=$A4,$B4,IF($F4=$E4,$D4,""))))</f>
        <v/>
      </c>
      <c r="H4" s="8" t="str">
        <f>IF($F4="","",IF($F4="เสมอ","เสมอ",IF($F4=$A4,"เหย้า",IF($F4=$E4,"เยือน",""))))</f>
        <v/>
      </c>
      <c r="J4" s="28" t="s">
        <v>13</v>
      </c>
      <c r="K4" s="24">
        <f>COUNTIF($H$2:$H$5,"เสมอ")</f>
        <v>0</v>
      </c>
      <c r="L4" s="26">
        <f>IF($K$5=0,0,$K$4/$K$5)</f>
        <v>0</v>
      </c>
    </row>
    <row r="5" spans="1:12" x14ac:dyDescent="0.35">
      <c r="A5" s="17" t="s">
        <v>22</v>
      </c>
      <c r="B5" s="18">
        <v>2.0329999999999999</v>
      </c>
      <c r="C5" s="19">
        <v>3.88</v>
      </c>
      <c r="D5" s="20">
        <v>3.76</v>
      </c>
      <c r="E5" s="17" t="s">
        <v>23</v>
      </c>
      <c r="F5" s="12"/>
      <c r="G5" s="12" t="str">
        <f>IF($F5="","",IF($F5="เสมอ",$C5,IF($F5=$A5,$B5,IF($F5=$E5,$D5,""))))</f>
        <v/>
      </c>
      <c r="H5" s="12" t="str">
        <f>IF($F5="","",IF($F5="เสมอ","เสมอ",IF($F5=$A5,"เหย้า",IF($F5=$E5,"เยือน",""))))</f>
        <v/>
      </c>
      <c r="J5" s="24" t="s">
        <v>14</v>
      </c>
      <c r="K5" s="24">
        <f>COUNTA($H$2:$H$5)</f>
        <v>4</v>
      </c>
      <c r="L5" s="24"/>
    </row>
  </sheetData>
  <mergeCells count="1">
    <mergeCell ref="J1:L1"/>
  </mergeCells>
  <conditionalFormatting sqref="H2:H5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4">
    <dataValidation type="list" allowBlank="1" sqref="F5" xr:uid="{696C5BC3-7D79-4230-BB94-62A13BF08B88}">
      <formula1>"Olympique de Marseille,เสมอ,RC Lens"</formula1>
    </dataValidation>
    <dataValidation type="list" allowBlank="1" sqref="F4" xr:uid="{BEAB5CFE-6DA1-427D-918C-B6EDAA622C82}">
      <formula1>"Le Havre,เสมอ,AS Monaco"</formula1>
    </dataValidation>
    <dataValidation type="list" allowBlank="1" sqref="F3" xr:uid="{0FA2574A-2C4F-4BB2-8036-886FC7744795}">
      <formula1>"Home,เสมอ,Away"</formula1>
    </dataValidation>
    <dataValidation type="list" allowBlank="1" sqref="F2" xr:uid="{521D5318-4522-4198-8346-9A563BBE4B1D}">
      <formula1>"Stade Rennais,เสมอ,Lorient"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23-Jan</vt:lpstr>
      <vt:lpstr>Jan 24,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2026-01-23T08:38:11Z</dcterms:created>
  <dcterms:modified xsi:type="dcterms:W3CDTF">2026-01-24T10:22:42Z</dcterms:modified>
</cp:coreProperties>
</file>