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7-Football\2-Laliga\"/>
    </mc:Choice>
  </mc:AlternateContent>
  <xr:revisionPtr revIDLastSave="0" documentId="13_ncr:1_{7D2C6728-6283-480C-8E20-EC64FA55FF3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23-Jan" sheetId="1" r:id="rId1"/>
    <sheet name="Jan 24, 2026" sheetId="5" r:id="rId2"/>
    <sheet name="_dv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5" l="1"/>
  <c r="G6" i="5"/>
  <c r="H5" i="5"/>
  <c r="G5" i="5"/>
  <c r="H4" i="5"/>
  <c r="G4" i="5"/>
  <c r="H3" i="5"/>
  <c r="G3" i="5"/>
  <c r="H2" i="5"/>
  <c r="K5" i="5" s="1"/>
  <c r="G2" i="5"/>
  <c r="H2" i="1"/>
  <c r="K5" i="1" s="1"/>
  <c r="G2" i="1"/>
  <c r="K2" i="5" l="1"/>
  <c r="L2" i="5" s="1"/>
  <c r="K3" i="5"/>
  <c r="L3" i="5" s="1"/>
  <c r="K4" i="5"/>
  <c r="L4" i="5" s="1"/>
  <c r="K4" i="1"/>
  <c r="L4" i="1" s="1"/>
  <c r="K2" i="1"/>
  <c r="L2" i="1" s="1"/>
  <c r="K3" i="1"/>
  <c r="L3" i="1" s="1"/>
</calcChain>
</file>

<file path=xl/sharedStrings.xml><?xml version="1.0" encoding="utf-8"?>
<sst xmlns="http://schemas.openxmlformats.org/spreadsheetml/2006/main" count="44" uniqueCount="27">
  <si>
    <t>ทีมเหย้า</t>
  </si>
  <si>
    <t>$ ทีมเหย้า</t>
  </si>
  <si>
    <t>$ เสมอ</t>
  </si>
  <si>
    <t>$ ทีมเยือน</t>
  </si>
  <si>
    <t>ทีมเยือน</t>
  </si>
  <si>
    <t>ผลการแข่งขัน</t>
  </si>
  <si>
    <t>ผลการลงทุน</t>
  </si>
  <si>
    <t>ผล</t>
  </si>
  <si>
    <t>สรุปผล</t>
  </si>
  <si>
    <t>Levante UD</t>
  </si>
  <si>
    <t>Elche</t>
  </si>
  <si>
    <t>เหย้า</t>
  </si>
  <si>
    <t>เยือน</t>
  </si>
  <si>
    <t>เสมอ</t>
  </si>
  <si>
    <t>รวมทั้งหมด</t>
  </si>
  <si>
    <t>my bet</t>
  </si>
  <si>
    <t>Rayo Vallecano</t>
  </si>
  <si>
    <t>Osasuna</t>
  </si>
  <si>
    <t>Valencia</t>
  </si>
  <si>
    <t>Espanyol</t>
  </si>
  <si>
    <t>Home</t>
  </si>
  <si>
    <t>Away</t>
  </si>
  <si>
    <t>Sevilla</t>
  </si>
  <si>
    <t>Athletic Bilbao</t>
  </si>
  <si>
    <t>Villarreal</t>
  </si>
  <si>
    <t>Real Madrid</t>
  </si>
  <si>
    <t>Jan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</si>
</sst>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7030A0"/>
      <name val="Calibri"/>
    </font>
    <font>
      <sz val="11"/>
      <color rgb="FFFF3DA5"/>
      <name val="Calibri"/>
    </font>
    <font>
      <b/>
      <sz val="11"/>
      <color rgb="FF1F4E79"/>
      <name val="Calibri"/>
    </font>
    <font>
      <b/>
      <sz val="11"/>
      <color rgb="FFC00000"/>
      <name val="Calibri"/>
    </font>
    <font>
      <b/>
      <sz val="11"/>
      <color rgb="FF7F7F7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2FF"/>
      </patternFill>
    </fill>
    <fill>
      <patternFill patternType="solid">
        <fgColor rgb="FFF6F9FF"/>
      </patternFill>
    </fill>
    <fill>
      <patternFill patternType="solid">
        <fgColor rgb="FFFFFF00"/>
        <bgColor indexed="64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C9D3E7"/>
      </left>
      <right style="thin">
        <color rgb="FFC9D3E7"/>
      </right>
      <top style="thin">
        <color rgb="FFC9D3E7"/>
      </top>
      <bottom style="thin">
        <color rgb="FFC9D3E7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/>
    <xf numFmtId="0" fontId="0" fillId="3" borderId="1" xfId="0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10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0" xfId="0" applyFill="1"/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/>
    <xf numFmtId="165" fontId="0" fillId="0" borderId="1" xfId="0" applyNumberFormat="1" applyBorder="1"/>
    <xf numFmtId="0" fontId="5" fillId="0" borderId="1" xfId="0" applyFont="1" applyBorder="1"/>
    <xf numFmtId="0" fontId="6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9"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6" customWidth="1"/>
    <col min="7" max="7" width="14" customWidth="1"/>
    <col min="8" max="8" width="10" customWidth="1"/>
    <col min="10" max="10" width="14" customWidth="1"/>
    <col min="11" max="12" width="10" customWidth="1"/>
  </cols>
  <sheetData>
    <row r="1" spans="1:12" ht="22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4" t="s">
        <v>5</v>
      </c>
      <c r="G1" s="1" t="s">
        <v>6</v>
      </c>
      <c r="H1" s="1" t="s">
        <v>7</v>
      </c>
      <c r="J1" s="2" t="s">
        <v>8</v>
      </c>
      <c r="K1" s="3"/>
      <c r="L1" s="3"/>
    </row>
    <row r="2" spans="1:12" x14ac:dyDescent="0.35">
      <c r="A2" s="16" t="s">
        <v>9</v>
      </c>
      <c r="B2" s="5">
        <v>2.4289999999999998</v>
      </c>
      <c r="C2" s="6">
        <v>3.355</v>
      </c>
      <c r="D2" s="7">
        <v>3.27</v>
      </c>
      <c r="E2" s="4" t="s">
        <v>10</v>
      </c>
      <c r="F2" s="8" t="s">
        <v>9</v>
      </c>
      <c r="G2" s="6">
        <f>IF($F2="","",IF($F2="เสมอ",$C2,IF($F2=$A2,$B2,IF($F2=$E2,$D2,""))))</f>
        <v>2.4289999999999998</v>
      </c>
      <c r="H2" s="8" t="str">
        <f>IF($F2="","",IF($F2="เสมอ","เสมอ",IF($F2=$A2,"เหย้า",IF($F2=$E2,"เยือน",""))))</f>
        <v>เหย้า</v>
      </c>
      <c r="J2" s="9" t="s">
        <v>11</v>
      </c>
      <c r="K2" s="8">
        <f>COUNTIF($H$2:$H$2,"เหย้า")</f>
        <v>1</v>
      </c>
      <c r="L2" s="10">
        <f>IF($K$5=0,0,$K$2/$K$5)</f>
        <v>1</v>
      </c>
    </row>
    <row r="3" spans="1:12" x14ac:dyDescent="0.35">
      <c r="J3" s="11" t="s">
        <v>12</v>
      </c>
      <c r="K3" s="12">
        <f>COUNTIF($H$2:$H$2,"เยือน")</f>
        <v>0</v>
      </c>
      <c r="L3" s="13">
        <f>IF($K$5=0,0,$K$3/$K$5)</f>
        <v>0</v>
      </c>
    </row>
    <row r="4" spans="1:12" x14ac:dyDescent="0.35">
      <c r="J4" s="9" t="s">
        <v>13</v>
      </c>
      <c r="K4" s="8">
        <f>COUNTIF($H$2:$H$2,"เสมอ")</f>
        <v>0</v>
      </c>
      <c r="L4" s="10">
        <f>IF($K$5=0,0,$K$4/$K$5)</f>
        <v>0</v>
      </c>
    </row>
    <row r="5" spans="1:12" x14ac:dyDescent="0.35">
      <c r="J5" s="11" t="s">
        <v>14</v>
      </c>
      <c r="K5" s="12">
        <f>COUNTA($H$2:$H$2)</f>
        <v>1</v>
      </c>
      <c r="L5" s="13"/>
    </row>
    <row r="8" spans="1:12" x14ac:dyDescent="0.35">
      <c r="J8" s="15"/>
      <c r="K8" t="s">
        <v>15</v>
      </c>
    </row>
  </sheetData>
  <conditionalFormatting sqref="G2">
    <cfRule type="expression" dxfId="8" priority="1">
      <formula>$F2=$A2</formula>
    </cfRule>
    <cfRule type="expression" dxfId="7" priority="2">
      <formula>$F2=$E2</formula>
    </cfRule>
    <cfRule type="expression" dxfId="6" priority="3">
      <formula>$F2="เสมอ"</formula>
    </cfRule>
  </conditionalFormatting>
  <conditionalFormatting sqref="H2">
    <cfRule type="expression" dxfId="5" priority="4">
      <formula>H2="เหย้า"</formula>
    </cfRule>
    <cfRule type="expression" dxfId="4" priority="5">
      <formula>H2="เยือน"</formula>
    </cfRule>
    <cfRule type="expression" dxfId="3" priority="6">
      <formula>H2="เสมอ"</formula>
    </cfRule>
  </conditionalFormatting>
  <pageMargins left="0.75" right="0.75" top="1" bottom="1" header="0.5" footer="0.5"/>
  <pageSetup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_dv!$A$2:$C$2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A2518-99DC-4000-BAA7-3347AC4323DC}">
  <dimension ref="A1:L6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6" customWidth="1"/>
    <col min="7" max="7" width="14" customWidth="1"/>
    <col min="8" max="8" width="10" customWidth="1"/>
    <col min="9" max="10" width="14" customWidth="1"/>
    <col min="11" max="12" width="10" customWidth="1"/>
  </cols>
  <sheetData>
    <row r="1" spans="1:12" x14ac:dyDescent="0.3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1" t="s">
        <v>5</v>
      </c>
      <c r="G1" s="23" t="s">
        <v>6</v>
      </c>
      <c r="H1" s="23" t="s">
        <v>7</v>
      </c>
      <c r="I1" s="22" t="s">
        <v>26</v>
      </c>
      <c r="J1" s="29" t="s">
        <v>8</v>
      </c>
      <c r="K1" s="30"/>
      <c r="L1" s="30"/>
    </row>
    <row r="2" spans="1:12" x14ac:dyDescent="0.35">
      <c r="A2" s="4" t="s">
        <v>16</v>
      </c>
      <c r="B2" s="5">
        <v>2.3490000000000002</v>
      </c>
      <c r="C2" s="6">
        <v>3.1749999999999998</v>
      </c>
      <c r="D2" s="7">
        <v>3.64</v>
      </c>
      <c r="E2" s="4" t="s">
        <v>17</v>
      </c>
      <c r="F2" s="8"/>
      <c r="G2" s="8" t="str">
        <f>IF($F2="","",IF($F2="เสมอ",$C2,IF($F2=$A2,$B2,IF($F2=$E2,$D2,""))))</f>
        <v/>
      </c>
      <c r="H2" s="8" t="str">
        <f>IF($F2="","",IF($F2="เสมอ","เสมอ",IF($F2=$A2,"เหย้า",IF($F2=$E2,"เยือน",""))))</f>
        <v/>
      </c>
      <c r="J2" s="25" t="s">
        <v>11</v>
      </c>
      <c r="K2" s="24">
        <f>COUNTIF($H$2:$H$6,"เหย้า")</f>
        <v>0</v>
      </c>
      <c r="L2" s="26">
        <f>IF($K$5=0,0,$K$2/$K$5)</f>
        <v>0</v>
      </c>
    </row>
    <row r="3" spans="1:12" x14ac:dyDescent="0.35">
      <c r="A3" s="17" t="s">
        <v>18</v>
      </c>
      <c r="B3" s="18">
        <v>2.5099999999999998</v>
      </c>
      <c r="C3" s="19">
        <v>3.27</v>
      </c>
      <c r="D3" s="20">
        <v>3.21</v>
      </c>
      <c r="E3" s="17" t="s">
        <v>19</v>
      </c>
      <c r="F3" s="12"/>
      <c r="G3" s="12" t="str">
        <f>IF($F3="","",IF($F3="เสมอ",$C3,IF($F3=$A3,$B3,IF($F3=$E3,$D3,""))))</f>
        <v/>
      </c>
      <c r="H3" s="12" t="str">
        <f>IF($F3="","",IF($F3="เสมอ","เสมอ",IF($F3=$A3,"เหย้า",IF($F3=$E3,"เยือน",""))))</f>
        <v/>
      </c>
      <c r="J3" s="27" t="s">
        <v>12</v>
      </c>
      <c r="K3" s="24">
        <f>COUNTIF($H$2:$H$6,"เยือน")</f>
        <v>0</v>
      </c>
      <c r="L3" s="26">
        <f>IF($K$5=0,0,$K$3/$K$5)</f>
        <v>0</v>
      </c>
    </row>
    <row r="4" spans="1:12" x14ac:dyDescent="0.35">
      <c r="A4" s="4" t="s">
        <v>20</v>
      </c>
      <c r="B4" s="5">
        <v>2.2389999999999999</v>
      </c>
      <c r="C4" s="6">
        <v>6.72</v>
      </c>
      <c r="D4" s="7">
        <v>2.0299999999999998</v>
      </c>
      <c r="E4" s="4" t="s">
        <v>21</v>
      </c>
      <c r="F4" s="8"/>
      <c r="G4" s="8" t="str">
        <f>IF($F4="","",IF($F4="เสมอ",$C4,IF($F4=$A4,$B4,IF($F4=$E4,$D4,""))))</f>
        <v/>
      </c>
      <c r="H4" s="8" t="str">
        <f>IF($F4="","",IF($F4="เสมอ","เสมอ",IF($F4=$A4,"เหย้า",IF($F4=$E4,"เยือน",""))))</f>
        <v/>
      </c>
      <c r="J4" s="28" t="s">
        <v>13</v>
      </c>
      <c r="K4" s="24">
        <f>COUNTIF($H$2:$H$6,"เสมอ")</f>
        <v>0</v>
      </c>
      <c r="L4" s="26">
        <f>IF($K$5=0,0,$K$4/$K$5)</f>
        <v>0</v>
      </c>
    </row>
    <row r="5" spans="1:12" x14ac:dyDescent="0.35">
      <c r="A5" s="17" t="s">
        <v>22</v>
      </c>
      <c r="B5" s="18">
        <v>3.0350000000000001</v>
      </c>
      <c r="C5" s="19">
        <v>3.125</v>
      </c>
      <c r="D5" s="20">
        <v>2.7309999999999999</v>
      </c>
      <c r="E5" s="17" t="s">
        <v>23</v>
      </c>
      <c r="F5" s="12"/>
      <c r="G5" s="12" t="str">
        <f>IF($F5="","",IF($F5="เสมอ",$C5,IF($F5=$A5,$B5,IF($F5=$E5,$D5,""))))</f>
        <v/>
      </c>
      <c r="H5" s="12" t="str">
        <f>IF($F5="","",IF($F5="เสมอ","เสมอ",IF($F5=$A5,"เหย้า",IF($F5=$E5,"เยือน",""))))</f>
        <v/>
      </c>
      <c r="J5" s="24" t="s">
        <v>14</v>
      </c>
      <c r="K5" s="24">
        <f>COUNTA($H$2:$H$6)</f>
        <v>5</v>
      </c>
      <c r="L5" s="24"/>
    </row>
    <row r="6" spans="1:12" x14ac:dyDescent="0.35">
      <c r="A6" s="4" t="s">
        <v>24</v>
      </c>
      <c r="B6" s="5">
        <v>3.8</v>
      </c>
      <c r="C6" s="6">
        <v>4.165</v>
      </c>
      <c r="D6" s="7">
        <v>1.952</v>
      </c>
      <c r="E6" s="4" t="s">
        <v>25</v>
      </c>
      <c r="F6" s="8"/>
      <c r="G6" s="8" t="str">
        <f>IF($F6="","",IF($F6="เสมอ",$C6,IF($F6=$A6,$B6,IF($F6=$E6,$D6,""))))</f>
        <v/>
      </c>
      <c r="H6" s="8" t="str">
        <f>IF($F6="","",IF($F6="เสมอ","เสมอ",IF($F6=$A6,"เหย้า",IF($F6=$E6,"เยือน",""))))</f>
        <v/>
      </c>
    </row>
  </sheetData>
  <mergeCells count="1">
    <mergeCell ref="J1:L1"/>
  </mergeCells>
  <conditionalFormatting sqref="H2:H6">
    <cfRule type="expression" dxfId="2" priority="1">
      <formula>H2="เหย้า"</formula>
    </cfRule>
    <cfRule type="expression" dxfId="1" priority="2">
      <formula>H2="เยือน"</formula>
    </cfRule>
    <cfRule type="expression" dxfId="0" priority="3">
      <formula>H2="เสมอ"</formula>
    </cfRule>
  </conditionalFormatting>
  <dataValidations count="5">
    <dataValidation type="list" allowBlank="1" sqref="F6" xr:uid="{8AA04726-63DB-4678-8D76-35142FDD4990}">
      <formula1>"Villarreal,เสมอ,Real Madrid"</formula1>
    </dataValidation>
    <dataValidation type="list" allowBlank="1" sqref="F5" xr:uid="{13EEA9AD-ADFB-4E3D-B52D-33F68641F2A2}">
      <formula1>"Sevilla,เสมอ,Athletic Bilbao"</formula1>
    </dataValidation>
    <dataValidation type="list" allowBlank="1" sqref="F4" xr:uid="{FA25A114-CC23-4917-BAC2-87D2661EEC70}">
      <formula1>"Home,เสมอ,Away"</formula1>
    </dataValidation>
    <dataValidation type="list" allowBlank="1" sqref="F3" xr:uid="{130712E6-244E-4B5E-AA7A-86D14D85DC8D}">
      <formula1>"Valencia,เสมอ,Espanyol"</formula1>
    </dataValidation>
    <dataValidation type="list" allowBlank="1" sqref="F2" xr:uid="{00776E49-138D-4D0F-AF5E-E3DA8DDDFFFC}">
      <formula1>"Rayo Vallecano,เสมอ,Osasuna"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"/>
  <sheetViews>
    <sheetView workbookViewId="0"/>
  </sheetViews>
  <sheetFormatPr defaultRowHeight="14.5" x14ac:dyDescent="0.35"/>
  <sheetData>
    <row r="2" spans="1:3" x14ac:dyDescent="0.35">
      <c r="A2" t="s">
        <v>9</v>
      </c>
      <c r="B2" t="s">
        <v>13</v>
      </c>
      <c r="C2" t="s">
        <v>10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23-Jan</vt:lpstr>
      <vt:lpstr>Jan 24, 2026</vt:lpstr>
      <vt:lpstr>_dv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Prab Wuth</cp:lastModifiedBy>
  <dcterms:created xsi:type="dcterms:W3CDTF">2026-01-23T08:00:35Z</dcterms:created>
  <dcterms:modified xsi:type="dcterms:W3CDTF">2026-01-24T10:20:14Z</dcterms:modified>
</cp:coreProperties>
</file>