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1-EPL\"/>
    </mc:Choice>
  </mc:AlternateContent>
  <xr:revisionPtr revIDLastSave="0" documentId="13_ncr:1_{79FBC518-B040-4B33-ADC8-D8036F651B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n 24, 2026" sheetId="3" r:id="rId1"/>
    <sheet name="_dv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H6" i="3"/>
  <c r="G6" i="3"/>
  <c r="H5" i="3"/>
  <c r="G5" i="3"/>
  <c r="H4" i="3"/>
  <c r="G4" i="3"/>
  <c r="K3" i="3"/>
  <c r="H3" i="3"/>
  <c r="G3" i="3"/>
  <c r="K2" i="3"/>
  <c r="H2" i="3"/>
  <c r="G2" i="3"/>
  <c r="K5" i="3" l="1"/>
  <c r="L3" i="3" s="1"/>
  <c r="K4" i="3"/>
  <c r="L4" i="3" s="1"/>
  <c r="L2" i="3" l="1"/>
</calcChain>
</file>

<file path=xl/sharedStrings.xml><?xml version="1.0" encoding="utf-8"?>
<sst xmlns="http://schemas.openxmlformats.org/spreadsheetml/2006/main" count="44" uniqueCount="26">
  <si>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</si>
  <si>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</si>
  <si>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</si>
  <si>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</si>
  <si>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</si>
  <si>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</si>
  <si>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</si>
  <si>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</si>
  <si>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</si>
  <si>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West Ham United</t>
  </si>
  <si>
    <t>Sunderland</t>
  </si>
  <si>
    <t>เหย้า</t>
  </si>
  <si>
    <t>Burnley</t>
  </si>
  <si>
    <t>Tottenham Hotspur</t>
  </si>
  <si>
    <t>เยือน</t>
  </si>
  <si>
    <t>Fulham</t>
  </si>
  <si>
    <t>Brighton &amp; Hove Albion</t>
  </si>
  <si>
    <t>เสมอ</t>
  </si>
  <si>
    <t>Manchester City</t>
  </si>
  <si>
    <t>Wolverhampton Wanderers</t>
  </si>
  <si>
    <t>รวมทั้งหมด</t>
  </si>
  <si>
    <t>Home</t>
  </si>
  <si>
    <t>Away</t>
  </si>
  <si>
    <t>Bournemouth</t>
  </si>
  <si>
    <t>Liverpool</t>
  </si>
  <si>
    <t>Jan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</si>
</sst>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</cellXfs>
  <cellStyles count="1">
    <cellStyle name="Normal" xfId="0" builtinId="0"/>
  </cellStyles>
  <dxfs count="3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AB59-2881-4534-816B-385A944D1D53}">
  <dimension ref="A1:L7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3" t="s">
        <v>5</v>
      </c>
      <c r="G1" s="1" t="s">
        <v>6</v>
      </c>
      <c r="H1" s="1" t="s">
        <v>7</v>
      </c>
      <c r="I1" s="14" t="s">
        <v>25</v>
      </c>
      <c r="J1" s="15" t="s">
        <v>8</v>
      </c>
      <c r="K1" s="16"/>
      <c r="L1" s="16"/>
    </row>
    <row r="2" spans="1:12" x14ac:dyDescent="0.35">
      <c r="A2" s="3" t="s">
        <v>9</v>
      </c>
      <c r="B2" s="4">
        <v>2.5110000000000001</v>
      </c>
      <c r="C2" s="5">
        <v>3.395</v>
      </c>
      <c r="D2" s="6">
        <v>3.1</v>
      </c>
      <c r="E2" s="3" t="s">
        <v>10</v>
      </c>
      <c r="F2" s="7"/>
      <c r="G2" s="7" t="str">
        <f t="shared" ref="G2:G7" si="0">IF($F2="","",IF($F2="เสมอ",$C2,IF($F2=$A2,$B2,IF($F2=$E2,$D2,""))))</f>
        <v/>
      </c>
      <c r="H2" s="7" t="str">
        <f t="shared" ref="H2:H7" si="1">IF($F2="","",IF($F2="เสมอ","เสมอ",IF($F2=$A2,"เหย้า",IF($F2=$E2,"เยือน",""))))</f>
        <v/>
      </c>
      <c r="J2" s="17" t="s">
        <v>11</v>
      </c>
      <c r="K2" s="2">
        <f>COUNTIF($H$2:$H$7,"เหย้า")</f>
        <v>0</v>
      </c>
      <c r="L2" s="18">
        <f>IF($K$5=0,0,$K$2/$K$5)</f>
        <v>0</v>
      </c>
    </row>
    <row r="3" spans="1:12" x14ac:dyDescent="0.35">
      <c r="A3" s="8" t="s">
        <v>12</v>
      </c>
      <c r="B3" s="9">
        <v>3.8</v>
      </c>
      <c r="C3" s="10">
        <v>3.5750000000000002</v>
      </c>
      <c r="D3" s="11">
        <v>2.1150000000000002</v>
      </c>
      <c r="E3" s="8" t="s">
        <v>13</v>
      </c>
      <c r="F3" s="12"/>
      <c r="G3" s="12" t="str">
        <f t="shared" si="0"/>
        <v/>
      </c>
      <c r="H3" s="12" t="str">
        <f t="shared" si="1"/>
        <v/>
      </c>
      <c r="J3" s="19" t="s">
        <v>14</v>
      </c>
      <c r="K3" s="2">
        <f>COUNTIF($H$2:$H$7,"เยือน")</f>
        <v>0</v>
      </c>
      <c r="L3" s="18">
        <f>IF($K$5=0,0,$K$3/$K$5)</f>
        <v>0</v>
      </c>
    </row>
    <row r="4" spans="1:12" x14ac:dyDescent="0.35">
      <c r="A4" s="3" t="s">
        <v>15</v>
      </c>
      <c r="B4" s="4">
        <v>2.6709999999999998</v>
      </c>
      <c r="C4" s="5">
        <v>3.5350000000000001</v>
      </c>
      <c r="D4" s="6">
        <v>2.7930000000000001</v>
      </c>
      <c r="E4" s="3" t="s">
        <v>16</v>
      </c>
      <c r="F4" s="7"/>
      <c r="G4" s="7" t="str">
        <f t="shared" si="0"/>
        <v/>
      </c>
      <c r="H4" s="7" t="str">
        <f t="shared" si="1"/>
        <v/>
      </c>
      <c r="J4" s="20" t="s">
        <v>17</v>
      </c>
      <c r="K4" s="2">
        <f>COUNTIF($H$2:$H$7,"เสมอ")</f>
        <v>0</v>
      </c>
      <c r="L4" s="18">
        <f>IF($K$5=0,0,$K$4/$K$5)</f>
        <v>0</v>
      </c>
    </row>
    <row r="5" spans="1:12" x14ac:dyDescent="0.35">
      <c r="A5" s="8" t="s">
        <v>18</v>
      </c>
      <c r="B5" s="9">
        <v>1.2709999999999999</v>
      </c>
      <c r="C5" s="10">
        <v>6.91</v>
      </c>
      <c r="D5" s="11">
        <v>11.9</v>
      </c>
      <c r="E5" s="8" t="s">
        <v>19</v>
      </c>
      <c r="F5" s="12"/>
      <c r="G5" s="12" t="str">
        <f t="shared" si="0"/>
        <v/>
      </c>
      <c r="H5" s="12" t="str">
        <f t="shared" si="1"/>
        <v/>
      </c>
      <c r="J5" s="2" t="s">
        <v>20</v>
      </c>
      <c r="K5" s="2">
        <f>COUNTA($H$2:$H$7)</f>
        <v>6</v>
      </c>
      <c r="L5" s="2"/>
    </row>
    <row r="6" spans="1:12" x14ac:dyDescent="0.35">
      <c r="A6" s="3" t="s">
        <v>21</v>
      </c>
      <c r="B6" s="4">
        <v>1.7749999999999999</v>
      </c>
      <c r="C6" s="5">
        <v>8.15</v>
      </c>
      <c r="D6" s="6">
        <v>2.589</v>
      </c>
      <c r="E6" s="3" t="s">
        <v>22</v>
      </c>
      <c r="F6" s="7"/>
      <c r="G6" s="7" t="str">
        <f t="shared" si="0"/>
        <v/>
      </c>
      <c r="H6" s="7" t="str">
        <f t="shared" si="1"/>
        <v/>
      </c>
    </row>
    <row r="7" spans="1:12" x14ac:dyDescent="0.35">
      <c r="A7" s="8" t="s">
        <v>23</v>
      </c>
      <c r="B7" s="9">
        <v>4.0449999999999999</v>
      </c>
      <c r="C7" s="10">
        <v>4.12</v>
      </c>
      <c r="D7" s="11">
        <v>1.903</v>
      </c>
      <c r="E7" s="8" t="s">
        <v>24</v>
      </c>
      <c r="F7" s="12"/>
      <c r="G7" s="12" t="str">
        <f t="shared" si="0"/>
        <v/>
      </c>
      <c r="H7" s="12" t="str">
        <f t="shared" si="1"/>
        <v/>
      </c>
    </row>
  </sheetData>
  <mergeCells count="1">
    <mergeCell ref="J1:L1"/>
  </mergeCells>
  <conditionalFormatting sqref="H2:H7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6">
    <dataValidation type="list" allowBlank="1" sqref="F7" xr:uid="{E40C8A9B-5982-4B18-AACC-CE6ECF008984}">
      <formula1>"Bournemouth,เสมอ,Liverpool"</formula1>
    </dataValidation>
    <dataValidation type="list" allowBlank="1" sqref="F6" xr:uid="{52F5EA4D-0001-4ADD-A691-2D88682575CB}">
      <formula1>"Home,เสมอ,Away"</formula1>
    </dataValidation>
    <dataValidation type="list" allowBlank="1" sqref="F5" xr:uid="{2BF76E7D-33DB-4607-ABFA-1562876678C8}">
      <formula1>"Manchester City,เสมอ,Wolverhampton Wanderers"</formula1>
    </dataValidation>
    <dataValidation type="list" allowBlank="1" sqref="F4" xr:uid="{29761E68-6DDD-4597-A58A-E55F51CC2120}">
      <formula1>"Fulham,เสมอ,Brighton &amp; Hove Albion"</formula1>
    </dataValidation>
    <dataValidation type="list" allowBlank="1" sqref="F3" xr:uid="{69EE535E-D189-4CE3-9998-608F08455208}">
      <formula1>"Burnley,เสมอ,Tottenham Hotspur"</formula1>
    </dataValidation>
    <dataValidation type="list" allowBlank="1" sqref="F2" xr:uid="{46A64BF9-F7A8-4B80-8607-027FB284EDF4}">
      <formula1>"West Ham United,เสมอ,Sunderland"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17</v>
      </c>
      <c r="C2" t="s">
        <v>10</v>
      </c>
    </row>
    <row r="3" spans="1:3" x14ac:dyDescent="0.35">
      <c r="A3" t="s">
        <v>12</v>
      </c>
      <c r="B3" t="s">
        <v>17</v>
      </c>
      <c r="C3" t="s">
        <v>13</v>
      </c>
    </row>
    <row r="4" spans="1:3" x14ac:dyDescent="0.35">
      <c r="A4" t="s">
        <v>15</v>
      </c>
      <c r="B4" t="s">
        <v>17</v>
      </c>
      <c r="C4" t="s">
        <v>16</v>
      </c>
    </row>
    <row r="5" spans="1:3" x14ac:dyDescent="0.35">
      <c r="A5" t="s">
        <v>18</v>
      </c>
      <c r="B5" t="s">
        <v>17</v>
      </c>
      <c r="C5" t="s">
        <v>19</v>
      </c>
    </row>
    <row r="6" spans="1:3" x14ac:dyDescent="0.35">
      <c r="A6" t="s">
        <v>21</v>
      </c>
      <c r="B6" t="s">
        <v>17</v>
      </c>
      <c r="C6" t="s">
        <v>22</v>
      </c>
    </row>
    <row r="7" spans="1:3" x14ac:dyDescent="0.35">
      <c r="A7" t="s">
        <v>23</v>
      </c>
      <c r="B7" t="s">
        <v>17</v>
      </c>
      <c r="C7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24,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2026-01-24T04:40:32Z</dcterms:created>
  <dcterms:modified xsi:type="dcterms:W3CDTF">2026-01-24T10:18:09Z</dcterms:modified>
</cp:coreProperties>
</file>