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dorma.sharepoint.com/sites/1/AMERMarketing/Shared Documents/zJames Duff Project Folder/00 - Projects in Progress/SPIFFs &amp; Campaigns/9895379508 High vs low frequency/Assets/ROI Calculator/"/>
    </mc:Choice>
  </mc:AlternateContent>
  <xr:revisionPtr revIDLastSave="320" documentId="13_ncr:1_{23744129-683B-4315-9CAC-8BCE9BA51AA5}" xr6:coauthVersionLast="47" xr6:coauthVersionMax="47" xr10:uidLastSave="{AD910362-5481-4F04-BA49-536ADB22988D}"/>
  <bookViews>
    <workbookView xWindow="2760" yWindow="-14760" windowWidth="24270" windowHeight="14250" xr2:uid="{00000000-000D-0000-FFFF-FFFF00000000}"/>
  </bookViews>
  <sheets>
    <sheet name="Interactive Calculato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1" l="1" a="1"/>
  <c r="C14" i="1" s="1"/>
  <c r="C6" i="1"/>
  <c r="C7" i="1"/>
  <c r="C18" i="1" l="1"/>
  <c r="C19" i="1" s="1"/>
  <c r="C20"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<sst xmlns="http://schemas.openxmlformats.org/spreadsheetml/2006/main" count="42" uniqueCount="36">
  <si>
    <t>Access Control Security – Cost of Inaction (Interactive)</t>
  </si>
  <si>
    <t>INPUTS (Use dropdowns or adjust values)</t>
  </si>
  <si>
    <t>Scenario</t>
  </si>
  <si>
    <t>EXPLANATIONS</t>
  </si>
  <si>
    <t>Breach Probability (%)</t>
  </si>
  <si>
    <t>Incident Cost ($)</t>
  </si>
  <si>
    <t>Upgrade Cost ($)</t>
  </si>
  <si>
    <t>CALCULATIONS</t>
  </si>
  <si>
    <t>Expected Breach Cost ($)</t>
  </si>
  <si>
    <t>Total Annual Cost of Inaction ($)</t>
  </si>
  <si>
    <t>Payback Period (Years)</t>
  </si>
  <si>
    <t>This is the likelihood of credential compromise annually based on a low, medium, or high risk scenario.</t>
  </si>
  <si>
    <t>&lt;-- This represents your estimated breach cost.</t>
  </si>
  <si>
    <t>&lt;-- This represents your total cost of not investing in upgrades. Compare this to your upgrade cost.</t>
  </si>
  <si>
    <t>&lt;-- How many years it will take to recoup your investment.</t>
  </si>
  <si>
    <t>This reflects a total cost if a breach occurs. A cloned credential security breach incident cost is the total financial impact caused when unauthorized individuals duplicate and use access control credentials to gain entry to restricted areas, systems, or assets. This cost often extends far beyond the immediate security event and can include operational disruption, investigations, compliance exposure, theft, and reputational damage.</t>
  </si>
  <si>
    <t xml:space="preserve">Investigation and incident response costs </t>
  </si>
  <si>
    <t>Replacement and remediation costs</t>
  </si>
  <si>
    <t xml:space="preserve">Downtime and operational disruption </t>
  </si>
  <si>
    <t xml:space="preserve">Theft or asset loss </t>
  </si>
  <si>
    <t xml:space="preserve">Legal, compliance, or insurance expenses </t>
  </si>
  <si>
    <t>Customer and reputational impact</t>
  </si>
  <si>
    <t>Investigation and incident response costs include the expenses required to identify, contain, analyze, and recover from a security breach, including forensic services, internal labor, emergency response actions, reporting, and remediation efforts.</t>
  </si>
  <si>
    <t>Replacement and remediation costs include expenses associated with replacing compromised credentials, upgrading readers or security systems, reissuing cards, restoring secure operations, and implementing corrective measures to prevent future breaches.</t>
  </si>
  <si>
    <t>Theft or asset loss costs include the financial impact of stolen inventory, equipment, sensitive information, intellectual property, or damaged assets resulting from unauthorized access gained through cloned or compromised credentials.</t>
  </si>
  <si>
    <t>&lt;--</t>
  </si>
  <si>
    <t>Downtime and operational disruption costs include lost productivity, interrupted business operations, delayed services, employee inefficiencies, and revenue losses caused by facility shutdowns, restricted access, or recovery activities following a security breach.</t>
  </si>
  <si>
    <t>Legal, compliance, or insurance costs include regulatory fines, legal fees, settlement expenses, audit requirements, increased insurance premiums, and claims management resulting from unauthorized access, data exposure, or security policy violations.</t>
  </si>
  <si>
    <t>Customer and reputational impact costs include lost customer confidence, damaged brand perception, negative publicity, reduced future business opportunities, and expenses related to rebuilding trust after a security breach or unauthorized access incident.</t>
  </si>
  <si>
    <t>Operational Inefficiencies ($) (Avg)</t>
  </si>
  <si>
    <t>Select the risk level you identified by the results of the vulnerability checklist</t>
  </si>
  <si>
    <t>This is an estimated cost for admin and inefficiency from weak security based on risk assessment identified above.</t>
  </si>
  <si>
    <t>Select</t>
  </si>
  <si>
    <r>
      <t xml:space="preserve">This ROI calculator is designed to help you estimate the financial impact of upgrading your access control readers and credentials. By inputting key </t>
    </r>
    <r>
      <rPr>
        <b/>
        <sz val="9"/>
        <rFont val="Calibri"/>
        <family val="2"/>
      </rPr>
      <t>variables</t>
    </r>
    <r>
      <rPr>
        <sz val="9"/>
        <rFont val="Calibri"/>
        <family val="2"/>
      </rPr>
      <t>—such as current system costs, potential breach risks, and upgrade investments—you can quickly see the value of making a change. If you have specific data for your organization, you can easily adjust the formula inputs to reflect your actual numbers, ensuring a more accurate and tailored ROI calculation.</t>
    </r>
  </si>
  <si>
    <t>&lt;--Enter</t>
  </si>
  <si>
    <t>Speak to a dormakaba representative for your estimated upgrade investment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</si>
</sst>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b/>
      <sz val="9"/>
      <name val="Calibri"/>
      <family val="2"/>
    </font>
    <font>
      <sz val="9"/>
      <color theme="1"/>
      <name val="Calibri"/>
      <family val="2"/>
      <scheme val="minor"/>
    </font>
    <font>
      <sz val="9"/>
      <name val="Calibri"/>
      <family val="2"/>
    </font>
    <font>
      <sz val="9"/>
      <color theme="1"/>
      <name val="Calibri"/>
      <family val="2"/>
    </font>
    <font>
      <b/>
      <sz val="14"/>
      <color theme="1"/>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tint="-0.14999847407452621"/>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right/>
      <top/>
      <bottom style="thin">
        <color auto="1"/>
      </bottom>
      <diagonal/>
    </border>
  </borders>
  <cellStyleXfs count="1">
    <xf numFmtId="0" fontId="0" fillId="0" borderId="0"/>
  </cellStyleXfs>
  <cellXfs count="25">
    <xf numFmtId="0" fontId="0" fillId="0" borderId="0" xfId="0"/>
    <xf numFmtId="164" fontId="2" fillId="2" borderId="2" xfId="0" applyNumberFormat="1" applyFont="1" applyFill="1" applyBorder="1" applyAlignment="1" applyProtection="1">
      <alignment horizontal="center" vertical="center"/>
      <protection locked="0"/>
    </xf>
    <xf numFmtId="0" fontId="1" fillId="0" borderId="0" xfId="0" applyFont="1" applyAlignment="1" applyProtection="1">
      <alignment vertical="center"/>
    </xf>
    <xf numFmtId="0" fontId="2" fillId="0" borderId="0" xfId="0" applyFont="1" applyAlignment="1" applyProtection="1">
      <alignment vertical="center"/>
    </xf>
    <xf numFmtId="0" fontId="2" fillId="0" borderId="0" xfId="0" applyFont="1" applyAlignment="1" applyProtection="1">
      <alignment vertical="center"/>
    </xf>
    <xf numFmtId="0" fontId="3" fillId="0" borderId="2" xfId="0" applyFont="1" applyBorder="1" applyAlignment="1" applyProtection="1">
      <alignment vertical="center" wrapText="1"/>
    </xf>
    <xf numFmtId="0" fontId="3" fillId="0" borderId="0" xfId="0" applyFont="1" applyAlignment="1" applyProtection="1">
      <alignment vertical="center" wrapText="1"/>
    </xf>
    <xf numFmtId="0" fontId="1" fillId="0" borderId="0" xfId="0" applyFont="1" applyAlignment="1" applyProtection="1">
      <alignment vertical="center"/>
    </xf>
    <xf numFmtId="0" fontId="2" fillId="0" borderId="0" xfId="0" applyFont="1" applyAlignment="1" applyProtection="1">
      <alignment horizontal="center" vertical="center"/>
    </xf>
    <xf numFmtId="0" fontId="1" fillId="0" borderId="0" xfId="0" applyFont="1" applyAlignment="1" applyProtection="1">
      <alignment vertical="center" wrapText="1"/>
    </xf>
    <xf numFmtId="0" fontId="3"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2" fillId="0" borderId="0" xfId="0" applyFont="1" applyAlignment="1" applyProtection="1">
      <alignment horizontal="left" vertical="center" wrapText="1"/>
    </xf>
    <xf numFmtId="0" fontId="2" fillId="0" borderId="2" xfId="0" applyFont="1" applyBorder="1" applyAlignment="1" applyProtection="1">
      <alignment horizontal="left" vertical="center" wrapText="1"/>
    </xf>
    <xf numFmtId="0" fontId="2" fillId="0" borderId="3" xfId="0" applyFont="1" applyBorder="1" applyAlignment="1" applyProtection="1">
      <alignment horizontal="center" vertical="center"/>
    </xf>
    <xf numFmtId="0" fontId="2" fillId="0" borderId="2" xfId="0" applyFont="1" applyBorder="1" applyAlignment="1" applyProtection="1">
      <alignment vertical="center"/>
    </xf>
    <xf numFmtId="164" fontId="2" fillId="0" borderId="2" xfId="0" applyNumberFormat="1" applyFont="1" applyBorder="1" applyAlignment="1" applyProtection="1">
      <alignment horizontal="center" vertical="center"/>
    </xf>
    <xf numFmtId="0" fontId="2" fillId="0" borderId="2" xfId="0" applyFont="1" applyBorder="1" applyAlignment="1" applyProtection="1">
      <alignment vertical="center" wrapText="1"/>
    </xf>
    <xf numFmtId="0" fontId="2" fillId="0" borderId="2" xfId="0" applyFont="1" applyBorder="1" applyAlignment="1" applyProtection="1">
      <alignment horizontal="left" vertical="center"/>
    </xf>
    <xf numFmtId="0" fontId="2" fillId="0" borderId="2" xfId="0" applyFont="1" applyBorder="1" applyAlignment="1" applyProtection="1">
      <alignment horizontal="center" vertical="center"/>
    </xf>
    <xf numFmtId="0" fontId="2" fillId="0" borderId="0" xfId="0" applyFont="1" applyAlignment="1" applyProtection="1">
      <alignment horizontal="left" vertical="center"/>
    </xf>
    <xf numFmtId="0" fontId="1" fillId="4" borderId="0" xfId="0" applyFont="1" applyFill="1" applyAlignment="1" applyProtection="1">
      <alignment horizontal="left" vertical="center"/>
    </xf>
    <xf numFmtId="164" fontId="2" fillId="3" borderId="2" xfId="0" applyNumberFormat="1" applyFont="1" applyFill="1" applyBorder="1" applyAlignment="1" applyProtection="1">
      <alignment horizontal="center" vertical="center"/>
    </xf>
    <xf numFmtId="0" fontId="2" fillId="3" borderId="2" xfId="0" applyFont="1" applyFill="1" applyBorder="1" applyAlignment="1" applyProtection="1">
      <alignment horizontal="center" vertical="center"/>
    </xf>
    <xf numFmtId="0" fontId="5" fillId="2" borderId="1" xfId="0" applyFont="1" applyFill="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21"/>
  <sheetViews>
    <sheetView showGridLines="0" tabSelected="1" topLeftCell="A3" zoomScale="90" zoomScaleNormal="90" workbookViewId="0">
      <selection activeCell="C5" sqref="C5"/>
    </sheetView>
  </sheetViews>
  <sheetFormatPr defaultRowHeight="12" x14ac:dyDescent="0.25"/>
  <cols>
    <col min="1" max="1" width="4.7109375" style="4" customWidth="1"/>
    <col min="2" max="2" width="34.28515625" style="4" customWidth="1"/>
    <col min="3" max="3" width="15.42578125" style="8" customWidth="1"/>
    <col min="4" max="4" width="10.85546875" style="4" customWidth="1"/>
    <col min="5" max="5" width="125.7109375" style="4" customWidth="1"/>
    <col min="6" max="6" width="9.140625" style="4"/>
    <col min="7" max="7" width="15.5703125" style="4" bestFit="1" customWidth="1"/>
    <col min="8" max="16384" width="9.140625" style="4"/>
  </cols>
  <sheetData>
    <row r="1" spans="2:7" ht="35.25" customHeight="1" x14ac:dyDescent="0.25">
      <c r="B1" s="2" t="s">
        <v>0</v>
      </c>
      <c r="C1" s="3"/>
      <c r="D1" s="3"/>
      <c r="E1" s="3"/>
      <c r="F1" s="3"/>
      <c r="G1" s="3"/>
    </row>
    <row r="2" spans="2:7" ht="55.5" customHeight="1" x14ac:dyDescent="0.25">
      <c r="B2" s="5" t="s">
        <v>33</v>
      </c>
      <c r="C2" s="5"/>
      <c r="D2" s="5"/>
      <c r="E2" s="5"/>
      <c r="F2" s="6"/>
      <c r="G2" s="6"/>
    </row>
    <row r="3" spans="2:7" ht="21" customHeight="1" x14ac:dyDescent="0.25">
      <c r="B3" s="7" t="s">
        <v>1</v>
      </c>
      <c r="E3" s="9" t="s">
        <v>3</v>
      </c>
    </row>
    <row r="4" spans="2:7" ht="16.5" customHeight="1" thickBot="1" x14ac:dyDescent="0.3">
      <c r="B4" s="10"/>
      <c r="C4" s="10"/>
      <c r="D4" s="10"/>
      <c r="E4" s="10"/>
      <c r="F4" s="10"/>
      <c r="G4" s="11"/>
    </row>
    <row r="5" spans="2:7" ht="30" customHeight="1" thickBot="1" x14ac:dyDescent="0.3">
      <c r="B5" s="12" t="s">
        <v>2</v>
      </c>
      <c r="C5" s="24" t="s">
        <v>32</v>
      </c>
      <c r="D5" s="8" t="s">
        <v>25</v>
      </c>
      <c r="E5" s="4" t="s">
        <v>30</v>
      </c>
    </row>
    <row r="6" spans="2:7" ht="30" customHeight="1" x14ac:dyDescent="0.25">
      <c r="B6" s="13" t="s">
        <v>4</v>
      </c>
      <c r="C6" s="14">
        <f>IF(C5="Low Risk",0.35,IF(C5="Medium Risk",0.5,0.7))</f>
        <v>0.7</v>
      </c>
      <c r="D6" s="15"/>
      <c r="E6" s="15" t="s">
        <v>11</v>
      </c>
    </row>
    <row r="7" spans="2:7" ht="50.25" customHeight="1" x14ac:dyDescent="0.25">
      <c r="B7" s="13" t="s">
        <v>5</v>
      </c>
      <c r="C7" s="16">
        <f>SUM(C8:C13)</f>
        <v>0</v>
      </c>
      <c r="D7" s="15"/>
      <c r="E7" s="17" t="s">
        <v>15</v>
      </c>
    </row>
    <row r="8" spans="2:7" ht="30" customHeight="1" x14ac:dyDescent="0.25">
      <c r="B8" s="18" t="s">
        <v>16</v>
      </c>
      <c r="C8" s="1">
        <v>0</v>
      </c>
      <c r="D8" s="19" t="s">
        <v>34</v>
      </c>
      <c r="E8" s="17" t="s">
        <v>22</v>
      </c>
    </row>
    <row r="9" spans="2:7" ht="30" customHeight="1" x14ac:dyDescent="0.25">
      <c r="B9" s="18" t="s">
        <v>17</v>
      </c>
      <c r="C9" s="1">
        <v>0</v>
      </c>
      <c r="D9" s="19" t="s">
        <v>34</v>
      </c>
      <c r="E9" s="17" t="s">
        <v>23</v>
      </c>
    </row>
    <row r="10" spans="2:7" ht="30" customHeight="1" x14ac:dyDescent="0.25">
      <c r="B10" s="18" t="s">
        <v>19</v>
      </c>
      <c r="C10" s="1">
        <v>0</v>
      </c>
      <c r="D10" s="19" t="s">
        <v>34</v>
      </c>
      <c r="E10" s="17" t="s">
        <v>24</v>
      </c>
    </row>
    <row r="11" spans="2:7" ht="30" customHeight="1" x14ac:dyDescent="0.25">
      <c r="B11" s="18" t="s">
        <v>18</v>
      </c>
      <c r="C11" s="1">
        <v>0</v>
      </c>
      <c r="D11" s="19" t="s">
        <v>34</v>
      </c>
      <c r="E11" s="17" t="s">
        <v>26</v>
      </c>
    </row>
    <row r="12" spans="2:7" ht="30" customHeight="1" x14ac:dyDescent="0.25">
      <c r="B12" s="18" t="s">
        <v>20</v>
      </c>
      <c r="C12" s="1">
        <v>0</v>
      </c>
      <c r="D12" s="19" t="s">
        <v>34</v>
      </c>
      <c r="E12" s="17" t="s">
        <v>27</v>
      </c>
    </row>
    <row r="13" spans="2:7" ht="30" customHeight="1" x14ac:dyDescent="0.25">
      <c r="B13" s="18" t="s">
        <v>21</v>
      </c>
      <c r="C13" s="1">
        <v>0</v>
      </c>
      <c r="D13" s="19" t="s">
        <v>34</v>
      </c>
      <c r="E13" s="17" t="s">
        <v>28</v>
      </c>
    </row>
    <row r="14" spans="2:7" ht="30" customHeight="1" x14ac:dyDescent="0.25">
      <c r="B14" s="13" t="s">
        <v>29</v>
      </c>
      <c r="C14" s="16" t="e" cm="1">
        <f t="array" ref="C14">_xlfn.IFS(
C5="None",0,
C5="Low risk",8000,
C5="Medium risk",15000,
C5="High risk",30000
)</f>
        <v>#N/A</v>
      </c>
      <c r="D14" s="15"/>
      <c r="E14" s="15" t="s">
        <v>31</v>
      </c>
    </row>
    <row r="15" spans="2:7" ht="30" customHeight="1" x14ac:dyDescent="0.25">
      <c r="B15" s="13" t="s">
        <v>6</v>
      </c>
      <c r="C15" s="1">
        <v>0</v>
      </c>
      <c r="D15" s="19" t="s">
        <v>34</v>
      </c>
      <c r="E15" s="15" t="s">
        <v>35</v>
      </c>
    </row>
    <row r="16" spans="2:7" x14ac:dyDescent="0.25">
      <c r="B16" s="20"/>
    </row>
    <row r="17" spans="2:5" x14ac:dyDescent="0.25">
      <c r="B17" s="21" t="s">
        <v>7</v>
      </c>
    </row>
    <row r="18" spans="2:5" ht="30" customHeight="1" x14ac:dyDescent="0.25">
      <c r="B18" s="18" t="s">
        <v>8</v>
      </c>
      <c r="C18" s="22">
        <f>C6*C7</f>
        <v>0</v>
      </c>
      <c r="D18" s="15"/>
      <c r="E18" s="15" t="s">
        <v>12</v>
      </c>
    </row>
    <row r="19" spans="2:5" ht="30" customHeight="1" x14ac:dyDescent="0.25">
      <c r="B19" s="18" t="s">
        <v>9</v>
      </c>
      <c r="C19" s="22" t="e">
        <f>C18+C14</f>
        <v>#N/A</v>
      </c>
      <c r="D19" s="15"/>
      <c r="E19" s="15" t="s">
        <v>13</v>
      </c>
    </row>
    <row r="20" spans="2:5" ht="30" customHeight="1" x14ac:dyDescent="0.25">
      <c r="B20" s="18" t="s">
        <v>10</v>
      </c>
      <c r="C20" s="23" t="e">
        <f>C15/C19</f>
        <v>#N/A</v>
      </c>
      <c r="D20" s="15"/>
      <c r="E20" s="15" t="s">
        <v>14</v>
      </c>
    </row>
    <row r="21" spans="2:5" x14ac:dyDescent="0.25">
      <c r="B21" s="20"/>
    </row>
  </sheetData>
  <sheetProtection algorithmName="SHA-512" hashValue="0cLbKxSiVeqD6Q+9s1Dt69WSx+iyAJoJL27o8tsdf/PwHZ3GliHrQTiy8GvE0dWzBlhfiWsyRFCsHBUe0Jwzuw==" saltValue="4dQJkXYf9Ln20qjDHgDyUA==" spinCount="100000" sheet="1" selectLockedCells="1"/>
  <mergeCells count="2">
    <mergeCell ref="B1:G1"/>
    <mergeCell ref="B2:E2"/>
  </mergeCells>
  <dataValidations count="2">
    <dataValidation type="list" sqref="C6:C13" xr:uid="{00000000-0002-0000-0000-000000000000}">
      <formula1>"Low Risk,Medium Risk,High Risk"</formula1>
    </dataValidation>
    <dataValidation type="list" sqref="C5" xr:uid="{7504B13A-66F8-4D3F-9676-B4D33CA125D2}">
      <formula1>"Select,Low Risk,Medium Risk,High Risk"</formula1>
    </dataValidation>
  </dataValidation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fficialEmailType xmlns="86478785-1c2e-4347-afe2-34f515586d4e">true</OfficialEmailType>
    <Done xmlns="86478785-1c2e-4347-afe2-34f515586d4e">true</Done>
    <Don xmlns="86478785-1c2e-4347-afe2-34f515586d4e">Needs Work</Don>
    <CompleteforPrinting xmlns="86478785-1c2e-4347-afe2-34f515586d4e">false</CompleteforPrinting>
    <Image xmlns="86478785-1c2e-4347-afe2-34f515586d4e" xsi:nil="true"/>
    <Year xmlns="86478785-1c2e-4347-afe2-34f515586d4e" xsi:nil="true"/>
    <lcf76f155ced4ddcb4097134ff3c332f xmlns="86478785-1c2e-4347-afe2-34f515586d4e">
      <Terms xmlns="http://schemas.microsoft.com/office/infopath/2007/PartnerControls"/>
    </lcf76f155ced4ddcb4097134ff3c332f>
    <DocumentName xmlns="86478785-1c2e-4347-afe2-34f515586d4e" xsi:nil="true"/>
    <TaxCatchAll xmlns="3f667bdd-c545-4829-8621-3d7291bb8f24" xsi:nil="true"/>
    <Test xmlns="86478785-1c2e-4347-afe2-34f515586d4e" xsi:nil="true"/>
    <UnilyIsTemplate xmlns="3f667bdd-c545-4829-8621-3d7291bb8f24" xsi:nil="true"/>
    <g4b873be4c8446b4bb246f17bf3ea522 xmlns="3f667bdd-c545-4829-8621-3d7291bb8f24">
      <Terms xmlns="http://schemas.microsoft.com/office/infopath/2007/PartnerControls"/>
    </g4b873be4c8446b4bb246f17bf3ea522>
    <Month xmlns="86478785-1c2e-4347-afe2-34f515586d4e" xsi:nil="true"/>
    <UnilyIsFeaturedDocument xmlns="3f667bdd-c545-4829-8621-3d7291bb8f2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DA6C1B667C7F140A39F9110E3D45F31" ma:contentTypeVersion="23" ma:contentTypeDescription="Create a new document." ma:contentTypeScope="" ma:versionID="076395a4e03893622f12061fdcd99d83">
  <xsd:schema xmlns:xsd="http://www.w3.org/2001/XMLSchema" xmlns:xs="http://www.w3.org/2001/XMLSchema" xmlns:p="http://schemas.microsoft.com/office/2006/metadata/properties" xmlns:ns2="3f667bdd-c545-4829-8621-3d7291bb8f24" xmlns:ns3="86478785-1c2e-4347-afe2-34f515586d4e" targetNamespace="http://schemas.microsoft.com/office/2006/metadata/properties" ma:root="true" ma:fieldsID="979cf8090f15d724487516b5ba7b93d6" ns2:_="" ns3:_="">
    <xsd:import namespace="3f667bdd-c545-4829-8621-3d7291bb8f24"/>
    <xsd:import namespace="86478785-1c2e-4347-afe2-34f515586d4e"/>
    <xsd:element name="properties">
      <xsd:complexType>
        <xsd:sequence>
          <xsd:element name="documentManagement">
            <xsd:complexType>
              <xsd:all>
                <xsd:element ref="ns2:UnilyIsFeaturedDocument" minOccurs="0"/>
                <xsd:element ref="ns2:UnilyIsTemplate" minOccurs="0"/>
                <xsd:element ref="ns3:CompleteforPrinting" minOccurs="0"/>
                <xsd:element ref="ns2:g4b873be4c8446b4bb246f17bf3ea522" minOccurs="0"/>
                <xsd:element ref="ns2:TaxCatchAll" minOccurs="0"/>
                <xsd:element ref="ns2:TaxCatchAllLabel"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Done" minOccurs="0"/>
                <xsd:element ref="ns3:Don" minOccurs="0"/>
                <xsd:element ref="ns3:lcf76f155ced4ddcb4097134ff3c332f" minOccurs="0"/>
                <xsd:element ref="ns3:DocumentName" minOccurs="0"/>
                <xsd:element ref="ns3:MediaServiceObjectDetectorVersions" minOccurs="0"/>
                <xsd:element ref="ns3:Test" minOccurs="0"/>
                <xsd:element ref="ns3:Month" minOccurs="0"/>
                <xsd:element ref="ns3:OfficialEmailType" minOccurs="0"/>
                <xsd:element ref="ns3:MediaServiceSearchProperties" minOccurs="0"/>
                <xsd:element ref="ns3:MediaServiceBillingMetadata" minOccurs="0"/>
                <xsd:element ref="ns3:Year" minOccurs="0"/>
                <xsd:element ref="ns3:Im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667bdd-c545-4829-8621-3d7291bb8f24" elementFormDefault="qualified">
    <xsd:import namespace="http://schemas.microsoft.com/office/2006/documentManagement/types"/>
    <xsd:import namespace="http://schemas.microsoft.com/office/infopath/2007/PartnerControls"/>
    <xsd:element name="UnilyIsFeaturedDocument" ma:index="2" nillable="true" ma:displayName="Is Featured Document" ma:internalName="UnilyIsFeaturedDocument" ma:readOnly="false">
      <xsd:simpleType>
        <xsd:restriction base="dms:Boolean"/>
      </xsd:simpleType>
    </xsd:element>
    <xsd:element name="UnilyIsTemplate" ma:index="3" nillable="true" ma:displayName="Is Template" ma:internalName="UnilyIsTemplate" ma:readOnly="false">
      <xsd:simpleType>
        <xsd:restriction base="dms:Boolean"/>
      </xsd:simpleType>
    </xsd:element>
    <xsd:element name="g4b873be4c8446b4bb246f17bf3ea522" ma:index="10" nillable="true" ma:taxonomy="true" ma:internalName="g4b873be4c8446b4bb246f17bf3ea522" ma:taxonomyFieldName="UnilyDocumentCategory" ma:displayName="Document Category" ma:readOnly="false" ma:fieldId="{04b873be-4c84-46b4-bb24-6f17bf3ea522}" ma:taxonomyMulti="true" ma:sspId="4235a7ec-bee8-4e74-9be9-a3ba10f91c37" ma:termSetId="633af56e-6d1c-4571-8c94-4724d908b39c"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7f3521c4-c610-407f-8c32-045663caf3be}" ma:internalName="TaxCatchAll" ma:readOnly="false" ma:showField="CatchAllData" ma:web="3f667bdd-c545-4829-8621-3d7291bb8f24">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7f3521c4-c610-407f-8c32-045663caf3be}" ma:internalName="TaxCatchAllLabel" ma:readOnly="true" ma:showField="CatchAllDataLabel" ma:web="3f667bdd-c545-4829-8621-3d7291bb8f24">
      <xsd:complexType>
        <xsd:complexContent>
          <xsd:extension base="dms:MultiChoiceLookup">
            <xsd:sequence>
              <xsd:element name="Value" type="dms:Lookup" maxOccurs="unbounded" minOccurs="0" nillable="true"/>
            </xsd:sequence>
          </xsd:extension>
        </xsd:complexContent>
      </xsd:complexType>
    </xsd:element>
    <xsd:element name="SharedWithUsers" ma:index="14" nillable="true" ma:displayName="Shared With" ma:descripti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description=""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8785-1c2e-4347-afe2-34f515586d4e" elementFormDefault="qualified">
    <xsd:import namespace="http://schemas.microsoft.com/office/2006/documentManagement/types"/>
    <xsd:import namespace="http://schemas.microsoft.com/office/infopath/2007/PartnerControls"/>
    <xsd:element name="CompleteforPrinting" ma:index="5" nillable="true" ma:displayName="Complete for Printing" ma:default="0" ma:format="Dropdown" ma:internalName="CompleteforPrinting" ma:readOnly="false">
      <xsd:simpleType>
        <xsd:restriction base="dms:Boolean"/>
      </xsd:simpleType>
    </xsd:element>
    <xsd:element name="MediaServiceMetadata" ma:index="16"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DateTaken" ma:index="18" nillable="true" ma:displayName="MediaServiceDateTaken" ma:description="" ma:hidden="true" ma:internalName="MediaServiceDateTaken" ma:readOnly="true">
      <xsd:simpleType>
        <xsd:restriction base="dms:Text"/>
      </xsd:simpleType>
    </xsd:element>
    <xsd:element name="MediaServiceAutoTags" ma:index="19" nillable="true" ma:displayName="MediaServiceAutoTags" ma:description="" ma:hidden="true" ma:internalName="MediaServiceAutoTags" ma:readOnly="true">
      <xsd:simpleType>
        <xsd:restriction base="dms:Text"/>
      </xsd:simpleType>
    </xsd:element>
    <xsd:element name="MediaServiceOCR" ma:index="20" nillable="true" ma:displayName="MediaServiceOCR" ma:hidden="true" ma:internalName="MediaServiceOCR" ma:readOnly="true">
      <xsd:simpleType>
        <xsd:restriction base="dms:Note"/>
      </xsd:simpleType>
    </xsd:element>
    <xsd:element name="MediaServiceLocation" ma:index="21" nillable="true" ma:displayName="MediaServiceLocation" ma:hidden="true" ma:internalName="MediaServiceLocatio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hidden="true" ma:internalName="MediaServiceKeyPoints" ma:readOnly="true">
      <xsd:simpleType>
        <xsd:restriction base="dms:Note"/>
      </xsd:simpleType>
    </xsd:element>
    <xsd:element name="MediaLengthInSeconds" ma:index="26" nillable="true" ma:displayName="Length (seconds)" ma:hidden="true" ma:internalName="MediaLengthInSeconds" ma:readOnly="true">
      <xsd:simpleType>
        <xsd:restriction base="dms:Unknown"/>
      </xsd:simpleType>
    </xsd:element>
    <xsd:element name="Done" ma:index="28" nillable="true" ma:displayName="Done" ma:default="1" ma:internalName="Done">
      <xsd:simpleType>
        <xsd:restriction base="dms:Boolean"/>
      </xsd:simpleType>
    </xsd:element>
    <xsd:element name="Don" ma:index="29" nillable="true" ma:displayName="Ready for FedEx" ma:default="Needs Work" ma:format="Dropdown" ma:internalName="Don">
      <xsd:simpleType>
        <xsd:restriction base="dms:Choice">
          <xsd:enumeration value="Finished"/>
          <xsd:enumeration value="Needs Work"/>
        </xsd:restrictio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4235a7ec-bee8-4e74-9be9-a3ba10f91c37" ma:termSetId="09814cd3-568e-fe90-9814-8d621ff8fb84" ma:anchorId="fba54fb3-c3e1-fe81-a776-ca4b69148c4d" ma:open="true" ma:isKeyword="false">
      <xsd:complexType>
        <xsd:sequence>
          <xsd:element ref="pc:Terms" minOccurs="0" maxOccurs="1"/>
        </xsd:sequence>
      </xsd:complexType>
    </xsd:element>
    <xsd:element name="DocumentName" ma:index="32" nillable="true" ma:displayName="Document Name" ma:format="Dropdown" ma:internalName="DocumentName">
      <xsd:simpleType>
        <xsd:restriction base="dms:Text">
          <xsd:maxLength value="255"/>
        </xsd:restriction>
      </xsd:simple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element name="Test" ma:index="34" nillable="true" ma:displayName="Test " ma:format="Dropdown" ma:internalName="Test">
      <xsd:simpleType>
        <xsd:restriction base="dms:Text">
          <xsd:maxLength value="255"/>
        </xsd:restriction>
      </xsd:simpleType>
    </xsd:element>
    <xsd:element name="Month" ma:index="35" nillable="true" ma:displayName="Month" ma:format="Dropdown" ma:internalName="Month" ma:percentage="FALSE">
      <xsd:simpleType>
        <xsd:restriction base="dms:Number"/>
      </xsd:simpleType>
    </xsd:element>
    <xsd:element name="OfficialEmailType" ma:index="36" nillable="true" ma:displayName="Official Email Type" ma:default="1" ma:format="Dropdown" ma:internalName="OfficialEmailType">
      <xsd:simpleType>
        <xsd:restriction base="dms:Boolean"/>
      </xsd:simpleType>
    </xsd:element>
    <xsd:element name="MediaServiceSearchProperties" ma:index="37" nillable="true" ma:displayName="MediaServiceSearchProperties" ma:hidden="true" ma:internalName="MediaServiceSearchProperties" ma:readOnly="true">
      <xsd:simpleType>
        <xsd:restriction base="dms:Note"/>
      </xsd:simpleType>
    </xsd:element>
    <xsd:element name="MediaServiceBillingMetadata" ma:index="38" nillable="true" ma:displayName="MediaServiceBillingMetadata" ma:hidden="true" ma:internalName="MediaServiceBillingMetadata" ma:readOnly="true">
      <xsd:simpleType>
        <xsd:restriction base="dms:Note"/>
      </xsd:simpleType>
    </xsd:element>
    <xsd:element name="Year" ma:index="39" nillable="true" ma:displayName="Year" ma:format="DateOnly" ma:internalName="Year">
      <xsd:simpleType>
        <xsd:restriction base="dms:DateTime"/>
      </xsd:simpleType>
    </xsd:element>
    <xsd:element name="Image" ma:index="40" nillable="true" ma:displayName="Image" ma:format="Thumbnail" ma:internalName="Imag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1A8E88-77CA-44F5-AA26-3E3CF55B97C6}">
  <ds:schemaRefs>
    <ds:schemaRef ds:uri="http://schemas.microsoft.com/sharepoint/v3/contenttype/forms"/>
  </ds:schemaRefs>
</ds:datastoreItem>
</file>

<file path=customXml/itemProps2.xml><?xml version="1.0" encoding="utf-8"?>
<ds:datastoreItem xmlns:ds="http://schemas.openxmlformats.org/officeDocument/2006/customXml" ds:itemID="{09C311CA-770D-43BE-95FC-2ED83A8091D8}">
  <ds:schemaRefs>
    <ds:schemaRef ds:uri="http://schemas.microsoft.com/office/2006/metadata/properties"/>
    <ds:schemaRef ds:uri="http://schemas.microsoft.com/office/infopath/2007/PartnerControls"/>
    <ds:schemaRef ds:uri="86478785-1c2e-4347-afe2-34f515586d4e"/>
    <ds:schemaRef ds:uri="3f667bdd-c545-4829-8621-3d7291bb8f24"/>
  </ds:schemaRefs>
</ds:datastoreItem>
</file>

<file path=customXml/itemProps3.xml><?xml version="1.0" encoding="utf-8"?>
<ds:datastoreItem xmlns:ds="http://schemas.openxmlformats.org/officeDocument/2006/customXml" ds:itemID="{09D47367-0CA0-4CBA-9B40-B5066D83D3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667bdd-c545-4829-8621-3d7291bb8f24"/>
    <ds:schemaRef ds:uri="86478785-1c2e-4347-afe2-34f515586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Interactive Calculator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James Duff</cp:lastModifiedBy>
  <dcterms:created xsi:type="dcterms:W3CDTF">2026-04-20T14:29:25Z</dcterms:created>
  <dcterms:modified xsi:type="dcterms:W3CDTF">2026-06-08T14:17:49Z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0x0101003DA6C1B667C7F140A39F9110E3D45F31</vt:lpwstr>
  </property>
  <property fmtid="{D5CDD505-2E9C-101B-9397-08002B2CF9AE}" pid="3" name="MediaServiceImageTags">
    <vt:lpwstr/>
  </property>
  <property fmtid="{D5CDD505-2E9C-101B-9397-08002B2CF9AE}" pid="4" name="UnilyDocumentCategory">
    <vt:lpwstr/>
  </property>
</Properties>
</file>