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vlaamseoverheid.sharepoint.com/sites/Zg-vsb/Beleid/Jaarverslag/Jaarverslag 2021/"/>
    </mc:Choice>
  </mc:AlternateContent>
  <xr:revisionPtr revIDLastSave="15" documentId="13_ncr:1_{C7C4C1D7-2D8E-472C-BA33-F41B262F073E}" xr6:coauthVersionLast="47" xr6:coauthVersionMax="47" xr10:uidLastSave="{1EADDA35-F27F-4A16-A574-F468518BD7FC}"/>
  <bookViews>
    <workbookView xWindow="-120" yWindow="-120" windowWidth="29040" windowHeight="15840" xr2:uid="{00000000-000D-0000-FFFF-FFFF00000000}"/>
  </bookViews>
  <sheets>
    <sheet name="Jaarverslag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1" l="1"/>
  <c r="P40" i="1"/>
  <c r="P39" i="1"/>
  <c r="P34" i="1"/>
  <c r="P35" i="1"/>
  <c r="P36" i="1"/>
  <c r="P37" i="1"/>
  <c r="P38" i="1"/>
  <c r="P33" i="1"/>
  <c r="I53" i="1"/>
</calcChain>
</file>

<file path=xl/sharedStrings.xml><?xml version="1.0" encoding="utf-8"?>
<sst xmlns="http://schemas.openxmlformats.org/spreadsheetml/2006/main" count="165" uniqueCount="59">
  <si>
    <r>
      <rPr>
        <b/>
        <u/>
        <sz val="12"/>
        <color rgb="FF222222"/>
        <rFont val="Calibri"/>
        <family val="2"/>
      </rPr>
      <t xml:space="preserve">Jaarverslag: </t>
    </r>
    <r>
      <rPr>
        <b/>
        <u/>
        <sz val="12"/>
        <color rgb="FF222222"/>
        <rFont val="Calibri"/>
        <family val="2"/>
      </rPr>
      <t>2021</t>
    </r>
    <r>
      <rPr>
        <b/>
        <u/>
        <sz val="12"/>
        <color rgb="FF222222"/>
        <rFont val="Calibri"/>
        <family val="2"/>
      </rPr>
      <t xml:space="preserve"> - Zorgbudget voor mensen met een handicap</t>
    </r>
  </si>
  <si>
    <t>Aantal leden met zorgbudget handicap per bron attest</t>
  </si>
  <si>
    <t xml:space="preserve">Enkel personen met aansluiting bij een zorgkas en lopend zorgbudget handicap (en geen cumul nRTH). </t>
  </si>
  <si>
    <t>VAPH: CRZ</t>
  </si>
  <si>
    <t>VAPH: NRTH vrijwillig</t>
  </si>
  <si>
    <t>ITP</t>
  </si>
  <si>
    <t>Verhoogde kinderbijslag</t>
  </si>
  <si>
    <t>Integratie tegemoetkoming</t>
  </si>
  <si>
    <t>VAPH: PG1_PG2_2018</t>
  </si>
  <si>
    <t>Totaal</t>
  </si>
  <si>
    <t>%</t>
  </si>
  <si>
    <t>180 - CM zorgkas</t>
  </si>
  <si>
    <t>280 - Neutrale zorgkas</t>
  </si>
  <si>
    <t>380 - Socialistische zorgkas</t>
  </si>
  <si>
    <t>480 - Liberale zorgkas</t>
  </si>
  <si>
    <t>580 - Onafhankelijke zorgkas</t>
  </si>
  <si>
    <t>680 - Vlaamse zorgkas</t>
  </si>
  <si>
    <t>Aantal personen met zorgbudget handicap zonder lidmaatschap per bron attest en aansluitplicht</t>
  </si>
  <si>
    <t>Personen hebben lopend zorgbudget handicap (en geen cumul nRTH) maar geen lidmaatschap bij zorgkas.</t>
  </si>
  <si>
    <t>Niet ingevuld</t>
  </si>
  <si>
    <t>restrictief</t>
  </si>
  <si>
    <t>verboden</t>
  </si>
  <si>
    <t>verplicht</t>
  </si>
  <si>
    <t>vrijwillig</t>
  </si>
  <si>
    <t>Aantal leden met zorgbudget handicap per leeftijdcategorie</t>
  </si>
  <si>
    <t>leeftijd: 0 - 18 jaar</t>
  </si>
  <si>
    <t>leeftijd: 19 - 25 jaar</t>
  </si>
  <si>
    <t>leeftijd: 26 - 44 jaar</t>
  </si>
  <si>
    <t>leeftijd: 45 - 64 jaar</t>
  </si>
  <si>
    <t>leeftijd: 65 - 69 jaar</t>
  </si>
  <si>
    <t>leeftijd: 70 - 74 jaar</t>
  </si>
  <si>
    <t>leeftijd: 75 - 79 jaar</t>
  </si>
  <si>
    <t>leeftijd: 80 - 84 jaar</t>
  </si>
  <si>
    <t>leeftijd: 85 - 89 jaar</t>
  </si>
  <si>
    <t>leeftijd: 90 - 94 jaar</t>
  </si>
  <si>
    <t>leeftijd: niet ingevuld</t>
  </si>
  <si>
    <t>Aantal leden met zorgbudget handicap per VT</t>
  </si>
  <si>
    <t xml:space="preserve">Enkel personen met aansluiting bij een zorgkas en lopend zorgbudget handicap (een geen cumul nRTH). </t>
  </si>
  <si>
    <r>
      <rPr>
        <sz val="9"/>
        <color rgb="FF333333"/>
        <rFont val="Calibri"/>
        <family val="2"/>
      </rPr>
      <t xml:space="preserve">VT: </t>
    </r>
    <r>
      <rPr>
        <sz val="9"/>
        <color rgb="FF333333"/>
        <rFont val="Calibri"/>
        <family val="2"/>
      </rPr>
      <t>Ja</t>
    </r>
  </si>
  <si>
    <r>
      <rPr>
        <sz val="9"/>
        <color rgb="FF333333"/>
        <rFont val="Calibri"/>
        <family val="2"/>
      </rPr>
      <t xml:space="preserve">VT: </t>
    </r>
    <r>
      <rPr>
        <sz val="9"/>
        <color rgb="FF333333"/>
        <rFont val="Calibri"/>
        <family val="2"/>
      </rPr>
      <t>Nee</t>
    </r>
  </si>
  <si>
    <r>
      <rPr>
        <sz val="9"/>
        <color rgb="FF333333"/>
        <rFont val="Calibri"/>
        <family val="2"/>
      </rPr>
      <t xml:space="preserve">VT: </t>
    </r>
    <r>
      <rPr>
        <sz val="9"/>
        <color rgb="FF333333"/>
        <rFont val="Calibri"/>
        <family val="2"/>
      </rPr>
      <t>Niet ingevuld</t>
    </r>
  </si>
  <si>
    <t>Aantal leden met zorgbudget handicap per provincie</t>
  </si>
  <si>
    <t>Antwerpen</t>
  </si>
  <si>
    <t>Limburg</t>
  </si>
  <si>
    <t>Oost-Vlaanderen</t>
  </si>
  <si>
    <t>Vlaams-Brabant</t>
  </si>
  <si>
    <t>West-Vlaanderen</t>
  </si>
  <si>
    <t>Brussel</t>
  </si>
  <si>
    <t>Wallonië</t>
  </si>
  <si>
    <t>Buitenland</t>
  </si>
  <si>
    <t>Onbekend</t>
  </si>
  <si>
    <t>Aantal leden met cumul nRTX per bron attest</t>
  </si>
  <si>
    <t xml:space="preserve">Enkel personen met aansluiting bij een zorgkas en nRTX. </t>
  </si>
  <si>
    <t>Aantal met cumul nRTX zonder lidmaatschap per bron attest en aansluitplicht</t>
  </si>
  <si>
    <t>Personen hebben cumul nRTX maar geen lidmaatschap bij zorgkas.</t>
  </si>
  <si>
    <t>Aantal leden met cumul IT/IVT per bron attest</t>
  </si>
  <si>
    <t>Enkel personen met aansluiting bij een zorgkas en IT/IVT.</t>
  </si>
  <si>
    <t>Aantal met cumul IT/IVT zonder lidmaatschap per bron attest en aansluitplicht</t>
  </si>
  <si>
    <t>Personen hebben cumul IT/IVT maar geen lidmaatschap bij zorgkas.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</si>
</sst>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%"/>
    <numFmt numFmtId="165" formatCode="#,##0%"/>
  </numFmts>
  <fonts count="13" x14ac:knownFonts="1">
    <font>
      <sz val="10"/>
      <color theme="1"/>
      <name val="Tahoma"/>
      <family val="2"/>
    </font>
    <font>
      <b/>
      <u/>
      <sz val="12"/>
      <color rgb="FF222222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</font>
    <font>
      <sz val="9"/>
      <color rgb="FF333333"/>
      <name val="Calibri"/>
      <family val="2"/>
    </font>
    <font>
      <b/>
      <sz val="9"/>
      <color rgb="FFFFFFFF"/>
      <name val="Calibri"/>
      <family val="2"/>
    </font>
    <font>
      <sz val="9"/>
      <color rgb="FF454545"/>
      <name val="Calibri"/>
      <family val="2"/>
    </font>
    <font>
      <b/>
      <sz val="9"/>
      <color rgb="FF444444"/>
      <name val="Calibri"/>
      <family val="2"/>
    </font>
    <font>
      <b/>
      <sz val="9"/>
      <color rgb="FF454545"/>
      <name val="Calibri"/>
      <family val="2"/>
    </font>
    <font>
      <sz val="8"/>
      <color rgb="FF333333"/>
      <name val="Calibri"/>
      <family val="2"/>
    </font>
    <font>
      <b/>
      <sz val="8"/>
      <color rgb="FFFFFFFF"/>
      <name val="Calibri"/>
      <family val="2"/>
    </font>
    <font>
      <sz val="8"/>
      <color rgb="FF454545"/>
      <name val="Calibri"/>
      <family val="2"/>
    </font>
    <font>
      <b/>
      <sz val="8"/>
      <color rgb="FF44444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3" fontId="6" fillId="0" borderId="3" xfId="0" applyNumberFormat="1" applyFont="1" applyBorder="1" applyAlignment="1">
      <alignment horizontal="right" vertical="top"/>
    </xf>
    <xf numFmtId="3" fontId="7" fillId="4" borderId="4" xfId="0" applyNumberFormat="1" applyFont="1" applyFill="1" applyBorder="1" applyAlignment="1">
      <alignment horizontal="right" vertical="top"/>
    </xf>
    <xf numFmtId="164" fontId="7" fillId="4" borderId="4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165" fontId="7" fillId="4" borderId="4" xfId="0" applyNumberFormat="1" applyFont="1" applyFill="1" applyBorder="1" applyAlignment="1">
      <alignment horizontal="right" vertical="top"/>
    </xf>
    <xf numFmtId="164" fontId="8" fillId="4" borderId="3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center" vertical="top"/>
    </xf>
    <xf numFmtId="3" fontId="11" fillId="0" borderId="3" xfId="0" applyNumberFormat="1" applyFont="1" applyBorder="1" applyAlignment="1">
      <alignment horizontal="right" vertical="top"/>
    </xf>
    <xf numFmtId="3" fontId="12" fillId="4" borderId="4" xfId="0" applyNumberFormat="1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164" fontId="12" fillId="4" borderId="4" xfId="0" applyNumberFormat="1" applyFont="1" applyFill="1" applyBorder="1" applyAlignment="1">
      <alignment horizontal="right" vertical="top"/>
    </xf>
    <xf numFmtId="165" fontId="12" fillId="4" borderId="4" xfId="0" applyNumberFormat="1" applyFont="1" applyFill="1" applyBorder="1" applyAlignment="1">
      <alignment horizontal="right" vertical="top"/>
    </xf>
    <xf numFmtId="3" fontId="0" fillId="0" borderId="0" xfId="0" applyNumberFormat="1"/>
    <xf numFmtId="10" fontId="0" fillId="0" borderId="0" xfId="0" applyNumberFormat="1"/>
    <xf numFmtId="0" fontId="1" fillId="0" borderId="0" xfId="0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7"/>
  <sheetViews>
    <sheetView tabSelected="1" topLeftCell="A13" workbookViewId="0">
      <selection activeCell="O42" sqref="O42"/>
    </sheetView>
  </sheetViews>
  <sheetFormatPr defaultRowHeight="12.75" customHeight="1" x14ac:dyDescent="0.2"/>
  <cols>
    <col min="1" max="1" width="23.85546875" bestFit="1" customWidth="1"/>
    <col min="2" max="2" width="16.28515625" bestFit="1" customWidth="1"/>
    <col min="3" max="3" width="18.7109375" bestFit="1" customWidth="1"/>
    <col min="4" max="4" width="16.28515625" bestFit="1" customWidth="1"/>
    <col min="5" max="5" width="20.140625" bestFit="1" customWidth="1"/>
    <col min="6" max="6" width="22.7109375" bestFit="1" customWidth="1"/>
    <col min="7" max="7" width="18.7109375" bestFit="1" customWidth="1"/>
    <col min="8" max="11" width="16.28515625" bestFit="1" customWidth="1"/>
    <col min="12" max="12" width="17.5703125" bestFit="1" customWidth="1"/>
    <col min="13" max="14" width="8.7109375" bestFit="1" customWidth="1"/>
  </cols>
  <sheetData>
    <row r="1" spans="1:14" ht="19.5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14" ht="18" customHeight="1" x14ac:dyDescent="0.2">
      <c r="A4" s="24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x14ac:dyDescent="0.2">
      <c r="A5" s="25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2.7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2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2" t="s">
        <v>9</v>
      </c>
      <c r="I7" s="2" t="s">
        <v>10</v>
      </c>
    </row>
    <row r="8" spans="1:14" x14ac:dyDescent="0.2">
      <c r="A8" s="3" t="s">
        <v>11</v>
      </c>
      <c r="B8" s="4">
        <v>2423</v>
      </c>
      <c r="C8" s="4">
        <v>553</v>
      </c>
      <c r="D8" s="4">
        <v>720</v>
      </c>
      <c r="E8" s="4">
        <v>2050</v>
      </c>
      <c r="F8" s="4">
        <v>629</v>
      </c>
      <c r="G8" s="4">
        <v>201</v>
      </c>
      <c r="H8" s="5">
        <v>6576</v>
      </c>
      <c r="I8" s="6">
        <v>0.42439480000000002</v>
      </c>
    </row>
    <row r="9" spans="1:14" x14ac:dyDescent="0.2">
      <c r="A9" s="7" t="s">
        <v>12</v>
      </c>
      <c r="B9" s="4">
        <v>123</v>
      </c>
      <c r="C9" s="4">
        <v>48</v>
      </c>
      <c r="D9" s="4">
        <v>85</v>
      </c>
      <c r="E9" s="4">
        <v>170</v>
      </c>
      <c r="F9" s="4">
        <v>46</v>
      </c>
      <c r="G9" s="4">
        <v>13</v>
      </c>
      <c r="H9" s="5">
        <v>485</v>
      </c>
      <c r="I9" s="6">
        <v>3.1300399999999999E-2</v>
      </c>
    </row>
    <row r="10" spans="1:14" x14ac:dyDescent="0.2">
      <c r="A10" s="7" t="s">
        <v>13</v>
      </c>
      <c r="B10" s="4">
        <v>1069</v>
      </c>
      <c r="C10" s="4">
        <v>243</v>
      </c>
      <c r="D10" s="4">
        <v>390</v>
      </c>
      <c r="E10" s="4">
        <v>2004</v>
      </c>
      <c r="F10" s="4">
        <v>579</v>
      </c>
      <c r="G10" s="4">
        <v>149</v>
      </c>
      <c r="H10" s="5">
        <v>4434</v>
      </c>
      <c r="I10" s="6">
        <v>0.28615679999999999</v>
      </c>
    </row>
    <row r="11" spans="1:14" x14ac:dyDescent="0.2">
      <c r="A11" s="7" t="s">
        <v>14</v>
      </c>
      <c r="B11" s="4">
        <v>229</v>
      </c>
      <c r="C11" s="4">
        <v>62</v>
      </c>
      <c r="D11" s="4">
        <v>78</v>
      </c>
      <c r="E11" s="4">
        <v>225</v>
      </c>
      <c r="F11" s="4">
        <v>105</v>
      </c>
      <c r="G11" s="4">
        <v>27</v>
      </c>
      <c r="H11" s="5">
        <v>726</v>
      </c>
      <c r="I11" s="6">
        <v>4.6853899999999997E-2</v>
      </c>
    </row>
    <row r="12" spans="1:14" x14ac:dyDescent="0.2">
      <c r="A12" s="7" t="s">
        <v>15</v>
      </c>
      <c r="B12" s="4">
        <v>347</v>
      </c>
      <c r="C12" s="4">
        <v>133</v>
      </c>
      <c r="D12" s="4">
        <v>216</v>
      </c>
      <c r="E12" s="4">
        <v>807</v>
      </c>
      <c r="F12" s="4">
        <v>254</v>
      </c>
      <c r="G12" s="4">
        <v>59</v>
      </c>
      <c r="H12" s="5">
        <v>1816</v>
      </c>
      <c r="I12" s="6">
        <v>0.1171991</v>
      </c>
    </row>
    <row r="13" spans="1:14" x14ac:dyDescent="0.2">
      <c r="A13" s="7" t="s">
        <v>16</v>
      </c>
      <c r="B13" s="4">
        <v>335</v>
      </c>
      <c r="C13" s="4">
        <v>83</v>
      </c>
      <c r="D13" s="4">
        <v>154</v>
      </c>
      <c r="E13" s="4">
        <v>706</v>
      </c>
      <c r="F13" s="4">
        <v>151</v>
      </c>
      <c r="G13" s="4">
        <v>29</v>
      </c>
      <c r="H13" s="5">
        <v>1458</v>
      </c>
      <c r="I13" s="6">
        <v>9.4094999999999998E-2</v>
      </c>
    </row>
    <row r="14" spans="1:14" x14ac:dyDescent="0.2">
      <c r="A14" s="8" t="s">
        <v>9</v>
      </c>
      <c r="B14" s="5">
        <v>4526</v>
      </c>
      <c r="C14" s="5">
        <v>1122</v>
      </c>
      <c r="D14" s="5">
        <v>1643</v>
      </c>
      <c r="E14" s="5">
        <v>5962</v>
      </c>
      <c r="F14" s="5">
        <v>1764</v>
      </c>
      <c r="G14" s="5">
        <v>478</v>
      </c>
      <c r="H14" s="5">
        <v>15495</v>
      </c>
      <c r="I14" s="6">
        <v>1</v>
      </c>
    </row>
    <row r="15" spans="1:14" x14ac:dyDescent="0.2">
      <c r="A15" s="8" t="s">
        <v>10</v>
      </c>
      <c r="B15" s="6">
        <v>0.29209420000000003</v>
      </c>
      <c r="C15" s="6">
        <v>7.2410500000000003E-2</v>
      </c>
      <c r="D15" s="6">
        <v>0.1060342</v>
      </c>
      <c r="E15" s="6">
        <v>0.38476919999999998</v>
      </c>
      <c r="F15" s="6">
        <v>0.11384320000000001</v>
      </c>
      <c r="G15" s="6">
        <v>3.08487E-2</v>
      </c>
      <c r="H15" s="9">
        <v>1</v>
      </c>
      <c r="I15" s="6">
        <v>1</v>
      </c>
    </row>
    <row r="16" spans="1:14" ht="12.7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6" ht="18" customHeight="1" x14ac:dyDescent="0.2">
      <c r="A17" s="24" t="s">
        <v>17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6" x14ac:dyDescent="0.2">
      <c r="A18" s="25" t="s">
        <v>18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6" ht="12.75" customHeight="1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6" x14ac:dyDescent="0.2">
      <c r="B20" s="1" t="s">
        <v>3</v>
      </c>
      <c r="C20" s="1" t="s">
        <v>4</v>
      </c>
      <c r="D20" s="1" t="s">
        <v>5</v>
      </c>
      <c r="E20" s="1" t="s">
        <v>6</v>
      </c>
      <c r="F20" s="1" t="s">
        <v>7</v>
      </c>
      <c r="G20" s="1" t="s">
        <v>8</v>
      </c>
      <c r="H20" s="2" t="s">
        <v>9</v>
      </c>
      <c r="I20" s="2" t="s">
        <v>10</v>
      </c>
    </row>
    <row r="21" spans="1:16" x14ac:dyDescent="0.2">
      <c r="A21" s="3" t="s">
        <v>19</v>
      </c>
      <c r="B21" s="4">
        <v>0</v>
      </c>
      <c r="C21" s="4">
        <v>0</v>
      </c>
      <c r="D21" s="4">
        <v>0</v>
      </c>
      <c r="E21" s="4">
        <v>133</v>
      </c>
      <c r="F21" s="4">
        <v>0</v>
      </c>
      <c r="G21" s="4">
        <v>0</v>
      </c>
      <c r="H21" s="5">
        <v>133</v>
      </c>
      <c r="I21" s="6">
        <v>5.7008099999999999E-2</v>
      </c>
    </row>
    <row r="22" spans="1:16" x14ac:dyDescent="0.2">
      <c r="A22" s="7" t="s">
        <v>20</v>
      </c>
      <c r="B22" s="4">
        <v>27</v>
      </c>
      <c r="C22" s="4">
        <v>3</v>
      </c>
      <c r="D22" s="4">
        <v>23</v>
      </c>
      <c r="E22" s="4">
        <v>61</v>
      </c>
      <c r="F22" s="4">
        <v>39</v>
      </c>
      <c r="G22" s="4">
        <v>1</v>
      </c>
      <c r="H22" s="5">
        <v>154</v>
      </c>
      <c r="I22" s="6">
        <v>6.6009499999999999E-2</v>
      </c>
    </row>
    <row r="23" spans="1:16" x14ac:dyDescent="0.2">
      <c r="A23" s="7" t="s">
        <v>21</v>
      </c>
      <c r="B23" s="4">
        <v>3</v>
      </c>
      <c r="C23" s="4">
        <v>1</v>
      </c>
      <c r="D23" s="4">
        <v>9</v>
      </c>
      <c r="E23" s="4">
        <v>13</v>
      </c>
      <c r="F23" s="4">
        <v>9</v>
      </c>
      <c r="G23" s="4">
        <v>0</v>
      </c>
      <c r="H23" s="5">
        <v>35</v>
      </c>
      <c r="I23" s="6">
        <v>1.5002100000000001E-2</v>
      </c>
    </row>
    <row r="24" spans="1:16" x14ac:dyDescent="0.2">
      <c r="A24" s="7" t="s">
        <v>22</v>
      </c>
      <c r="B24" s="4">
        <v>7</v>
      </c>
      <c r="C24" s="4">
        <v>28</v>
      </c>
      <c r="D24" s="4">
        <v>190</v>
      </c>
      <c r="E24" s="4">
        <v>177</v>
      </c>
      <c r="F24" s="4">
        <v>22</v>
      </c>
      <c r="G24" s="4">
        <v>3</v>
      </c>
      <c r="H24" s="5">
        <v>427</v>
      </c>
      <c r="I24" s="6">
        <v>0.1830261</v>
      </c>
    </row>
    <row r="25" spans="1:16" x14ac:dyDescent="0.2">
      <c r="A25" s="7" t="s">
        <v>23</v>
      </c>
      <c r="B25" s="4">
        <v>8</v>
      </c>
      <c r="C25" s="4">
        <v>1</v>
      </c>
      <c r="D25" s="4">
        <v>6</v>
      </c>
      <c r="E25" s="4">
        <v>1251</v>
      </c>
      <c r="F25" s="4">
        <v>318</v>
      </c>
      <c r="G25" s="4">
        <v>0</v>
      </c>
      <c r="H25" s="5">
        <v>1584</v>
      </c>
      <c r="I25" s="6">
        <v>0.67895419999999995</v>
      </c>
    </row>
    <row r="26" spans="1:16" x14ac:dyDescent="0.2">
      <c r="A26" s="8" t="s">
        <v>9</v>
      </c>
      <c r="B26" s="5">
        <v>45</v>
      </c>
      <c r="C26" s="5">
        <v>33</v>
      </c>
      <c r="D26" s="5">
        <v>228</v>
      </c>
      <c r="E26" s="5">
        <v>1635</v>
      </c>
      <c r="F26" s="5">
        <v>388</v>
      </c>
      <c r="G26" s="5">
        <v>4</v>
      </c>
      <c r="H26" s="5">
        <v>2333</v>
      </c>
      <c r="I26" s="6">
        <v>1</v>
      </c>
    </row>
    <row r="27" spans="1:16" x14ac:dyDescent="0.2">
      <c r="A27" s="8" t="s">
        <v>10</v>
      </c>
      <c r="B27" s="6">
        <v>1.92885E-2</v>
      </c>
      <c r="C27" s="6">
        <v>1.4144800000000001E-2</v>
      </c>
      <c r="D27" s="6">
        <v>9.7728300000000004E-2</v>
      </c>
      <c r="E27" s="6">
        <v>0.70081439999999995</v>
      </c>
      <c r="F27" s="6">
        <v>0.1663095</v>
      </c>
      <c r="G27" s="6">
        <v>1.7145000000000001E-3</v>
      </c>
      <c r="H27" s="9">
        <v>1</v>
      </c>
      <c r="I27" s="6">
        <v>1</v>
      </c>
    </row>
    <row r="28" spans="1:16" ht="12.7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6" ht="18" customHeight="1" x14ac:dyDescent="0.2">
      <c r="A29" s="24" t="s">
        <v>24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6" x14ac:dyDescent="0.2">
      <c r="A30" s="25" t="s">
        <v>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6" ht="12.7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6" x14ac:dyDescent="0.2">
      <c r="B32" s="1" t="s">
        <v>25</v>
      </c>
      <c r="C32" s="1" t="s">
        <v>26</v>
      </c>
      <c r="D32" s="1" t="s">
        <v>27</v>
      </c>
      <c r="E32" s="1" t="s">
        <v>28</v>
      </c>
      <c r="F32" s="1" t="s">
        <v>29</v>
      </c>
      <c r="G32" s="1" t="s">
        <v>30</v>
      </c>
      <c r="H32" s="1" t="s">
        <v>31</v>
      </c>
      <c r="I32" s="1" t="s">
        <v>32</v>
      </c>
      <c r="J32" s="1" t="s">
        <v>33</v>
      </c>
      <c r="K32" s="1" t="s">
        <v>34</v>
      </c>
      <c r="L32" s="1" t="s">
        <v>35</v>
      </c>
      <c r="M32" s="2" t="s">
        <v>9</v>
      </c>
      <c r="N32" s="2" t="s">
        <v>10</v>
      </c>
      <c r="P32" s="20"/>
    </row>
    <row r="33" spans="1:16" x14ac:dyDescent="0.2">
      <c r="A33" s="3" t="s">
        <v>11</v>
      </c>
      <c r="B33" s="4">
        <v>2531</v>
      </c>
      <c r="C33" s="4">
        <v>929</v>
      </c>
      <c r="D33" s="4">
        <v>1568</v>
      </c>
      <c r="E33" s="4">
        <v>981</v>
      </c>
      <c r="F33" s="4">
        <v>249</v>
      </c>
      <c r="G33" s="4">
        <v>174</v>
      </c>
      <c r="H33" s="4">
        <v>89</v>
      </c>
      <c r="I33" s="4">
        <v>35</v>
      </c>
      <c r="J33" s="4">
        <v>11</v>
      </c>
      <c r="K33" s="4">
        <v>1</v>
      </c>
      <c r="L33" s="4">
        <v>8</v>
      </c>
      <c r="M33" s="5">
        <v>6576</v>
      </c>
      <c r="N33" s="6">
        <v>0.42439480000000002</v>
      </c>
      <c r="O33" s="20"/>
      <c r="P33" s="20">
        <f>SUM(F33:L33)</f>
        <v>567</v>
      </c>
    </row>
    <row r="34" spans="1:16" x14ac:dyDescent="0.2">
      <c r="A34" s="7" t="s">
        <v>12</v>
      </c>
      <c r="B34" s="4">
        <v>236</v>
      </c>
      <c r="C34" s="4">
        <v>81</v>
      </c>
      <c r="D34" s="4">
        <v>110</v>
      </c>
      <c r="E34" s="4">
        <v>38</v>
      </c>
      <c r="F34" s="4">
        <v>12</v>
      </c>
      <c r="G34" s="4">
        <v>3</v>
      </c>
      <c r="H34" s="4">
        <v>4</v>
      </c>
      <c r="I34" s="4">
        <v>1</v>
      </c>
      <c r="J34" s="4">
        <v>0</v>
      </c>
      <c r="K34" s="4">
        <v>0</v>
      </c>
      <c r="L34" s="4">
        <v>0</v>
      </c>
      <c r="M34" s="5">
        <v>485</v>
      </c>
      <c r="N34" s="6">
        <v>3.1300300000000003E-2</v>
      </c>
      <c r="O34" s="20"/>
      <c r="P34" s="20">
        <f t="shared" ref="P34:P39" si="0">SUM(F34:L34)</f>
        <v>20</v>
      </c>
    </row>
    <row r="35" spans="1:16" x14ac:dyDescent="0.2">
      <c r="A35" s="7" t="s">
        <v>13</v>
      </c>
      <c r="B35" s="4">
        <v>2175</v>
      </c>
      <c r="C35" s="4">
        <v>699</v>
      </c>
      <c r="D35" s="4">
        <v>953</v>
      </c>
      <c r="E35" s="4">
        <v>454</v>
      </c>
      <c r="F35" s="4">
        <v>85</v>
      </c>
      <c r="G35" s="4">
        <v>40</v>
      </c>
      <c r="H35" s="4">
        <v>16</v>
      </c>
      <c r="I35" s="4">
        <v>7</v>
      </c>
      <c r="J35" s="4">
        <v>2</v>
      </c>
      <c r="K35" s="4">
        <v>0</v>
      </c>
      <c r="L35" s="4">
        <v>3</v>
      </c>
      <c r="M35" s="5">
        <v>4434</v>
      </c>
      <c r="N35" s="6">
        <v>0.28615689999999999</v>
      </c>
      <c r="O35" s="20"/>
      <c r="P35" s="20">
        <f t="shared" si="0"/>
        <v>153</v>
      </c>
    </row>
    <row r="36" spans="1:16" x14ac:dyDescent="0.2">
      <c r="A36" s="7" t="s">
        <v>14</v>
      </c>
      <c r="B36" s="4">
        <v>282</v>
      </c>
      <c r="C36" s="4">
        <v>127</v>
      </c>
      <c r="D36" s="4">
        <v>171</v>
      </c>
      <c r="E36" s="4">
        <v>102</v>
      </c>
      <c r="F36" s="4">
        <v>24</v>
      </c>
      <c r="G36" s="4">
        <v>13</v>
      </c>
      <c r="H36" s="4">
        <v>6</v>
      </c>
      <c r="I36" s="4">
        <v>1</v>
      </c>
      <c r="J36" s="4">
        <v>0</v>
      </c>
      <c r="K36" s="4">
        <v>0</v>
      </c>
      <c r="L36" s="4">
        <v>0</v>
      </c>
      <c r="M36" s="5">
        <v>726</v>
      </c>
      <c r="N36" s="6">
        <v>4.6853800000000001E-2</v>
      </c>
      <c r="O36" s="20"/>
      <c r="P36" s="20">
        <f t="shared" si="0"/>
        <v>44</v>
      </c>
    </row>
    <row r="37" spans="1:16" x14ac:dyDescent="0.2">
      <c r="A37" s="7" t="s">
        <v>15</v>
      </c>
      <c r="B37" s="4">
        <v>956</v>
      </c>
      <c r="C37" s="4">
        <v>320</v>
      </c>
      <c r="D37" s="4">
        <v>337</v>
      </c>
      <c r="E37" s="4">
        <v>142</v>
      </c>
      <c r="F37" s="4">
        <v>22</v>
      </c>
      <c r="G37" s="4">
        <v>21</v>
      </c>
      <c r="H37" s="4">
        <v>12</v>
      </c>
      <c r="I37" s="4">
        <v>3</v>
      </c>
      <c r="J37" s="4">
        <v>1</v>
      </c>
      <c r="K37" s="4">
        <v>0</v>
      </c>
      <c r="L37" s="4">
        <v>2</v>
      </c>
      <c r="M37" s="5">
        <v>1816</v>
      </c>
      <c r="N37" s="6">
        <v>0.117199</v>
      </c>
      <c r="O37" s="20"/>
      <c r="P37" s="20">
        <f t="shared" si="0"/>
        <v>61</v>
      </c>
    </row>
    <row r="38" spans="1:16" x14ac:dyDescent="0.2">
      <c r="A38" s="7" t="s">
        <v>16</v>
      </c>
      <c r="B38" s="4">
        <v>770</v>
      </c>
      <c r="C38" s="4">
        <v>203</v>
      </c>
      <c r="D38" s="4">
        <v>380</v>
      </c>
      <c r="E38" s="4">
        <v>81</v>
      </c>
      <c r="F38" s="4">
        <v>13</v>
      </c>
      <c r="G38" s="4">
        <v>7</v>
      </c>
      <c r="H38" s="4">
        <v>0</v>
      </c>
      <c r="I38" s="4">
        <v>1</v>
      </c>
      <c r="J38" s="4">
        <v>0</v>
      </c>
      <c r="K38" s="4">
        <v>0</v>
      </c>
      <c r="L38" s="4">
        <v>3</v>
      </c>
      <c r="M38" s="5">
        <v>1458</v>
      </c>
      <c r="N38" s="6">
        <v>9.4094800000000006E-2</v>
      </c>
      <c r="O38" s="20"/>
      <c r="P38" s="20">
        <f t="shared" si="0"/>
        <v>24</v>
      </c>
    </row>
    <row r="39" spans="1:16" x14ac:dyDescent="0.2">
      <c r="A39" s="8" t="s">
        <v>9</v>
      </c>
      <c r="B39" s="5">
        <v>6950</v>
      </c>
      <c r="C39" s="5">
        <v>2359</v>
      </c>
      <c r="D39" s="5">
        <v>3519</v>
      </c>
      <c r="E39" s="5">
        <v>1798</v>
      </c>
      <c r="F39" s="5">
        <v>405</v>
      </c>
      <c r="G39" s="5">
        <v>258</v>
      </c>
      <c r="H39" s="5">
        <v>127</v>
      </c>
      <c r="I39" s="5">
        <v>48</v>
      </c>
      <c r="J39" s="5">
        <v>14</v>
      </c>
      <c r="K39" s="5">
        <v>1</v>
      </c>
      <c r="L39" s="5">
        <v>16</v>
      </c>
      <c r="M39" s="5">
        <v>15495</v>
      </c>
      <c r="N39" s="6">
        <v>0.99999959999999999</v>
      </c>
      <c r="O39" s="20"/>
      <c r="P39" s="20">
        <f t="shared" si="0"/>
        <v>869</v>
      </c>
    </row>
    <row r="40" spans="1:16" x14ac:dyDescent="0.2">
      <c r="A40" s="8" t="s">
        <v>10</v>
      </c>
      <c r="B40" s="6">
        <v>0.44853169999999998</v>
      </c>
      <c r="C40" s="6">
        <v>0.15224260000000001</v>
      </c>
      <c r="D40" s="6">
        <v>0.22710549999999999</v>
      </c>
      <c r="E40" s="6">
        <v>0.1160374</v>
      </c>
      <c r="F40" s="6">
        <v>2.6137400000000002E-2</v>
      </c>
      <c r="G40" s="6">
        <v>1.6650600000000002E-2</v>
      </c>
      <c r="H40" s="6">
        <v>8.1960999999999996E-3</v>
      </c>
      <c r="I40" s="6">
        <v>3.0977000000000001E-3</v>
      </c>
      <c r="J40" s="6">
        <v>9.0350000000000001E-4</v>
      </c>
      <c r="K40" s="6">
        <v>6.4499999999999996E-5</v>
      </c>
      <c r="L40" s="6">
        <v>1.0326000000000001E-3</v>
      </c>
      <c r="M40" s="6">
        <v>0.99999959999999999</v>
      </c>
      <c r="N40" s="6">
        <v>0.99999959999999999</v>
      </c>
      <c r="P40" s="21">
        <f>SUM(F40:L40)</f>
        <v>5.6082400000000011E-2</v>
      </c>
    </row>
    <row r="41" spans="1:16" ht="12.7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6" ht="18" customHeight="1" x14ac:dyDescent="0.2">
      <c r="A42" s="24" t="s">
        <v>36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0">
        <f>M39-L39-B39</f>
        <v>8529</v>
      </c>
    </row>
    <row r="43" spans="1:16" x14ac:dyDescent="0.2">
      <c r="A43" s="25" t="s">
        <v>37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6" ht="12.7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6" x14ac:dyDescent="0.2">
      <c r="B45" s="1" t="s">
        <v>38</v>
      </c>
      <c r="C45" s="1" t="s">
        <v>39</v>
      </c>
      <c r="D45" s="1" t="s">
        <v>40</v>
      </c>
      <c r="E45" s="2" t="s">
        <v>9</v>
      </c>
      <c r="F45" s="2" t="s">
        <v>10</v>
      </c>
    </row>
    <row r="46" spans="1:16" x14ac:dyDescent="0.2">
      <c r="A46" s="3" t="s">
        <v>11</v>
      </c>
      <c r="B46" s="4">
        <v>4670</v>
      </c>
      <c r="C46" s="4">
        <v>1898</v>
      </c>
      <c r="D46" s="4">
        <v>8</v>
      </c>
      <c r="E46" s="5">
        <v>6576</v>
      </c>
      <c r="F46" s="6">
        <v>0.42439490000000002</v>
      </c>
    </row>
    <row r="47" spans="1:16" x14ac:dyDescent="0.2">
      <c r="A47" s="7" t="s">
        <v>12</v>
      </c>
      <c r="B47" s="4">
        <v>328</v>
      </c>
      <c r="C47" s="4">
        <v>157</v>
      </c>
      <c r="D47" s="4">
        <v>0</v>
      </c>
      <c r="E47" s="5">
        <v>485</v>
      </c>
      <c r="F47" s="6">
        <v>3.1300399999999999E-2</v>
      </c>
    </row>
    <row r="48" spans="1:16" x14ac:dyDescent="0.2">
      <c r="A48" s="7" t="s">
        <v>13</v>
      </c>
      <c r="B48" s="4">
        <v>2159</v>
      </c>
      <c r="C48" s="4">
        <v>2272</v>
      </c>
      <c r="D48" s="4">
        <v>3</v>
      </c>
      <c r="E48" s="5">
        <v>4434</v>
      </c>
      <c r="F48" s="6">
        <v>0.28615679999999999</v>
      </c>
    </row>
    <row r="49" spans="1:14" x14ac:dyDescent="0.2">
      <c r="A49" s="7" t="s">
        <v>14</v>
      </c>
      <c r="B49" s="4">
        <v>263</v>
      </c>
      <c r="C49" s="4">
        <v>463</v>
      </c>
      <c r="D49" s="4">
        <v>0</v>
      </c>
      <c r="E49" s="5">
        <v>726</v>
      </c>
      <c r="F49" s="6">
        <v>4.6853800000000001E-2</v>
      </c>
    </row>
    <row r="50" spans="1:14" x14ac:dyDescent="0.2">
      <c r="A50" s="7" t="s">
        <v>15</v>
      </c>
      <c r="B50" s="4">
        <v>1216</v>
      </c>
      <c r="C50" s="4">
        <v>598</v>
      </c>
      <c r="D50" s="4">
        <v>2</v>
      </c>
      <c r="E50" s="5">
        <v>1816</v>
      </c>
      <c r="F50" s="6">
        <v>0.1171991</v>
      </c>
    </row>
    <row r="51" spans="1:14" x14ac:dyDescent="0.2">
      <c r="A51" s="7" t="s">
        <v>16</v>
      </c>
      <c r="B51" s="4">
        <v>319</v>
      </c>
      <c r="C51" s="4">
        <v>1136</v>
      </c>
      <c r="D51" s="4">
        <v>3</v>
      </c>
      <c r="E51" s="5">
        <v>1458</v>
      </c>
      <c r="F51" s="6">
        <v>9.4094899999999995E-2</v>
      </c>
    </row>
    <row r="52" spans="1:14" x14ac:dyDescent="0.2">
      <c r="A52" s="8" t="s">
        <v>9</v>
      </c>
      <c r="B52" s="5">
        <v>8955</v>
      </c>
      <c r="C52" s="5">
        <v>6524</v>
      </c>
      <c r="D52" s="5">
        <v>16</v>
      </c>
      <c r="E52" s="5">
        <v>15495</v>
      </c>
      <c r="F52" s="6">
        <v>0.99999990000000005</v>
      </c>
    </row>
    <row r="53" spans="1:14" x14ac:dyDescent="0.2">
      <c r="A53" s="8" t="s">
        <v>10</v>
      </c>
      <c r="B53" s="6">
        <v>0.57792829999999995</v>
      </c>
      <c r="C53" s="6">
        <v>0.421039</v>
      </c>
      <c r="D53" s="6">
        <v>1.0326000000000001E-3</v>
      </c>
      <c r="E53" s="6">
        <v>0.99999990000000005</v>
      </c>
      <c r="F53" s="6">
        <v>0.99999990000000005</v>
      </c>
      <c r="I53" s="20">
        <f>B65+C65+D65+E65+F65</f>
        <v>13977</v>
      </c>
    </row>
    <row r="54" spans="1:14" ht="12.75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 ht="18" customHeight="1" x14ac:dyDescent="0.2">
      <c r="A55" s="24" t="s">
        <v>41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1:14" x14ac:dyDescent="0.2">
      <c r="A56" s="25" t="s">
        <v>37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1:14" ht="12.75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</row>
    <row r="58" spans="1:14" x14ac:dyDescent="0.2">
      <c r="B58" s="1" t="s">
        <v>42</v>
      </c>
      <c r="C58" s="1" t="s">
        <v>43</v>
      </c>
      <c r="D58" s="1" t="s">
        <v>44</v>
      </c>
      <c r="E58" s="1" t="s">
        <v>45</v>
      </c>
      <c r="F58" s="1" t="s">
        <v>46</v>
      </c>
      <c r="G58" s="1" t="s">
        <v>47</v>
      </c>
      <c r="H58" s="1" t="s">
        <v>48</v>
      </c>
      <c r="I58" s="1" t="s">
        <v>49</v>
      </c>
      <c r="J58" s="1" t="s">
        <v>50</v>
      </c>
      <c r="K58" s="2" t="s">
        <v>9</v>
      </c>
      <c r="L58" s="2" t="s">
        <v>10</v>
      </c>
    </row>
    <row r="59" spans="1:14" x14ac:dyDescent="0.2">
      <c r="A59" s="3" t="s">
        <v>11</v>
      </c>
      <c r="B59" s="4">
        <v>1915</v>
      </c>
      <c r="C59" s="4">
        <v>733</v>
      </c>
      <c r="D59" s="4">
        <v>1577</v>
      </c>
      <c r="E59" s="4">
        <v>656</v>
      </c>
      <c r="F59" s="4">
        <v>1649</v>
      </c>
      <c r="G59" s="4">
        <v>36</v>
      </c>
      <c r="H59" s="4">
        <v>0</v>
      </c>
      <c r="I59" s="4">
        <v>1</v>
      </c>
      <c r="J59" s="4">
        <v>9</v>
      </c>
      <c r="K59" s="5">
        <v>6576</v>
      </c>
      <c r="L59" s="10">
        <v>0.42439490000000002</v>
      </c>
    </row>
    <row r="60" spans="1:14" x14ac:dyDescent="0.2">
      <c r="A60" s="7" t="s">
        <v>12</v>
      </c>
      <c r="B60" s="4">
        <v>168</v>
      </c>
      <c r="C60" s="4">
        <v>23</v>
      </c>
      <c r="D60" s="4">
        <v>115</v>
      </c>
      <c r="E60" s="4">
        <v>55</v>
      </c>
      <c r="F60" s="4">
        <v>104</v>
      </c>
      <c r="G60" s="4">
        <v>19</v>
      </c>
      <c r="H60" s="4">
        <v>0</v>
      </c>
      <c r="I60" s="4">
        <v>0</v>
      </c>
      <c r="J60" s="4">
        <v>1</v>
      </c>
      <c r="K60" s="5">
        <v>485</v>
      </c>
      <c r="L60" s="10">
        <v>3.13002E-2</v>
      </c>
    </row>
    <row r="61" spans="1:14" x14ac:dyDescent="0.2">
      <c r="A61" s="7" t="s">
        <v>13</v>
      </c>
      <c r="B61" s="4">
        <v>1281</v>
      </c>
      <c r="C61" s="4">
        <v>648</v>
      </c>
      <c r="D61" s="4">
        <v>716</v>
      </c>
      <c r="E61" s="4">
        <v>394</v>
      </c>
      <c r="F61" s="4">
        <v>604</v>
      </c>
      <c r="G61" s="4">
        <v>775</v>
      </c>
      <c r="H61" s="4">
        <v>7</v>
      </c>
      <c r="I61" s="4">
        <v>6</v>
      </c>
      <c r="J61" s="4">
        <v>3</v>
      </c>
      <c r="K61" s="5">
        <v>4434</v>
      </c>
      <c r="L61" s="10">
        <v>0.28615679999999999</v>
      </c>
    </row>
    <row r="62" spans="1:14" x14ac:dyDescent="0.2">
      <c r="A62" s="7" t="s">
        <v>14</v>
      </c>
      <c r="B62" s="4">
        <v>106</v>
      </c>
      <c r="C62" s="4">
        <v>59</v>
      </c>
      <c r="D62" s="4">
        <v>282</v>
      </c>
      <c r="E62" s="4">
        <v>102</v>
      </c>
      <c r="F62" s="4">
        <v>107</v>
      </c>
      <c r="G62" s="4">
        <v>69</v>
      </c>
      <c r="H62" s="4">
        <v>0</v>
      </c>
      <c r="I62" s="4">
        <v>1</v>
      </c>
      <c r="J62" s="4">
        <v>0</v>
      </c>
      <c r="K62" s="5">
        <v>726</v>
      </c>
      <c r="L62" s="10">
        <v>4.6853800000000001E-2</v>
      </c>
    </row>
    <row r="63" spans="1:14" x14ac:dyDescent="0.2">
      <c r="A63" s="7" t="s">
        <v>15</v>
      </c>
      <c r="B63" s="4">
        <v>570</v>
      </c>
      <c r="C63" s="4">
        <v>55</v>
      </c>
      <c r="D63" s="4">
        <v>331</v>
      </c>
      <c r="E63" s="4">
        <v>247</v>
      </c>
      <c r="F63" s="4">
        <v>268</v>
      </c>
      <c r="G63" s="4">
        <v>337</v>
      </c>
      <c r="H63" s="4">
        <v>3</v>
      </c>
      <c r="I63" s="4">
        <v>3</v>
      </c>
      <c r="J63" s="4">
        <v>2</v>
      </c>
      <c r="K63" s="5">
        <v>1816</v>
      </c>
      <c r="L63" s="10">
        <v>0.1171991</v>
      </c>
    </row>
    <row r="64" spans="1:14" x14ac:dyDescent="0.2">
      <c r="A64" s="7" t="s">
        <v>16</v>
      </c>
      <c r="B64" s="4">
        <v>350</v>
      </c>
      <c r="C64" s="4">
        <v>88</v>
      </c>
      <c r="D64" s="4">
        <v>306</v>
      </c>
      <c r="E64" s="4">
        <v>279</v>
      </c>
      <c r="F64" s="4">
        <v>189</v>
      </c>
      <c r="G64" s="4">
        <v>241</v>
      </c>
      <c r="H64" s="4">
        <v>0</v>
      </c>
      <c r="I64" s="4">
        <v>0</v>
      </c>
      <c r="J64" s="4">
        <v>5</v>
      </c>
      <c r="K64" s="5">
        <v>1458</v>
      </c>
      <c r="L64" s="10">
        <v>9.4094899999999995E-2</v>
      </c>
    </row>
    <row r="65" spans="1:14" x14ac:dyDescent="0.2">
      <c r="A65" s="8" t="s">
        <v>9</v>
      </c>
      <c r="B65" s="5">
        <v>4390</v>
      </c>
      <c r="C65" s="5">
        <v>1606</v>
      </c>
      <c r="D65" s="5">
        <v>3327</v>
      </c>
      <c r="E65" s="5">
        <v>1733</v>
      </c>
      <c r="F65" s="5">
        <v>2921</v>
      </c>
      <c r="G65" s="5">
        <v>1477</v>
      </c>
      <c r="H65" s="5">
        <v>10</v>
      </c>
      <c r="I65" s="5">
        <v>11</v>
      </c>
      <c r="J65" s="5">
        <v>20</v>
      </c>
      <c r="K65" s="5">
        <v>15495</v>
      </c>
      <c r="L65" s="6">
        <v>0.99999970000000005</v>
      </c>
    </row>
    <row r="66" spans="1:14" x14ac:dyDescent="0.2">
      <c r="A66" s="8" t="s">
        <v>10</v>
      </c>
      <c r="B66" s="10">
        <v>0.28331719999999999</v>
      </c>
      <c r="C66" s="10">
        <v>0.1036463</v>
      </c>
      <c r="D66" s="10">
        <v>0.2147144</v>
      </c>
      <c r="E66" s="10">
        <v>0.1118425</v>
      </c>
      <c r="F66" s="10">
        <v>0.1885124</v>
      </c>
      <c r="G66" s="10">
        <v>9.5321000000000003E-2</v>
      </c>
      <c r="H66" s="10">
        <v>6.4539999999999997E-4</v>
      </c>
      <c r="I66" s="10">
        <v>7.0980000000000001E-4</v>
      </c>
      <c r="J66" s="10">
        <v>1.2907000000000001E-3</v>
      </c>
      <c r="K66" s="6">
        <v>0.99999970000000005</v>
      </c>
      <c r="L66" s="10">
        <v>0.99999970000000005</v>
      </c>
    </row>
    <row r="67" spans="1:14" ht="12.75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4" ht="18" customHeight="1" x14ac:dyDescent="0.2">
      <c r="A68" s="24" t="s">
        <v>51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 x14ac:dyDescent="0.2">
      <c r="A69" s="25" t="s">
        <v>52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 ht="12.75" customHeight="1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 x14ac:dyDescent="0.2">
      <c r="B71" s="1" t="s">
        <v>3</v>
      </c>
      <c r="C71" s="1" t="s">
        <v>4</v>
      </c>
      <c r="D71" s="1" t="s">
        <v>5</v>
      </c>
      <c r="E71" s="1" t="s">
        <v>6</v>
      </c>
      <c r="F71" s="1" t="s">
        <v>7</v>
      </c>
      <c r="G71" s="1" t="s">
        <v>8</v>
      </c>
      <c r="H71" s="2" t="s">
        <v>9</v>
      </c>
      <c r="I71" s="2" t="s">
        <v>10</v>
      </c>
    </row>
    <row r="72" spans="1:14" x14ac:dyDescent="0.2">
      <c r="A72" s="3" t="s">
        <v>11</v>
      </c>
      <c r="B72" s="4">
        <v>535</v>
      </c>
      <c r="C72" s="4">
        <v>205</v>
      </c>
      <c r="D72" s="4">
        <v>741</v>
      </c>
      <c r="E72" s="4">
        <v>1423</v>
      </c>
      <c r="F72" s="4">
        <v>1603</v>
      </c>
      <c r="G72" s="4">
        <v>192</v>
      </c>
      <c r="H72" s="5">
        <v>4699</v>
      </c>
      <c r="I72" s="6">
        <v>0.51349579999999995</v>
      </c>
    </row>
    <row r="73" spans="1:14" x14ac:dyDescent="0.2">
      <c r="A73" s="7" t="s">
        <v>12</v>
      </c>
      <c r="B73" s="4">
        <v>21</v>
      </c>
      <c r="C73" s="4">
        <v>9</v>
      </c>
      <c r="D73" s="4">
        <v>44</v>
      </c>
      <c r="E73" s="4">
        <v>99</v>
      </c>
      <c r="F73" s="4">
        <v>103</v>
      </c>
      <c r="G73" s="4">
        <v>6</v>
      </c>
      <c r="H73" s="5">
        <v>282</v>
      </c>
      <c r="I73" s="6">
        <v>3.0816300000000001E-2</v>
      </c>
    </row>
    <row r="74" spans="1:14" x14ac:dyDescent="0.2">
      <c r="A74" s="7" t="s">
        <v>13</v>
      </c>
      <c r="B74" s="4">
        <v>182</v>
      </c>
      <c r="C74" s="4">
        <v>62</v>
      </c>
      <c r="D74" s="4">
        <v>423</v>
      </c>
      <c r="E74" s="4">
        <v>962</v>
      </c>
      <c r="F74" s="4">
        <v>655</v>
      </c>
      <c r="G74" s="4">
        <v>79</v>
      </c>
      <c r="H74" s="5">
        <v>2363</v>
      </c>
      <c r="I74" s="6">
        <v>0.25822309999999998</v>
      </c>
    </row>
    <row r="75" spans="1:14" x14ac:dyDescent="0.2">
      <c r="A75" s="7" t="s">
        <v>14</v>
      </c>
      <c r="B75" s="4">
        <v>36</v>
      </c>
      <c r="C75" s="4">
        <v>17</v>
      </c>
      <c r="D75" s="4">
        <v>56</v>
      </c>
      <c r="E75" s="4">
        <v>140</v>
      </c>
      <c r="F75" s="4">
        <v>131</v>
      </c>
      <c r="G75" s="4">
        <v>26</v>
      </c>
      <c r="H75" s="5">
        <v>406</v>
      </c>
      <c r="I75" s="6">
        <v>4.4366700000000002E-2</v>
      </c>
    </row>
    <row r="76" spans="1:14" x14ac:dyDescent="0.2">
      <c r="A76" s="7" t="s">
        <v>15</v>
      </c>
      <c r="B76" s="4">
        <v>74</v>
      </c>
      <c r="C76" s="4">
        <v>34</v>
      </c>
      <c r="D76" s="4">
        <v>159</v>
      </c>
      <c r="E76" s="4">
        <v>369</v>
      </c>
      <c r="F76" s="4">
        <v>259</v>
      </c>
      <c r="G76" s="4">
        <v>33</v>
      </c>
      <c r="H76" s="5">
        <v>928</v>
      </c>
      <c r="I76" s="6">
        <v>0.10140970000000001</v>
      </c>
    </row>
    <row r="77" spans="1:14" x14ac:dyDescent="0.2">
      <c r="A77" s="7" t="s">
        <v>16</v>
      </c>
      <c r="B77" s="4">
        <v>57</v>
      </c>
      <c r="C77" s="4">
        <v>17</v>
      </c>
      <c r="D77" s="4">
        <v>72</v>
      </c>
      <c r="E77" s="4">
        <v>167</v>
      </c>
      <c r="F77" s="4">
        <v>140</v>
      </c>
      <c r="G77" s="4">
        <v>20</v>
      </c>
      <c r="H77" s="5">
        <v>473</v>
      </c>
      <c r="I77" s="6">
        <v>5.1688400000000002E-2</v>
      </c>
    </row>
    <row r="78" spans="1:14" x14ac:dyDescent="0.2">
      <c r="A78" s="8" t="s">
        <v>9</v>
      </c>
      <c r="B78" s="5">
        <v>905</v>
      </c>
      <c r="C78" s="5">
        <v>344</v>
      </c>
      <c r="D78" s="5">
        <v>1495</v>
      </c>
      <c r="E78" s="5">
        <v>3160</v>
      </c>
      <c r="F78" s="5">
        <v>2891</v>
      </c>
      <c r="G78" s="5">
        <v>356</v>
      </c>
      <c r="H78" s="5">
        <v>9151</v>
      </c>
      <c r="I78" s="6">
        <v>1</v>
      </c>
    </row>
    <row r="79" spans="1:14" x14ac:dyDescent="0.2">
      <c r="A79" s="8" t="s">
        <v>10</v>
      </c>
      <c r="B79" s="6">
        <v>9.8896200000000004E-2</v>
      </c>
      <c r="C79" s="6">
        <v>3.7591399999999997E-2</v>
      </c>
      <c r="D79" s="6">
        <v>0.16337019999999999</v>
      </c>
      <c r="E79" s="6">
        <v>0.3453175</v>
      </c>
      <c r="F79" s="6">
        <v>0.31592179999999997</v>
      </c>
      <c r="G79" s="6">
        <v>3.8902899999999997E-2</v>
      </c>
      <c r="H79" s="9">
        <v>1</v>
      </c>
      <c r="I79" s="6">
        <v>1</v>
      </c>
    </row>
    <row r="80" spans="1:14" ht="12.7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 ht="18" customHeight="1" x14ac:dyDescent="0.2">
      <c r="A81" s="24" t="s">
        <v>53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 x14ac:dyDescent="0.2">
      <c r="A82" s="25" t="s">
        <v>54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ht="12.7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x14ac:dyDescent="0.2">
      <c r="B84" s="1" t="s">
        <v>3</v>
      </c>
      <c r="C84" s="1" t="s">
        <v>4</v>
      </c>
      <c r="D84" s="1" t="s">
        <v>5</v>
      </c>
      <c r="E84" s="1" t="s">
        <v>6</v>
      </c>
      <c r="F84" s="1" t="s">
        <v>7</v>
      </c>
      <c r="G84" s="1" t="s">
        <v>8</v>
      </c>
      <c r="H84" s="2" t="s">
        <v>9</v>
      </c>
      <c r="I84" s="2" t="s">
        <v>10</v>
      </c>
    </row>
    <row r="85" spans="1:14" x14ac:dyDescent="0.2">
      <c r="A85" s="3" t="s">
        <v>19</v>
      </c>
      <c r="B85" s="4">
        <v>0</v>
      </c>
      <c r="C85" s="4">
        <v>0</v>
      </c>
      <c r="D85" s="4">
        <v>5</v>
      </c>
      <c r="E85" s="4">
        <v>10</v>
      </c>
      <c r="F85" s="4">
        <v>5</v>
      </c>
      <c r="G85" s="4">
        <v>0</v>
      </c>
      <c r="H85" s="5">
        <v>20</v>
      </c>
      <c r="I85" s="6">
        <v>7.6016E-3</v>
      </c>
    </row>
    <row r="86" spans="1:14" x14ac:dyDescent="0.2">
      <c r="A86" s="7" t="s">
        <v>20</v>
      </c>
      <c r="B86" s="4">
        <v>0</v>
      </c>
      <c r="C86" s="4">
        <v>1</v>
      </c>
      <c r="D86" s="4">
        <v>1</v>
      </c>
      <c r="E86" s="4">
        <v>20</v>
      </c>
      <c r="F86" s="4">
        <v>4</v>
      </c>
      <c r="G86" s="4">
        <v>0</v>
      </c>
      <c r="H86" s="5">
        <v>26</v>
      </c>
      <c r="I86" s="6">
        <v>9.8822000000000007E-3</v>
      </c>
    </row>
    <row r="87" spans="1:14" x14ac:dyDescent="0.2">
      <c r="A87" s="7" t="s">
        <v>21</v>
      </c>
      <c r="B87" s="4">
        <v>0</v>
      </c>
      <c r="C87" s="4">
        <v>0</v>
      </c>
      <c r="D87" s="4">
        <v>1</v>
      </c>
      <c r="E87" s="4">
        <v>13</v>
      </c>
      <c r="F87" s="4">
        <v>3</v>
      </c>
      <c r="G87" s="4">
        <v>0</v>
      </c>
      <c r="H87" s="5">
        <v>17</v>
      </c>
      <c r="I87" s="6">
        <v>6.4615000000000002E-3</v>
      </c>
    </row>
    <row r="88" spans="1:14" x14ac:dyDescent="0.2">
      <c r="A88" s="7" t="s">
        <v>22</v>
      </c>
      <c r="B88" s="4">
        <v>2</v>
      </c>
      <c r="C88" s="4">
        <v>12</v>
      </c>
      <c r="D88" s="4">
        <v>764</v>
      </c>
      <c r="E88" s="4">
        <v>1163</v>
      </c>
      <c r="F88" s="4">
        <v>331</v>
      </c>
      <c r="G88" s="4">
        <v>3</v>
      </c>
      <c r="H88" s="5">
        <v>2275</v>
      </c>
      <c r="I88" s="6">
        <v>0.86469030000000002</v>
      </c>
    </row>
    <row r="89" spans="1:14" x14ac:dyDescent="0.2">
      <c r="A89" s="7" t="s">
        <v>23</v>
      </c>
      <c r="B89" s="4">
        <v>0</v>
      </c>
      <c r="C89" s="4">
        <v>0</v>
      </c>
      <c r="D89" s="4">
        <v>3</v>
      </c>
      <c r="E89" s="4">
        <v>243</v>
      </c>
      <c r="F89" s="4">
        <v>47</v>
      </c>
      <c r="G89" s="4">
        <v>0</v>
      </c>
      <c r="H89" s="5">
        <v>293</v>
      </c>
      <c r="I89" s="6">
        <v>0.11136450000000001</v>
      </c>
    </row>
    <row r="90" spans="1:14" x14ac:dyDescent="0.2">
      <c r="A90" s="8" t="s">
        <v>9</v>
      </c>
      <c r="B90" s="5">
        <v>2</v>
      </c>
      <c r="C90" s="5">
        <v>13</v>
      </c>
      <c r="D90" s="5">
        <v>774</v>
      </c>
      <c r="E90" s="5">
        <v>1449</v>
      </c>
      <c r="F90" s="5">
        <v>390</v>
      </c>
      <c r="G90" s="5">
        <v>3</v>
      </c>
      <c r="H90" s="5">
        <v>2631</v>
      </c>
      <c r="I90" s="6">
        <v>1.0000001000000001</v>
      </c>
    </row>
    <row r="91" spans="1:14" x14ac:dyDescent="0.2">
      <c r="A91" s="8" t="s">
        <v>10</v>
      </c>
      <c r="B91" s="6">
        <v>7.6020000000000005E-4</v>
      </c>
      <c r="C91" s="6">
        <v>4.9411000000000004E-3</v>
      </c>
      <c r="D91" s="6">
        <v>0.29418480000000002</v>
      </c>
      <c r="E91" s="6">
        <v>0.55074109999999998</v>
      </c>
      <c r="F91" s="6">
        <v>0.14823259999999999</v>
      </c>
      <c r="G91" s="6">
        <v>1.1402999999999999E-3</v>
      </c>
      <c r="H91" s="9">
        <v>1.0000001000000001</v>
      </c>
      <c r="I91" s="6">
        <v>1.0000001000000001</v>
      </c>
    </row>
    <row r="92" spans="1:14" ht="12.7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 ht="18" customHeight="1" x14ac:dyDescent="0.2">
      <c r="A93" s="24" t="s">
        <v>55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 x14ac:dyDescent="0.2">
      <c r="A94" s="25" t="s">
        <v>56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 ht="12.7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</row>
    <row r="96" spans="1:14" x14ac:dyDescent="0.2">
      <c r="B96" s="11" t="s">
        <v>3</v>
      </c>
      <c r="C96" s="11" t="s">
        <v>4</v>
      </c>
      <c r="D96" s="11" t="s">
        <v>5</v>
      </c>
      <c r="E96" s="11" t="s">
        <v>6</v>
      </c>
      <c r="F96" s="11" t="s">
        <v>7</v>
      </c>
      <c r="G96" s="11" t="s">
        <v>8</v>
      </c>
      <c r="H96" s="12" t="s">
        <v>9</v>
      </c>
      <c r="I96" s="13" t="s">
        <v>10</v>
      </c>
    </row>
    <row r="97" spans="1:14" x14ac:dyDescent="0.2">
      <c r="A97" s="11" t="s">
        <v>11</v>
      </c>
      <c r="B97" s="14">
        <v>0</v>
      </c>
      <c r="C97" s="14">
        <v>0</v>
      </c>
      <c r="D97" s="14">
        <v>27</v>
      </c>
      <c r="E97" s="14">
        <v>66</v>
      </c>
      <c r="F97" s="14">
        <v>7</v>
      </c>
      <c r="G97" s="14">
        <v>0</v>
      </c>
      <c r="H97" s="15">
        <v>100</v>
      </c>
      <c r="I97" s="18">
        <v>0.30864190000000002</v>
      </c>
    </row>
    <row r="98" spans="1:14" x14ac:dyDescent="0.2">
      <c r="A98" s="16" t="s">
        <v>12</v>
      </c>
      <c r="B98" s="14">
        <v>0</v>
      </c>
      <c r="C98" s="14">
        <v>0</v>
      </c>
      <c r="D98" s="14">
        <v>3</v>
      </c>
      <c r="E98" s="14">
        <v>12</v>
      </c>
      <c r="F98" s="14">
        <v>0</v>
      </c>
      <c r="G98" s="14">
        <v>0</v>
      </c>
      <c r="H98" s="15">
        <v>15</v>
      </c>
      <c r="I98" s="18">
        <v>4.6296299999999999E-2</v>
      </c>
    </row>
    <row r="99" spans="1:14" x14ac:dyDescent="0.2">
      <c r="A99" s="16" t="s">
        <v>13</v>
      </c>
      <c r="B99" s="14">
        <v>0</v>
      </c>
      <c r="C99" s="14">
        <v>0</v>
      </c>
      <c r="D99" s="14">
        <v>15</v>
      </c>
      <c r="E99" s="14">
        <v>85</v>
      </c>
      <c r="F99" s="14">
        <v>10</v>
      </c>
      <c r="G99" s="14">
        <v>0</v>
      </c>
      <c r="H99" s="15">
        <v>110</v>
      </c>
      <c r="I99" s="18">
        <v>0.33950619999999998</v>
      </c>
    </row>
    <row r="100" spans="1:14" x14ac:dyDescent="0.2">
      <c r="A100" s="16" t="s">
        <v>14</v>
      </c>
      <c r="B100" s="14">
        <v>0</v>
      </c>
      <c r="C100" s="14">
        <v>0</v>
      </c>
      <c r="D100" s="14">
        <v>3</v>
      </c>
      <c r="E100" s="14">
        <v>19</v>
      </c>
      <c r="F100" s="14">
        <v>1</v>
      </c>
      <c r="G100" s="14">
        <v>0</v>
      </c>
      <c r="H100" s="15">
        <v>23</v>
      </c>
      <c r="I100" s="18">
        <v>7.0987700000000001E-2</v>
      </c>
    </row>
    <row r="101" spans="1:14" x14ac:dyDescent="0.2">
      <c r="A101" s="16" t="s">
        <v>15</v>
      </c>
      <c r="B101" s="14">
        <v>0</v>
      </c>
      <c r="C101" s="14">
        <v>0</v>
      </c>
      <c r="D101" s="14">
        <v>5</v>
      </c>
      <c r="E101" s="14">
        <v>36</v>
      </c>
      <c r="F101" s="14">
        <v>4</v>
      </c>
      <c r="G101" s="14">
        <v>0</v>
      </c>
      <c r="H101" s="15">
        <v>45</v>
      </c>
      <c r="I101" s="18">
        <v>0.13888890000000001</v>
      </c>
    </row>
    <row r="102" spans="1:14" x14ac:dyDescent="0.2">
      <c r="A102" s="16" t="s">
        <v>16</v>
      </c>
      <c r="B102" s="14">
        <v>0</v>
      </c>
      <c r="C102" s="14">
        <v>0</v>
      </c>
      <c r="D102" s="14">
        <v>2</v>
      </c>
      <c r="E102" s="14">
        <v>24</v>
      </c>
      <c r="F102" s="14">
        <v>5</v>
      </c>
      <c r="G102" s="14">
        <v>0</v>
      </c>
      <c r="H102" s="15">
        <v>31</v>
      </c>
      <c r="I102" s="18">
        <v>9.5679E-2</v>
      </c>
    </row>
    <row r="103" spans="1:14" x14ac:dyDescent="0.2">
      <c r="A103" s="17" t="s">
        <v>9</v>
      </c>
      <c r="B103" s="15">
        <v>0</v>
      </c>
      <c r="C103" s="15">
        <v>0</v>
      </c>
      <c r="D103" s="15">
        <v>55</v>
      </c>
      <c r="E103" s="15">
        <v>242</v>
      </c>
      <c r="F103" s="15">
        <v>27</v>
      </c>
      <c r="G103" s="15">
        <v>0</v>
      </c>
      <c r="H103" s="15">
        <v>324</v>
      </c>
      <c r="I103" s="18">
        <v>1</v>
      </c>
    </row>
    <row r="104" spans="1:14" x14ac:dyDescent="0.2">
      <c r="A104" s="17" t="s">
        <v>10</v>
      </c>
      <c r="B104" s="18">
        <v>0</v>
      </c>
      <c r="C104" s="18">
        <v>0</v>
      </c>
      <c r="D104" s="18">
        <v>0.16975309999999999</v>
      </c>
      <c r="E104" s="18">
        <v>0.74691359999999996</v>
      </c>
      <c r="F104" s="18">
        <v>8.3333299999999999E-2</v>
      </c>
      <c r="G104" s="18">
        <v>0</v>
      </c>
      <c r="H104" s="19">
        <v>1</v>
      </c>
      <c r="I104" s="18">
        <v>1</v>
      </c>
    </row>
    <row r="105" spans="1:14" ht="12.75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</row>
    <row r="106" spans="1:14" ht="18" customHeight="1" x14ac:dyDescent="0.2">
      <c r="A106" s="24" t="s">
        <v>57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1:14" x14ac:dyDescent="0.2">
      <c r="A107" s="25" t="s">
        <v>58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</row>
    <row r="108" spans="1:14" ht="12.75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1:14" x14ac:dyDescent="0.2">
      <c r="B109" s="11" t="s">
        <v>3</v>
      </c>
      <c r="C109" s="11" t="s">
        <v>4</v>
      </c>
      <c r="D109" s="11" t="s">
        <v>5</v>
      </c>
      <c r="E109" s="11" t="s">
        <v>6</v>
      </c>
      <c r="F109" s="11" t="s">
        <v>7</v>
      </c>
      <c r="G109" s="11" t="s">
        <v>8</v>
      </c>
      <c r="H109" s="12" t="s">
        <v>9</v>
      </c>
      <c r="I109" s="13" t="s">
        <v>10</v>
      </c>
    </row>
    <row r="110" spans="1:14" x14ac:dyDescent="0.2">
      <c r="A110" s="11" t="s">
        <v>19</v>
      </c>
      <c r="B110" s="14">
        <v>0</v>
      </c>
      <c r="C110" s="14">
        <v>0</v>
      </c>
      <c r="D110" s="14">
        <v>0</v>
      </c>
      <c r="E110" s="14">
        <v>0</v>
      </c>
      <c r="F110" s="14">
        <v>5</v>
      </c>
      <c r="G110" s="14">
        <v>0</v>
      </c>
      <c r="H110" s="15">
        <v>5</v>
      </c>
      <c r="I110" s="18">
        <v>3.8759700000000001E-2</v>
      </c>
    </row>
    <row r="111" spans="1:14" x14ac:dyDescent="0.2">
      <c r="A111" s="16" t="s">
        <v>20</v>
      </c>
      <c r="B111" s="14">
        <v>0</v>
      </c>
      <c r="C111" s="14">
        <v>0</v>
      </c>
      <c r="D111" s="14">
        <v>0</v>
      </c>
      <c r="E111" s="14">
        <v>8</v>
      </c>
      <c r="F111" s="14">
        <v>0</v>
      </c>
      <c r="G111" s="14">
        <v>0</v>
      </c>
      <c r="H111" s="15">
        <v>8</v>
      </c>
      <c r="I111" s="18">
        <v>6.2015500000000001E-2</v>
      </c>
    </row>
    <row r="112" spans="1:14" x14ac:dyDescent="0.2">
      <c r="A112" s="16" t="s">
        <v>21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5">
        <v>0</v>
      </c>
      <c r="I112" s="18">
        <v>0</v>
      </c>
    </row>
    <row r="113" spans="1:14" x14ac:dyDescent="0.2">
      <c r="A113" s="16" t="s">
        <v>22</v>
      </c>
      <c r="B113" s="14">
        <v>0</v>
      </c>
      <c r="C113" s="14">
        <v>0</v>
      </c>
      <c r="D113" s="14">
        <v>2</v>
      </c>
      <c r="E113" s="14">
        <v>12</v>
      </c>
      <c r="F113" s="14">
        <v>36</v>
      </c>
      <c r="G113" s="14">
        <v>0</v>
      </c>
      <c r="H113" s="15">
        <v>50</v>
      </c>
      <c r="I113" s="18">
        <v>0.38759700000000002</v>
      </c>
    </row>
    <row r="114" spans="1:14" x14ac:dyDescent="0.2">
      <c r="A114" s="16" t="s">
        <v>23</v>
      </c>
      <c r="B114" s="14">
        <v>0</v>
      </c>
      <c r="C114" s="14">
        <v>0</v>
      </c>
      <c r="D114" s="14">
        <v>0</v>
      </c>
      <c r="E114" s="14">
        <v>55</v>
      </c>
      <c r="F114" s="14">
        <v>11</v>
      </c>
      <c r="G114" s="14">
        <v>0</v>
      </c>
      <c r="H114" s="15">
        <v>66</v>
      </c>
      <c r="I114" s="18">
        <v>0.51162790000000002</v>
      </c>
    </row>
    <row r="115" spans="1:14" x14ac:dyDescent="0.2">
      <c r="A115" s="17" t="s">
        <v>9</v>
      </c>
      <c r="B115" s="15">
        <v>0</v>
      </c>
      <c r="C115" s="15">
        <v>0</v>
      </c>
      <c r="D115" s="15">
        <v>2</v>
      </c>
      <c r="E115" s="15">
        <v>75</v>
      </c>
      <c r="F115" s="15">
        <v>52</v>
      </c>
      <c r="G115" s="15">
        <v>0</v>
      </c>
      <c r="H115" s="15">
        <v>129</v>
      </c>
      <c r="I115" s="18">
        <v>1.0000001000000001</v>
      </c>
    </row>
    <row r="116" spans="1:14" x14ac:dyDescent="0.2">
      <c r="A116" s="17" t="s">
        <v>10</v>
      </c>
      <c r="B116" s="18">
        <v>0</v>
      </c>
      <c r="C116" s="18">
        <v>0</v>
      </c>
      <c r="D116" s="18">
        <v>1.5503899999999999E-2</v>
      </c>
      <c r="E116" s="18">
        <v>0.58139540000000001</v>
      </c>
      <c r="F116" s="18">
        <v>0.40310079999999998</v>
      </c>
      <c r="G116" s="18">
        <v>0</v>
      </c>
      <c r="H116" s="19">
        <v>1.0000001000000001</v>
      </c>
      <c r="I116" s="18">
        <v>1.0000001000000001</v>
      </c>
    </row>
    <row r="117" spans="1:14" ht="12.75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</sheetData>
  <mergeCells count="37">
    <mergeCell ref="A108:N108"/>
    <mergeCell ref="A117:N117"/>
    <mergeCell ref="A94:N94"/>
    <mergeCell ref="A95:N95"/>
    <mergeCell ref="A105:N105"/>
    <mergeCell ref="A106:N106"/>
    <mergeCell ref="A107:N107"/>
    <mergeCell ref="A81:N81"/>
    <mergeCell ref="A82:N82"/>
    <mergeCell ref="A83:N83"/>
    <mergeCell ref="A92:N92"/>
    <mergeCell ref="A93:N93"/>
    <mergeCell ref="A67:N67"/>
    <mergeCell ref="A68:N68"/>
    <mergeCell ref="A69:N69"/>
    <mergeCell ref="A70:N70"/>
    <mergeCell ref="A80:N80"/>
    <mergeCell ref="A44:N44"/>
    <mergeCell ref="A54:N54"/>
    <mergeCell ref="A55:N55"/>
    <mergeCell ref="A56:N56"/>
    <mergeCell ref="A57:N57"/>
    <mergeCell ref="A30:N30"/>
    <mergeCell ref="A31:N31"/>
    <mergeCell ref="A41:N41"/>
    <mergeCell ref="A42:N42"/>
    <mergeCell ref="A43:N43"/>
    <mergeCell ref="A17:N17"/>
    <mergeCell ref="A18:N18"/>
    <mergeCell ref="A19:N19"/>
    <mergeCell ref="A28:N28"/>
    <mergeCell ref="A29:N29"/>
    <mergeCell ref="A1:N1"/>
    <mergeCell ref="A4:N4"/>
    <mergeCell ref="A5:N5"/>
    <mergeCell ref="A6:N6"/>
    <mergeCell ref="A16:N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04059DBCA46F4AB386FD0EC260DB45" ma:contentTypeVersion="4" ma:contentTypeDescription="Een nieuw document maken." ma:contentTypeScope="" ma:versionID="c599184d330283eddcc233a2c2df8eca">
  <xsd:schema xmlns:xsd="http://www.w3.org/2001/XMLSchema" xmlns:xs="http://www.w3.org/2001/XMLSchema" xmlns:p="http://schemas.microsoft.com/office/2006/metadata/properties" xmlns:ns2="74699124-d8d6-494e-b6ce-a4d5be02ae54" xmlns:ns3="f84df657-13e5-4ac6-a109-a74a11d2d2fe" targetNamespace="http://schemas.microsoft.com/office/2006/metadata/properties" ma:root="true" ma:fieldsID="f07dc0b342b98543a7daa4a01396bcbd" ns2:_="" ns3:_="">
    <xsd:import namespace="74699124-d8d6-494e-b6ce-a4d5be02ae54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99124-d8d6-494e-b6ce-a4d5be02a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C9F237-A020-4448-9FA3-A485DEA51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A2CFF6-C421-46DF-853D-7A975549FF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4699124-d8d6-494e-b6ce-a4d5be02ae54"/>
    <ds:schemaRef ds:uri="http://schemas.microsoft.com/office/infopath/2007/PartnerControls"/>
    <ds:schemaRef ds:uri="http://purl.org/dc/elements/1.1/"/>
    <ds:schemaRef ds:uri="http://schemas.microsoft.com/office/2006/metadata/properties"/>
    <ds:schemaRef ds:uri="f84df657-13e5-4ac6-a109-a74a11d2d2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D559B2-356C-4E41-89BC-3829F36C7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699124-d8d6-494e-b6ce-a4d5be02ae54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Jaarverslag_1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Spiegeleer Kristof</cp:lastModifiedBy>
  <dcterms:modified xsi:type="dcterms:W3CDTF">2022-10-14T15:41:36Z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0x010100B004059DBCA46F4AB386FD0EC260DB45</vt:lpwstr>
  </property>
</Properties>
</file>