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https://vlaamseoverheid.sharepoint.com/sites/vipa/organisatie/communicatie/1. Website1/Goedgekeurde projecten/op website/"/>
    </mc:Choice>
  </mc:AlternateContent>
  <xr:revisionPtr revIDLastSave="58" documentId="14_{120D1EDE-3A93-4101-AEBA-C6BEF7EA7196}" xr6:coauthVersionLast="47" xr6:coauthVersionMax="47" xr10:uidLastSave="{6160C8B3-A087-493F-987A-0609FF57CB4C}"/>
  <bookViews>
    <workbookView xWindow="-108" yWindow="-108" windowWidth="23256" windowHeight="12576" xr2:uid="{00000000-000D-0000-FFFF-FFFF00000000}"/>
  </bookViews>
  <sheets>
    <sheet name="Klassieke financiering" sheetId="45" r:id="rId1"/>
    <sheet name="Agressie-subsidies" sheetId="42" r:id="rId2"/>
    <sheet name="Infrastructuurforfait PMH" sheetId="46" r:id="rId3"/>
    <sheet name="Strategisch forfait ZH" sheetId="40" r:id="rId4"/>
    <sheet name="Instandhoudingsforfait ZH" sheetId="52" r:id="rId5"/>
    <sheet name="Toestelfinanciering" sheetId="49" r:id="rId6"/>
    <sheet name="Klimaatsubsidies" sheetId="48" r:id="rId7"/>
    <sheet name="Renteloze energielening" sheetId="51" r:id="rId8"/>
    <sheet name="Blad16" sheetId="16" state="hidden" r:id="rId9"/>
    <sheet name="Blad17" sheetId="17" state="hidden" r:id="rId10"/>
    <sheet name="Blad1" sheetId="18" state="hidden" r:id="rId11"/>
  </sheets>
  <externalReferences>
    <externalReference r:id="rId12"/>
    <externalReference r:id="rId13"/>
  </externalReferences>
  <definedNames>
    <definedName name="_xlnm._FilterDatabase" localSheetId="1" hidden="1">'Agressie-subsidies'!$A$3:$H$5</definedName>
    <definedName name="_xlnm._FilterDatabase" localSheetId="2" hidden="1">'Infrastructuurforfait PMH'!$A$3:$I$3</definedName>
    <definedName name="_xlnm._FilterDatabase" localSheetId="0" hidden="1">'Klassieke financiering'!$A$3:$H$53</definedName>
    <definedName name="_xlnm._FilterDatabase" localSheetId="3" hidden="1">'Strategisch forfait ZH'!$A$3:$J$3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45" l="1"/>
  <c r="M7" i="48" l="1"/>
  <c r="M6" i="48"/>
  <c r="M5" i="48" l="1"/>
  <c r="M4" i="48"/>
  <c r="M11" i="48"/>
  <c r="M8" i="48"/>
  <c r="C27" i="46" l="1"/>
  <c r="C24" i="46"/>
  <c r="C23" i="46"/>
  <c r="C22" i="46"/>
  <c r="C21" i="46"/>
  <c r="C20" i="46"/>
  <c r="C25" i="46" s="1"/>
  <c r="C28" i="46" s="1"/>
  <c r="H17" i="46"/>
  <c r="G4" i="45" l="1"/>
  <c r="F19" i="40" l="1"/>
  <c r="F16" i="40"/>
  <c r="C19" i="40"/>
  <c r="C18" i="40"/>
  <c r="C17" i="40"/>
  <c r="C16" i="40"/>
  <c r="I12" i="40"/>
  <c r="H123" i="51"/>
  <c r="I15" i="49" l="1"/>
  <c r="I19" i="49"/>
  <c r="G202" i="48" l="1"/>
  <c r="G200" i="48"/>
  <c r="G203" i="48"/>
  <c r="G199" i="48"/>
  <c r="G201" i="48"/>
  <c r="G238" i="48"/>
  <c r="G275" i="48"/>
  <c r="G239" i="48"/>
  <c r="G265" i="48"/>
  <c r="G249" i="48"/>
  <c r="G225" i="48"/>
  <c r="G224" i="48"/>
  <c r="G227" i="48"/>
  <c r="G226" i="48"/>
  <c r="G228" i="48"/>
  <c r="G257" i="48"/>
  <c r="G187" i="48"/>
  <c r="G197" i="48"/>
  <c r="G195" i="48"/>
  <c r="G192" i="48"/>
  <c r="G190" i="48"/>
  <c r="G189" i="48"/>
  <c r="G188" i="48"/>
  <c r="G191" i="48"/>
  <c r="G196" i="48"/>
  <c r="G193" i="48"/>
  <c r="G194" i="48"/>
  <c r="G209" i="48"/>
  <c r="G211" i="48"/>
  <c r="G210" i="48"/>
  <c r="G216" i="48"/>
  <c r="G217" i="48"/>
  <c r="G214" i="48"/>
  <c r="G215" i="48"/>
  <c r="G241" i="48"/>
  <c r="G240" i="48"/>
  <c r="G229" i="48"/>
  <c r="G219" i="48"/>
  <c r="G223" i="48"/>
  <c r="G222" i="48"/>
  <c r="G221" i="48"/>
  <c r="G220" i="48"/>
  <c r="G259" i="48"/>
  <c r="G258" i="48"/>
  <c r="G235" i="48"/>
  <c r="G234" i="48"/>
  <c r="G236" i="48"/>
  <c r="G232" i="48"/>
  <c r="G233" i="48"/>
  <c r="G231" i="48"/>
  <c r="G230" i="48"/>
  <c r="G198" i="48"/>
  <c r="G260" i="48"/>
  <c r="G204" i="48"/>
  <c r="G267" i="48"/>
  <c r="G278" i="48"/>
  <c r="G277" i="48"/>
  <c r="G212" i="48"/>
  <c r="G213" i="48"/>
  <c r="G244" i="48"/>
  <c r="G245" i="48"/>
  <c r="G246" i="48"/>
  <c r="G218" i="48"/>
  <c r="G268" i="48"/>
  <c r="G272" i="48"/>
  <c r="G274" i="48"/>
  <c r="G273" i="48"/>
  <c r="G243" i="48"/>
  <c r="G242" i="48"/>
  <c r="G237" i="48"/>
  <c r="G270" i="48"/>
  <c r="G264" i="48"/>
  <c r="G248" i="48"/>
  <c r="G247" i="48"/>
  <c r="G269" i="48"/>
  <c r="G251" i="48"/>
  <c r="G250" i="48"/>
  <c r="G276" i="48"/>
  <c r="G253" i="48"/>
  <c r="G254" i="48"/>
  <c r="G256" i="48"/>
  <c r="G271" i="48"/>
  <c r="G255" i="48"/>
  <c r="G252" i="48"/>
  <c r="G263" i="48"/>
  <c r="G262" i="48"/>
  <c r="G261" i="48"/>
  <c r="G266" i="48"/>
  <c r="G205" i="48"/>
  <c r="G207" i="48"/>
  <c r="G208" i="48"/>
  <c r="G206" i="48"/>
  <c r="C115" i="45"/>
  <c r="C112" i="45"/>
  <c r="C111" i="45"/>
  <c r="C110" i="45"/>
  <c r="C109" i="45"/>
  <c r="C108" i="45"/>
  <c r="G103" i="45"/>
  <c r="G101" i="45"/>
  <c r="G78" i="45"/>
  <c r="G67" i="45"/>
  <c r="G37" i="45"/>
  <c r="G105" i="45"/>
  <c r="C113" i="45" l="1"/>
  <c r="C116" i="45" s="1"/>
  <c r="I20" i="49"/>
  <c r="I22" i="49" s="1"/>
  <c r="I16" i="49"/>
  <c r="I21" i="49"/>
  <c r="I18" i="49"/>
  <c r="I17" i="49"/>
  <c r="I9" i="49"/>
  <c r="I11" i="49"/>
  <c r="I10" i="49"/>
  <c r="I8" i="49"/>
  <c r="I12" i="49" l="1"/>
  <c r="F17" i="40" l="1"/>
  <c r="C23" i="40" l="1"/>
  <c r="F18" i="40"/>
  <c r="F20" i="40" s="1"/>
  <c r="C15" i="42"/>
  <c r="C16" i="42" s="1"/>
  <c r="C12" i="42"/>
  <c r="C11" i="42"/>
  <c r="C10" i="42"/>
  <c r="C9" i="42"/>
  <c r="C8" i="42"/>
  <c r="C13" i="42" s="1"/>
  <c r="G5" i="42"/>
  <c r="C21" i="40" l="1"/>
  <c r="C24" i="40" s="1"/>
  <c r="H181" i="48" l="1"/>
  <c r="F181" i="48"/>
  <c r="E181" i="48"/>
  <c r="D181" i="48"/>
  <c r="H180" i="48"/>
  <c r="F180" i="48"/>
  <c r="E180" i="48"/>
  <c r="D180" i="48"/>
  <c r="H179" i="48"/>
  <c r="F179" i="48"/>
  <c r="E179" i="48"/>
  <c r="D179" i="48"/>
  <c r="H178" i="48"/>
  <c r="F178" i="48"/>
  <c r="E178" i="48"/>
  <c r="D178" i="48"/>
  <c r="H177" i="48"/>
  <c r="F177" i="48"/>
  <c r="E177" i="48"/>
  <c r="D177" i="48"/>
  <c r="H176" i="48"/>
  <c r="F176" i="48"/>
  <c r="E176" i="48"/>
  <c r="D176" i="48"/>
  <c r="H175" i="48"/>
  <c r="F175" i="48"/>
  <c r="E175" i="48"/>
  <c r="D175" i="48"/>
  <c r="H174" i="48"/>
  <c r="F174" i="48"/>
  <c r="E174" i="48"/>
  <c r="D174" i="48"/>
  <c r="H173" i="48"/>
  <c r="F173" i="48"/>
  <c r="E173" i="48"/>
  <c r="D173" i="48"/>
  <c r="H172" i="48"/>
  <c r="F172" i="48"/>
  <c r="E172" i="48"/>
  <c r="D172" i="48"/>
  <c r="H171" i="48"/>
  <c r="F171" i="48"/>
  <c r="E171" i="48"/>
  <c r="D171" i="48"/>
  <c r="H170" i="48"/>
  <c r="F170" i="48"/>
  <c r="E170" i="48"/>
  <c r="D170" i="48"/>
  <c r="H169" i="48"/>
  <c r="F169" i="48"/>
  <c r="E169" i="48"/>
  <c r="D169" i="48"/>
  <c r="H168" i="48"/>
  <c r="F168" i="48"/>
  <c r="E168" i="48"/>
  <c r="D168" i="48"/>
  <c r="H167" i="48"/>
  <c r="F167" i="48"/>
  <c r="E167" i="48"/>
  <c r="D167" i="48"/>
  <c r="H166" i="48"/>
  <c r="F166" i="48"/>
  <c r="E166" i="48"/>
  <c r="D166" i="48"/>
  <c r="H165" i="48"/>
  <c r="F165" i="48"/>
  <c r="E165" i="48"/>
  <c r="D165" i="48"/>
  <c r="H164" i="48"/>
  <c r="F164" i="48"/>
  <c r="E164" i="48"/>
  <c r="D164" i="48"/>
  <c r="H163" i="48"/>
  <c r="F163" i="48"/>
  <c r="E163" i="48"/>
  <c r="D163" i="48"/>
  <c r="H162" i="48"/>
  <c r="F162" i="48"/>
  <c r="E162" i="48"/>
  <c r="D162" i="48"/>
  <c r="H161" i="48"/>
  <c r="F161" i="48"/>
  <c r="E161" i="48"/>
  <c r="D161" i="48"/>
  <c r="H160" i="48"/>
  <c r="F160" i="48"/>
  <c r="E160" i="48"/>
  <c r="D160" i="48"/>
  <c r="H159" i="48"/>
  <c r="F159" i="48"/>
  <c r="E159" i="48"/>
  <c r="D159" i="48"/>
  <c r="H158" i="48"/>
  <c r="F158" i="48"/>
  <c r="E158" i="48"/>
  <c r="D158" i="48"/>
  <c r="H157" i="48"/>
  <c r="F157" i="48"/>
  <c r="E157" i="48"/>
  <c r="D157" i="48"/>
  <c r="H156" i="48"/>
  <c r="F156" i="48"/>
  <c r="E156" i="48"/>
  <c r="D156" i="48"/>
  <c r="H155" i="48"/>
  <c r="F155" i="48"/>
  <c r="E155" i="48"/>
  <c r="D155" i="48"/>
  <c r="H154" i="48"/>
  <c r="F154" i="48"/>
  <c r="E154" i="48"/>
  <c r="D154" i="48"/>
  <c r="H153" i="48"/>
  <c r="F153" i="48"/>
  <c r="E153" i="48"/>
  <c r="D153" i="48"/>
  <c r="H152" i="48"/>
  <c r="F152" i="48"/>
  <c r="E152" i="48"/>
  <c r="D152" i="48"/>
  <c r="H151" i="48"/>
  <c r="F151" i="48"/>
  <c r="E151" i="48"/>
  <c r="D151" i="48"/>
  <c r="H150" i="48"/>
  <c r="F150" i="48"/>
  <c r="E150" i="48"/>
  <c r="D150" i="48"/>
  <c r="H149" i="48"/>
  <c r="F149" i="48"/>
  <c r="E149" i="48"/>
  <c r="D149" i="48"/>
  <c r="H148" i="48"/>
  <c r="F148" i="48"/>
  <c r="E148" i="48"/>
  <c r="D148" i="48"/>
  <c r="H147" i="48"/>
  <c r="F147" i="48"/>
  <c r="E147" i="48"/>
  <c r="D147" i="48"/>
  <c r="H146" i="48"/>
  <c r="F146" i="48"/>
  <c r="E146" i="48"/>
  <c r="D146" i="48"/>
  <c r="H145" i="48"/>
  <c r="F145" i="48"/>
  <c r="E145" i="48"/>
  <c r="D145" i="48"/>
  <c r="H144" i="48"/>
  <c r="F144" i="48"/>
  <c r="E144" i="48"/>
  <c r="D144" i="48"/>
  <c r="H143" i="48"/>
  <c r="F143" i="48"/>
  <c r="E143" i="48"/>
  <c r="D143" i="48"/>
  <c r="H142" i="48"/>
  <c r="F142" i="48"/>
  <c r="E142" i="48"/>
  <c r="D142" i="48"/>
  <c r="H141" i="48"/>
  <c r="F141" i="48"/>
  <c r="E141" i="48"/>
  <c r="D141" i="48"/>
  <c r="H140" i="48"/>
  <c r="F140" i="48"/>
  <c r="E140" i="48"/>
  <c r="D140" i="48"/>
  <c r="H139" i="48"/>
  <c r="F139" i="48"/>
  <c r="E139" i="48"/>
  <c r="D139" i="48"/>
  <c r="H138" i="48"/>
  <c r="F138" i="48"/>
  <c r="E138" i="48"/>
  <c r="D138" i="48"/>
  <c r="H137" i="48"/>
  <c r="F137" i="48"/>
  <c r="E137" i="48"/>
  <c r="D137" i="48"/>
  <c r="H136" i="48"/>
  <c r="F136" i="48"/>
  <c r="E136" i="48"/>
  <c r="D136" i="48"/>
  <c r="H135" i="48"/>
  <c r="F135" i="48"/>
  <c r="E135" i="48"/>
  <c r="D135" i="48"/>
  <c r="H134" i="48"/>
  <c r="F134" i="48"/>
  <c r="E134" i="48"/>
  <c r="D134" i="48"/>
  <c r="H133" i="48"/>
  <c r="F133" i="48"/>
  <c r="E133" i="48"/>
  <c r="D133" i="48"/>
  <c r="H132" i="48"/>
  <c r="F132" i="48"/>
  <c r="E132" i="48"/>
  <c r="D132" i="48"/>
  <c r="H131" i="48"/>
  <c r="F131" i="48"/>
  <c r="E131" i="48"/>
  <c r="D131" i="48"/>
  <c r="H130" i="48"/>
  <c r="F130" i="48"/>
  <c r="E130" i="48"/>
  <c r="D130" i="48"/>
  <c r="H129" i="48"/>
  <c r="F129" i="48"/>
  <c r="E129" i="48"/>
  <c r="D129" i="48"/>
  <c r="H128" i="48"/>
  <c r="F128" i="48"/>
  <c r="E128" i="48"/>
  <c r="D128" i="48"/>
  <c r="H127" i="48"/>
  <c r="F127" i="48"/>
  <c r="E127" i="48"/>
  <c r="D127" i="48"/>
  <c r="H126" i="48"/>
  <c r="F126" i="48"/>
  <c r="E126" i="48"/>
  <c r="D126" i="48"/>
  <c r="H125" i="48"/>
  <c r="F125" i="48"/>
  <c r="E125" i="48"/>
  <c r="D125" i="48"/>
  <c r="H124" i="48"/>
  <c r="F124" i="48"/>
  <c r="E124" i="48"/>
  <c r="D124" i="48"/>
  <c r="H123" i="48"/>
  <c r="F123" i="48"/>
  <c r="E123" i="48"/>
  <c r="D123" i="48"/>
  <c r="H122" i="48"/>
  <c r="F122" i="48"/>
  <c r="E122" i="48"/>
  <c r="D122" i="48"/>
  <c r="H121" i="48"/>
  <c r="F121" i="48"/>
  <c r="E121" i="48"/>
  <c r="D121" i="48"/>
  <c r="H120" i="48"/>
  <c r="F120" i="48"/>
  <c r="E120" i="48"/>
  <c r="D120" i="48"/>
  <c r="H119" i="48"/>
  <c r="F119" i="48"/>
  <c r="E119" i="48"/>
  <c r="D119" i="48"/>
  <c r="H118" i="48"/>
  <c r="F118" i="48"/>
  <c r="E118" i="48"/>
  <c r="D118" i="48"/>
  <c r="H117" i="48"/>
  <c r="F117" i="48"/>
  <c r="E117" i="48"/>
  <c r="D117" i="48"/>
  <c r="H116" i="48"/>
  <c r="F116" i="48"/>
  <c r="E116" i="48"/>
  <c r="D116" i="48"/>
  <c r="H115" i="48"/>
  <c r="F115" i="48"/>
  <c r="E115" i="48"/>
  <c r="D115" i="48"/>
  <c r="H114" i="48"/>
  <c r="F114" i="48"/>
  <c r="E114" i="48"/>
  <c r="D114" i="48"/>
  <c r="H113" i="48"/>
  <c r="F113" i="48"/>
  <c r="E113" i="48"/>
  <c r="D113" i="48"/>
  <c r="H112" i="48"/>
  <c r="F112" i="48"/>
  <c r="E112" i="48"/>
  <c r="D112" i="48"/>
  <c r="H111" i="48"/>
  <c r="F111" i="48"/>
  <c r="E111" i="48"/>
  <c r="D111" i="48"/>
  <c r="H110" i="48"/>
  <c r="F110" i="48"/>
  <c r="E110" i="48"/>
  <c r="D110" i="48"/>
  <c r="H109" i="48"/>
  <c r="F109" i="48"/>
  <c r="E109" i="48"/>
  <c r="D109" i="48"/>
  <c r="H108" i="48"/>
  <c r="F108" i="48"/>
  <c r="E108" i="48"/>
  <c r="D108" i="48"/>
  <c r="H107" i="48"/>
  <c r="F107" i="48"/>
  <c r="E107" i="48"/>
  <c r="D107" i="48"/>
  <c r="H106" i="48"/>
  <c r="F106" i="48"/>
  <c r="E106" i="48"/>
  <c r="D106" i="48"/>
  <c r="H105" i="48"/>
  <c r="F105" i="48"/>
  <c r="E105" i="48"/>
  <c r="D105" i="48"/>
  <c r="H104" i="48"/>
  <c r="F104" i="48"/>
  <c r="E104" i="48"/>
  <c r="D104" i="48"/>
  <c r="H103" i="48"/>
  <c r="F103" i="48"/>
  <c r="E103" i="48"/>
  <c r="D103" i="48"/>
  <c r="H102" i="48"/>
  <c r="F102" i="48"/>
  <c r="E102" i="48"/>
  <c r="D102" i="48"/>
  <c r="H101" i="48"/>
  <c r="F101" i="48"/>
  <c r="E101" i="48"/>
  <c r="D101" i="48"/>
  <c r="H100" i="48"/>
  <c r="F100" i="48"/>
  <c r="E100" i="48"/>
  <c r="D100" i="48"/>
  <c r="H99" i="48"/>
  <c r="F99" i="48"/>
  <c r="E99" i="48"/>
  <c r="D99" i="48"/>
  <c r="H98" i="48"/>
  <c r="F98" i="48"/>
  <c r="E98" i="48"/>
  <c r="D98" i="48"/>
  <c r="H97" i="48"/>
  <c r="F97" i="48"/>
  <c r="E97" i="48"/>
  <c r="D97" i="48"/>
  <c r="H96" i="48"/>
  <c r="F96" i="48"/>
  <c r="E96" i="48"/>
  <c r="D96" i="48"/>
  <c r="H95" i="48"/>
  <c r="F95" i="48"/>
  <c r="E95" i="48"/>
  <c r="D95" i="48"/>
  <c r="H94" i="48"/>
  <c r="F94" i="48"/>
  <c r="E94" i="48"/>
  <c r="D94" i="48"/>
  <c r="H93" i="48"/>
  <c r="F93" i="48"/>
  <c r="E93" i="48"/>
  <c r="D93" i="48"/>
  <c r="H92" i="48"/>
  <c r="F92" i="48"/>
  <c r="E92" i="48"/>
  <c r="D92" i="48"/>
  <c r="H91" i="48"/>
  <c r="F91" i="48"/>
  <c r="E91" i="48"/>
  <c r="D91" i="48"/>
  <c r="H90" i="48"/>
  <c r="F90" i="48"/>
  <c r="E90" i="48"/>
  <c r="D90" i="48"/>
  <c r="H89" i="48"/>
  <c r="F89" i="48"/>
  <c r="E89" i="48"/>
  <c r="D89" i="48"/>
  <c r="H88" i="48"/>
  <c r="F88" i="48"/>
  <c r="E88" i="48"/>
  <c r="D88" i="48"/>
  <c r="H87" i="48"/>
  <c r="F87" i="48"/>
  <c r="E87" i="48"/>
  <c r="D87" i="48"/>
  <c r="H86" i="48"/>
  <c r="F86" i="48"/>
  <c r="E86" i="48"/>
  <c r="D86" i="48"/>
  <c r="H85" i="48"/>
  <c r="F85" i="48"/>
  <c r="E85" i="48"/>
  <c r="D85" i="48"/>
  <c r="H84" i="48"/>
  <c r="F84" i="48"/>
  <c r="E84" i="48"/>
  <c r="D84" i="48"/>
  <c r="H83" i="48"/>
  <c r="F83" i="48"/>
  <c r="E83" i="48"/>
  <c r="D83" i="48"/>
  <c r="H82" i="48"/>
  <c r="F82" i="48"/>
  <c r="E82" i="48"/>
  <c r="D82" i="48"/>
  <c r="H81" i="48"/>
  <c r="F81" i="48"/>
  <c r="E81" i="48"/>
  <c r="D81" i="48"/>
  <c r="H80" i="48"/>
  <c r="F80" i="48"/>
  <c r="E80" i="48"/>
  <c r="D80" i="48"/>
  <c r="H79" i="48"/>
  <c r="F79" i="48"/>
  <c r="E79" i="48"/>
  <c r="D79" i="48"/>
  <c r="H78" i="48"/>
  <c r="F78" i="48"/>
  <c r="E78" i="48"/>
  <c r="D78" i="48"/>
  <c r="H77" i="48"/>
  <c r="F77" i="48"/>
  <c r="E77" i="48"/>
  <c r="D77" i="48"/>
  <c r="H76" i="48"/>
  <c r="F76" i="48"/>
  <c r="E76" i="48"/>
  <c r="D76" i="48"/>
  <c r="H75" i="48"/>
  <c r="F75" i="48"/>
  <c r="E75" i="48"/>
  <c r="D75" i="48"/>
  <c r="H74" i="48"/>
  <c r="F74" i="48"/>
  <c r="E74" i="48"/>
  <c r="D74" i="48"/>
  <c r="H73" i="48"/>
  <c r="F73" i="48"/>
  <c r="E73" i="48"/>
  <c r="D73" i="48"/>
  <c r="H72" i="48"/>
  <c r="F72" i="48"/>
  <c r="E72" i="48"/>
  <c r="D72" i="48"/>
  <c r="H71" i="48"/>
  <c r="F71" i="48"/>
  <c r="E71" i="48"/>
  <c r="D71" i="48"/>
  <c r="H70" i="48"/>
  <c r="F70" i="48"/>
  <c r="E70" i="48"/>
  <c r="D70" i="48"/>
  <c r="H69" i="48"/>
  <c r="F69" i="48"/>
  <c r="E69" i="48"/>
  <c r="D69" i="48"/>
  <c r="H68" i="48"/>
  <c r="F68" i="48"/>
  <c r="E68" i="48"/>
  <c r="D68" i="48"/>
  <c r="H67" i="48"/>
  <c r="F67" i="48"/>
  <c r="E67" i="48"/>
  <c r="D67" i="48"/>
  <c r="H66" i="48"/>
  <c r="F66" i="48"/>
  <c r="E66" i="48"/>
  <c r="D66" i="48"/>
  <c r="H65" i="48"/>
  <c r="F65" i="48"/>
  <c r="E65" i="48"/>
  <c r="D65" i="48"/>
  <c r="H64" i="48"/>
  <c r="F64" i="48"/>
  <c r="E64" i="48"/>
  <c r="D64" i="48"/>
  <c r="H63" i="48"/>
  <c r="F63" i="48"/>
  <c r="E63" i="48"/>
  <c r="D63" i="48"/>
  <c r="H62" i="48"/>
  <c r="F62" i="48"/>
  <c r="E62" i="48"/>
  <c r="D62" i="48"/>
  <c r="H61" i="48"/>
  <c r="F61" i="48"/>
  <c r="E61" i="48"/>
  <c r="D61" i="48"/>
  <c r="H60" i="48"/>
  <c r="F60" i="48"/>
  <c r="E60" i="48"/>
  <c r="D60" i="48"/>
  <c r="H59" i="48"/>
  <c r="F59" i="48"/>
  <c r="E59" i="48"/>
  <c r="D59" i="48"/>
  <c r="H58" i="48"/>
  <c r="F58" i="48"/>
  <c r="E58" i="48"/>
  <c r="D58" i="48"/>
  <c r="H57" i="48"/>
  <c r="F57" i="48"/>
  <c r="E57" i="48"/>
  <c r="D57" i="48"/>
  <c r="H56" i="48"/>
  <c r="F56" i="48"/>
  <c r="E56" i="48"/>
  <c r="D56" i="48"/>
  <c r="H55" i="48"/>
  <c r="F55" i="48"/>
  <c r="E55" i="48"/>
  <c r="D55" i="48"/>
  <c r="H54" i="48"/>
  <c r="F54" i="48"/>
  <c r="E54" i="48"/>
  <c r="D54" i="48"/>
  <c r="H53" i="48"/>
  <c r="F53" i="48"/>
  <c r="E53" i="48"/>
  <c r="D53" i="48"/>
  <c r="H52" i="48"/>
  <c r="F52" i="48"/>
  <c r="E52" i="48"/>
  <c r="D52" i="48"/>
  <c r="H51" i="48"/>
  <c r="F51" i="48"/>
  <c r="E51" i="48"/>
  <c r="D51" i="48"/>
  <c r="H50" i="48"/>
  <c r="F50" i="48"/>
  <c r="E50" i="48"/>
  <c r="D50" i="48"/>
  <c r="H49" i="48"/>
  <c r="F49" i="48"/>
  <c r="E49" i="48"/>
  <c r="D49" i="48"/>
  <c r="H48" i="48"/>
  <c r="F48" i="48"/>
  <c r="E48" i="48"/>
  <c r="D48" i="48"/>
  <c r="H47" i="48"/>
  <c r="F47" i="48"/>
  <c r="E47" i="48"/>
  <c r="D47" i="48"/>
  <c r="H46" i="48"/>
  <c r="F46" i="48"/>
  <c r="E46" i="48"/>
  <c r="D46" i="48"/>
  <c r="H45" i="48"/>
  <c r="F45" i="48"/>
  <c r="E45" i="48"/>
  <c r="D45" i="48"/>
  <c r="H44" i="48"/>
  <c r="F44" i="48"/>
  <c r="E44" i="48"/>
  <c r="D44" i="48"/>
  <c r="H43" i="48"/>
  <c r="F43" i="48"/>
  <c r="E43" i="48"/>
  <c r="D43" i="48"/>
  <c r="H42" i="48"/>
  <c r="F42" i="48"/>
  <c r="E42" i="48"/>
  <c r="D42" i="48"/>
  <c r="H41" i="48"/>
  <c r="F41" i="48"/>
  <c r="E41" i="48"/>
  <c r="D41" i="48"/>
  <c r="H40" i="48"/>
  <c r="F40" i="48"/>
  <c r="E40" i="48"/>
  <c r="D40" i="48"/>
  <c r="H39" i="48"/>
  <c r="F39" i="48"/>
  <c r="E39" i="48"/>
  <c r="D39" i="48"/>
  <c r="H38" i="48"/>
  <c r="F38" i="48"/>
  <c r="E38" i="48"/>
  <c r="D38" i="48"/>
  <c r="H37" i="48"/>
  <c r="F37" i="48"/>
  <c r="E37" i="48"/>
  <c r="D37" i="48"/>
  <c r="H36" i="48"/>
  <c r="F36" i="48"/>
  <c r="E36" i="48"/>
  <c r="D36" i="48"/>
  <c r="H35" i="48"/>
  <c r="F35" i="48"/>
  <c r="E35" i="48"/>
  <c r="D35" i="48"/>
  <c r="H34" i="48"/>
  <c r="F34" i="48"/>
  <c r="E34" i="48"/>
  <c r="D34" i="48"/>
  <c r="H33" i="48"/>
  <c r="F33" i="48"/>
  <c r="E33" i="48"/>
  <c r="D33" i="48"/>
  <c r="H32" i="48"/>
  <c r="F32" i="48"/>
  <c r="E32" i="48"/>
  <c r="D32" i="48"/>
  <c r="H31" i="48"/>
  <c r="F31" i="48"/>
  <c r="E31" i="48"/>
  <c r="D31" i="48"/>
  <c r="H30" i="48"/>
  <c r="F30" i="48"/>
  <c r="E30" i="48"/>
  <c r="D30" i="48"/>
  <c r="H29" i="48"/>
  <c r="F29" i="48"/>
  <c r="E29" i="48"/>
  <c r="D29" i="48"/>
  <c r="H28" i="48"/>
  <c r="F28" i="48"/>
  <c r="E28" i="48"/>
  <c r="D28" i="48"/>
  <c r="H27" i="48"/>
  <c r="F27" i="48"/>
  <c r="E27" i="48"/>
  <c r="D27" i="48"/>
  <c r="H26" i="48"/>
  <c r="F26" i="48"/>
  <c r="E26" i="48"/>
  <c r="D26" i="48"/>
  <c r="H25" i="48"/>
  <c r="F25" i="48"/>
  <c r="E25" i="48"/>
  <c r="D25" i="48"/>
  <c r="H24" i="48"/>
  <c r="F24" i="48"/>
  <c r="E24" i="48"/>
  <c r="D24" i="48"/>
  <c r="H23" i="48"/>
  <c r="F23" i="48"/>
  <c r="E23" i="48"/>
  <c r="D23" i="48"/>
  <c r="F22" i="48"/>
  <c r="E22" i="48"/>
  <c r="D22" i="48"/>
  <c r="H21" i="48"/>
  <c r="F21" i="48"/>
  <c r="E21" i="48"/>
  <c r="D21" i="48"/>
  <c r="H20" i="48"/>
  <c r="F20" i="48"/>
  <c r="E20" i="48"/>
  <c r="D20" i="48"/>
  <c r="H280" i="48" l="1"/>
  <c r="M9" i="48" s="1"/>
  <c r="M12" i="48" s="1"/>
</calcChain>
</file>

<file path=xl/sharedStrings.xml><?xml version="1.0" encoding="utf-8"?>
<sst xmlns="http://schemas.openxmlformats.org/spreadsheetml/2006/main" count="3234" uniqueCount="1408">
  <si>
    <t>Dossiernummer</t>
  </si>
  <si>
    <t>Provincie</t>
  </si>
  <si>
    <t>Gemeente
voorziening</t>
  </si>
  <si>
    <t>Initiatiefnemer</t>
  </si>
  <si>
    <t>Voorziening</t>
  </si>
  <si>
    <t>Project</t>
  </si>
  <si>
    <t>Verleende 
subsidiebeloften</t>
  </si>
  <si>
    <t>Goedkeuring</t>
  </si>
  <si>
    <t>Voorzieningen Opgroeien</t>
  </si>
  <si>
    <t>Oost-Vlaanderen</t>
  </si>
  <si>
    <t>Antwerpen</t>
  </si>
  <si>
    <t>West-Vlaanderen</t>
  </si>
  <si>
    <t>Vlaams-Brabant</t>
  </si>
  <si>
    <t>Brussel</t>
  </si>
  <si>
    <t>Limburg</t>
  </si>
  <si>
    <t>Voorzieningen voor Centra voor Algemeen Welzijnswerk</t>
  </si>
  <si>
    <t>Voorzieningen voor Preventieve en ambulante Gezondheidszorg</t>
  </si>
  <si>
    <t>Voorzieningen voor Personen met een handicap</t>
  </si>
  <si>
    <t xml:space="preserve">Psychiatrische Verzorgingstehuizen </t>
  </si>
  <si>
    <t>Totaal goedgekeurde investeringen</t>
  </si>
  <si>
    <t xml:space="preserve">Overzicht per provincie </t>
  </si>
  <si>
    <t>Totaal</t>
  </si>
  <si>
    <t>Algemeen totaal</t>
  </si>
  <si>
    <r>
      <t xml:space="preserve">Subsidies voor preventie van agressie, vrijheidsbeperking of vrijheidsberoving: </t>
    </r>
    <r>
      <rPr>
        <sz val="11"/>
        <rFont val="Calibri"/>
        <family val="2"/>
        <scheme val="minor"/>
      </rPr>
      <t>Voorzieningen met een verblijfsfunctie die werken met minderjarigen kunnen VIPA-subsidies aanvragen voor projecten van preventieve infrastructurele maatregelen inzake agressie, vrijheidsbeperking of vrijheidsberoving. De investeringssubsidie bedraagt 75% van de kostenraming (excl. BTW) van het project met een maximumbedrag van 175.000 euro voor voorzieningen met minder dan 50 personen vermeerderd met 2.500 euro per verblijfsplaats voor voorzieningen vanaf 50 personen.  De aanrekening op de VIPA-kredieten gebeurt op het moment van de toezegging.</t>
    </r>
  </si>
  <si>
    <t>Gemeente</t>
  </si>
  <si>
    <t>Verleende
agressiedossiers</t>
  </si>
  <si>
    <t>Goedkeuring
(exclusief BTW)</t>
  </si>
  <si>
    <t>Verleende infrastructuurforfaits</t>
  </si>
  <si>
    <t>Woonzorgvoorzieningen</t>
  </si>
  <si>
    <t>Globale investeringskost all-in 
(BTW + studiekosten) 
door de voorziening opgegeven</t>
  </si>
  <si>
    <t>Type
ziekenhuis</t>
  </si>
  <si>
    <t>AZ</t>
  </si>
  <si>
    <t>RZ</t>
  </si>
  <si>
    <t>PZ</t>
  </si>
  <si>
    <t>Organisatietype</t>
  </si>
  <si>
    <t>UZ</t>
  </si>
  <si>
    <t xml:space="preserve">Ziekenhuizen (reconversie kleine k-bedden) </t>
  </si>
  <si>
    <r>
      <rPr>
        <b/>
        <sz val="11"/>
        <rFont val="Calibri"/>
        <family val="2"/>
        <scheme val="minor"/>
      </rPr>
      <t xml:space="preserve">Infrastructuurforfait personen met een handicap: </t>
    </r>
    <r>
      <rPr>
        <sz val="11"/>
        <rFont val="Calibri"/>
        <family val="2"/>
        <scheme val="minor"/>
      </rPr>
      <t>Deze betoelagingsvorm is van toepassing voor de meerderjarige personen met een handicap. Een voorziening kan een vraag indienen tot het bekomen van een akkoord infrastructuurforfait voor een beoogde investering. Zodra desbetreffende infrastructuur in gebruik wordt genomen, start de uitbetaling van het infrastructuurforfait. De grootte van dat forfait is afhankelijk van de zorgzwaarte van de personen met een handicap die gebruik maakt van de infrastructuur en wordt aangepast aan de bezetting. Rekening houdend met voorgaande elementen wordt het forfait voor onbepaalde duur jaarlijks uitbetaald zolang er bezetting is. Het forfait moet door de voorziening als korting doorgerekend worden naar de persoon met een handicap. Het forfait wordt jaarlijks aangerekend op de VIPA-kredieten op het moment van uitbetaling. Het overzicht bevat de voorzieningen die in 2023 een akkoord infrastructuurforfait verkregen. De betaling van subsidies zal dus voor deze projecten starten vanaf ingebruikname.</t>
    </r>
  </si>
  <si>
    <r>
      <rPr>
        <b/>
        <sz val="11"/>
        <rFont val="Calibri"/>
        <family val="2"/>
        <scheme val="minor"/>
      </rPr>
      <t>Strategisch forfait ziekenhuizen</t>
    </r>
    <r>
      <rPr>
        <sz val="11"/>
        <rFont val="Calibri"/>
        <family val="2"/>
        <scheme val="minor"/>
      </rPr>
      <t xml:space="preserve"> (voor nieuwbouw, uitbreiding van bestaande capaciteit en herconditionerings-investeringen): een ziekenhuis kan een vraag indienen tot het bekomen van een akkoord strategisch forfait. Zodra desbetreffende infrastructuur in gebruik wordt genomen, start de uitbetaling van het strategisch forfait. De grootte van dat forfait is afhankelijk van een aantal parameters (bv. aantal operatiekwartieren, aantal bedden) en wordt aangepast aan het effectief gebruik van die parameters. Rekening houdend met voorgaande elementen wordt het forfait voor onbepaalde duur jaarlijks uitbetaald zolang de onderliggende parameters in gebruik zijn. Het forfait wordt jaarlijks aangerekend op de VIPA-kredieten op het moment van uitbetaling. Het overzicht bevat de ziekenhuizen die in 2023 een akkoord strategisch forfait verkregen waarbij het bedrag van het jaarlijks strategisch forfait werd bepaald. De betaling van de investeringssubsidies voor deze dossiers start dus vanaf ingebruikname.</t>
    </r>
  </si>
  <si>
    <t>21K012</t>
  </si>
  <si>
    <t>Centrum voor Algemeen Welzijnswerk Zuid-West-Vlaanderen vzw</t>
  </si>
  <si>
    <t>Centrum voor Algemeen Welzijnswerk Zuid-West-Vlaanderen</t>
  </si>
  <si>
    <t>Kortrijk</t>
  </si>
  <si>
    <t>aankoop met verbouwing (van huisnummer 49) en uitbreiding (nieuwbouw na afbraak van huisnummer 51) voor het Centrum Algemeen Welzijnswerk Zuid-West-Vlaanderen in de Voorstraat 49-51 in Kortrijk</t>
  </si>
  <si>
    <t>aanvullende belofte
door indexering 
17/01/2023</t>
  </si>
  <si>
    <t>Sint-Niklaas</t>
  </si>
  <si>
    <t>Revalidatiecentrum Het Veer vzw</t>
  </si>
  <si>
    <t xml:space="preserve"> Centrum voor Ambulante Revalidatie Het Veer</t>
  </si>
  <si>
    <t>aankoop bijzondere uitrusting: 12 therapeutische netwerkstations inclusief software en beveiliging voor het Revalidatiecentrum Het Veer in de Kazernestraat 35A in Sint-Niklaas</t>
  </si>
  <si>
    <t>22BU070</t>
  </si>
  <si>
    <t>Beveren</t>
  </si>
  <si>
    <t>Dienstencentrum voor Gehandicaptenzorg, Onderwijs en Revalidatie vzw</t>
  </si>
  <si>
    <t>Centrum voor Ambulante Revalidatie 't Vlot</t>
  </si>
  <si>
    <t>aankoop bijzondere uitrusting: 20 laptops inclusief de nodige software, licenties en beveiliging, de installatie van een firewall en de optimalisering WIFI voor het Centrum voor Ambulante Revalidatie 't Vlot in de Kallobaan 5 in Beveren.</t>
  </si>
  <si>
    <t>22BU052</t>
  </si>
  <si>
    <t>PH874-O-IDB</t>
  </si>
  <si>
    <t>Buggenhout</t>
  </si>
  <si>
    <t>Avalon vzw</t>
  </si>
  <si>
    <t>Avalon</t>
  </si>
  <si>
    <t>nieuwbouw (capaciteitsuitbreiding) voor 3 gebruikers met woonondersteuning en collectieve zorg in de Broekstraat 40 in Buggenhout</t>
  </si>
  <si>
    <t>20K022</t>
  </si>
  <si>
    <t>Pleegzorg Provincie Antwerpen vzw</t>
  </si>
  <si>
    <t>Pleegzorg Provincie Antwerpen - afdeling Mechelen</t>
  </si>
  <si>
    <t>Mechelen</t>
  </si>
  <si>
    <t>aankoop met verbouwing van een kantoor- en ontvangstruimte voor Pleegzorg Antwerpen (110 VTE's ter vervanging van 2 clusters afdeling Mechelen en hoofdzetel) in de Zeutestraat 2 in Mechelen</t>
  </si>
  <si>
    <t>20K195</t>
  </si>
  <si>
    <t>Lokaal Dienstencentrum Ellips vzw</t>
  </si>
  <si>
    <t>Lokaal Dienstencentrum Ellips</t>
  </si>
  <si>
    <t>Sint-Agatha-Berchem</t>
  </si>
  <si>
    <t>ingrijpende duurzame verbouwing voor het Lokaal Dienstencentrum Ellips in de Gisseleire Versélaan 23-25 in Sint-Agatha-Berchem</t>
  </si>
  <si>
    <t>aanvullende belofte
door indexering 
27/03/2023</t>
  </si>
  <si>
    <t>aanvullende belofte
door reële notariskosten en registratierechten 
28/03/2023</t>
  </si>
  <si>
    <t>21K025</t>
  </si>
  <si>
    <t>Ieper</t>
  </si>
  <si>
    <t>Vereniging Ons Tehuis voor Zuid-West-Vlaanderen</t>
  </si>
  <si>
    <t>nieuwbouw voor een organisatie voor bijzondere jeugdzorg in een modulair kader voor Vereniging Ons Tehuis voor 47 jongeren (capaciteitsvervanging) (4 residentiële leefgroepen) in de Poperingseweg 30 in Ieper</t>
  </si>
  <si>
    <t>Centrum voor Ambulante Revalidatie De Klinker vzw</t>
  </si>
  <si>
    <t>Centrum voor Ambulante Revalidatie De Klinker</t>
  </si>
  <si>
    <t>aankoop bijzondere uitrusting: vervanging van de telefooncentrales door VOIP-centrales en telefoontoestellen voor het Centrum voor Ambulante Revalidatie De Klinker in de Cartonstraat 53 in Ieper</t>
  </si>
  <si>
    <t>Genk</t>
  </si>
  <si>
    <t>Kinderpsychiatrisch Centrum Genk vzw</t>
  </si>
  <si>
    <t>Kinderpsychiatrisch Centrum Genk</t>
  </si>
  <si>
    <t>nieuwbouw voor 7 reconversie-bedden (capaciteitsvervanging) voor het Kinderpsychiatrisch Centrum Genk in de Masensstraat in Pelt</t>
  </si>
  <si>
    <t>PH810-O-MCI</t>
  </si>
  <si>
    <t>Orthopedagogisch Centrum Nieuwe Vaart - Multifunctioneel Centrum</t>
  </si>
  <si>
    <t>Gent</t>
  </si>
  <si>
    <t xml:space="preserve">nieuwbouw van een multifunctioneel centrum voor 4 leefgroepen met ondersteunende zorglokalen en refter voor 45 plaatsen in de Jozef Guislainstraat 47 in Gent  </t>
  </si>
  <si>
    <t>20K084</t>
  </si>
  <si>
    <t>Ter Eecken vzw</t>
  </si>
  <si>
    <t>Centrum voor Ambulante Revalidatie Ter Eecken</t>
  </si>
  <si>
    <t>Oudenaarde</t>
  </si>
  <si>
    <t>nieuwbouw voor het Centrum voor Ambulante Revalidatie Ter Eecken in de Vlaanderenstraat 2 in Oudenaarde</t>
  </si>
  <si>
    <t>20K013</t>
  </si>
  <si>
    <t>Z.org KU Leuven vzw</t>
  </si>
  <si>
    <t xml:space="preserve">Psychiatrisch Verzorgingstehuis Andreas </t>
  </si>
  <si>
    <t>Kortenberg</t>
  </si>
  <si>
    <t>nieuwbouw (vervanging) en ingrijpende duurzame verbouwing voor het Psychiatrisch Verzorgingstehuis Andreas met 78 plaatsen (59 capaciteitsvervanging en 19 capaciteitsuitbreiding) in de Dorpskring 19 in Lubbeek</t>
  </si>
  <si>
    <t>20K012</t>
  </si>
  <si>
    <t>Stad Gent</t>
  </si>
  <si>
    <t>De Kereltjes</t>
  </si>
  <si>
    <t>nieuwbouw voor kinderdagopvang De Kereltjes voor 42 plaatsen in de Franse Vaart 28 in Gent (Ledeberg)</t>
  </si>
  <si>
    <t>Ledeberg</t>
  </si>
  <si>
    <t>OLO-ROTONDE vzw</t>
  </si>
  <si>
    <t>aanvullende belofte
door indexering 
29/03/2023</t>
  </si>
  <si>
    <t>KG744-SAM-A-IDB</t>
  </si>
  <si>
    <t>Kinderland vzw</t>
  </si>
  <si>
    <t>Berlaar</t>
  </si>
  <si>
    <t>Centrum voor Kinderzorg en Gezinsondersteuning Kinderland</t>
  </si>
  <si>
    <t>ingrijpende duurzame verbouwing van het Centrum voor Kinderzorg en Gezinsondersteuning Kinderland in de Ballaarweg 1 in Berlaar</t>
  </si>
  <si>
    <t>20K106</t>
  </si>
  <si>
    <t>De Loods vzw</t>
  </si>
  <si>
    <t>De Loods</t>
  </si>
  <si>
    <t>Heuvelland</t>
  </si>
  <si>
    <t>nieuwbouw voor een organisatie voor bijzondere jeugdzorg in een modulair kader voor 49 jongeren (38 verblijf 0-18 jaar en 11 kamertraining) en 8 modules dagbegeleiding (capaciteitsvervanging) in de Burgemeester Sansenstraat in Poperinge</t>
  </si>
  <si>
    <t>20K124</t>
  </si>
  <si>
    <t>Wijkgezondheidscentrum Vierkappes vzw</t>
  </si>
  <si>
    <t>Wijkgezondheidscentrum Vierkappes</t>
  </si>
  <si>
    <t>Tienen</t>
  </si>
  <si>
    <t>ingrijpende duurzame verbouwing voor het Wijkgezondheidscentrum Vierkappes in de Zijdelingsestraat 28 in Tienen</t>
  </si>
  <si>
    <t>Zedelgem</t>
  </si>
  <si>
    <t>Inspirant vzw</t>
  </si>
  <si>
    <t>Multifunctioneel Centrum Inspirant</t>
  </si>
  <si>
    <r>
      <t xml:space="preserve">uitbreiding van het Multifunctioneel Centrum Inspirant met een internaat voor 10 minderjarigen, </t>
    </r>
    <r>
      <rPr>
        <b/>
        <sz val="10"/>
        <color theme="1"/>
        <rFont val="Calibri"/>
        <family val="2"/>
        <scheme val="minor"/>
      </rPr>
      <t xml:space="preserve">waarvan nu 5 plaatsen (646 m² capaciteitsvervanging) worden opgenomen in dit project, </t>
    </r>
    <r>
      <rPr>
        <sz val="10"/>
        <color theme="1"/>
        <rFont val="Calibri"/>
        <family val="2"/>
        <scheme val="minor"/>
      </rPr>
      <t>gelegen</t>
    </r>
    <r>
      <rPr>
        <b/>
        <sz val="10"/>
        <color theme="1"/>
        <rFont val="Calibri"/>
        <family val="2"/>
        <scheme val="minor"/>
      </rPr>
      <t xml:space="preserve"> </t>
    </r>
    <r>
      <rPr>
        <sz val="10"/>
        <color theme="1"/>
        <rFont val="Calibri"/>
        <family val="2"/>
        <scheme val="minor"/>
      </rPr>
      <t>in de Sportlaan 20 in Zedelgem (Aartrijke)</t>
    </r>
  </si>
  <si>
    <t>21K075</t>
  </si>
  <si>
    <t>23BU001</t>
  </si>
  <si>
    <t>22K038</t>
  </si>
  <si>
    <t>aanvullende belofte
door indexering 
17/04/2023</t>
  </si>
  <si>
    <t>OZ128-O-TD</t>
  </si>
  <si>
    <t>Deinze</t>
  </si>
  <si>
    <t>Zorgnetwerk Vincent vzw</t>
  </si>
  <si>
    <t>Dagverzorgingscentrum Ten Bosse</t>
  </si>
  <si>
    <t xml:space="preserve">aankoop zonder verbouwing van een dagverzorgingscentrum op de Markt 56 in Deinze </t>
  </si>
  <si>
    <t>aanvullende belofte
door reële notariskosten en registratierechten 
19/04/2023</t>
  </si>
  <si>
    <t>PH877-O-IDB</t>
  </si>
  <si>
    <t>Lokeren</t>
  </si>
  <si>
    <t>Emiliani vzw</t>
  </si>
  <si>
    <t>Emiliani</t>
  </si>
  <si>
    <t>nieuwbouw van een boswoning, uitbreiding en verbouwing van een voormalige dokterswoning voor 28 gebruikers met woonondersteuning en collectieve zorg (capaciteitsvervanging) en voor 3,16 gebruikers met dagondersteuning in Oosteinde 20 in Lochristi (Zaffelare)</t>
  </si>
  <si>
    <t>Balen</t>
  </si>
  <si>
    <t>OCMW Balen</t>
  </si>
  <si>
    <t>Lokaal Dienstencentrum</t>
  </si>
  <si>
    <t>nieuwbouw van een lokaal dienstencentrum in de Rozestraat 11 in Balen</t>
  </si>
  <si>
    <t>BZ701-O-TD</t>
  </si>
  <si>
    <t>OCMW Temse</t>
  </si>
  <si>
    <t>Temse</t>
  </si>
  <si>
    <t>Lokaal Dienstencentrum 
't Achterpoortje</t>
  </si>
  <si>
    <t>nieuwbouw van het Lokaal Dienstencentrum 't Achterpoortje in de Clement D'Hooghelaan 8 in Temse</t>
  </si>
  <si>
    <t>Zulte</t>
  </si>
  <si>
    <t>Rusthuis Sint-Vincentius vzw</t>
  </si>
  <si>
    <t>Dagverzorgingscentrum Sint-Vincentius</t>
  </si>
  <si>
    <t>uitbreiding van een woonzorgcentrum met een dagverzorgingscentrum in de Pontstraat 20 in Zulte</t>
  </si>
  <si>
    <t>Multifunctioneel Centrum Ten Dries vzw</t>
  </si>
  <si>
    <t>Multifunctioneel Centrum Ten Dries</t>
  </si>
  <si>
    <t>nieuwbouw (vervanging) van een multifunctioneel centrum voor 32 kinderen en jongeren met woonondersteuning (internaat met 4 leefgroepen van 8) met een leefruimte voor 16 kinderen en jongeren met dagondersteuning (semi-internaat) in de Dennendreef 62 in Deinze</t>
  </si>
  <si>
    <t>aanvullende belofte
door indexering 
25/04/2023</t>
  </si>
  <si>
    <t>20K176</t>
  </si>
  <si>
    <t>Centrum voor Geestelijke Gezondheidszorg Kempen vzw</t>
  </si>
  <si>
    <t>Centrum voor Geestelijke Gezondheidszorg Kempen</t>
  </si>
  <si>
    <t>Turnhout</t>
  </si>
  <si>
    <t>nieuwbouw en ingrijpende duurzame verbouwing voor 32,7 VTE (capaciteitsvervanging) voor het Centrum voor Geestelijke Gezondheidszorg Kempen in de Graatakker 106-108 in Turnhout</t>
  </si>
  <si>
    <t>Heder vzw</t>
  </si>
  <si>
    <t>Heder</t>
  </si>
  <si>
    <t>nieuwbouw voor het Multifunctioneel Centrum Rozemaai voor 48 kinderen internaat, 25 kinderen semi-internaat en 8 kinderen kortverblijf in de Leo Baekelandstraat 10, Herman Vosstraat te Antwerpen (Ekeren)</t>
  </si>
  <si>
    <t>22K039</t>
  </si>
  <si>
    <t>aanvullende belofte
door indexering 
30/03/2023</t>
  </si>
  <si>
    <t>aanvullende belofte
door indexering 
5/04/2023</t>
  </si>
  <si>
    <t>aanvullende belofte
door indexering 
17/05/2023</t>
  </si>
  <si>
    <t>gewijzigde belofte
23/03/2023</t>
  </si>
  <si>
    <t>22K042</t>
  </si>
  <si>
    <t>20K053</t>
  </si>
  <si>
    <t>Lier</t>
  </si>
  <si>
    <t>Wijkgezondheidscentrum De Zilveren Knoop vzw</t>
  </si>
  <si>
    <t>Wijkgezondheidscentrum De Zilveren Knoop</t>
  </si>
  <si>
    <t>ingrijpende duurzame verbouwing en uitbreiding voor het WijkgezondheidscentrumDe Zilveren Knoop, met minder dan 2.000 patiënten, in de Lisperstraat 108 in Lier</t>
  </si>
  <si>
    <t>Blankenberge</t>
  </si>
  <si>
    <t>Centrum voor Geestelijke Gezondheidszorg Prisma vzw</t>
  </si>
  <si>
    <t>Centrum voor Geestelijke Gezondheidszorg Prisma</t>
  </si>
  <si>
    <t>nieuwbouw voor het Centrum Geestelijke Gezondheidszorg Prisma (capaciteitsvervanging) in de Zwevezelestraat 3 in Torhout</t>
  </si>
  <si>
    <t>Maaseik</t>
  </si>
  <si>
    <t>Koninklijk Ondersteuningscentrum Ter Engelen Tevona vzw</t>
  </si>
  <si>
    <t>aankoop en verbouwing voor een dagcentrum, internaat en semi-internaat in de IQ-Parklaan 16, Blok D in Dilsen-Stokkem</t>
  </si>
  <si>
    <t>Covida</t>
  </si>
  <si>
    <t>109-ZH314</t>
  </si>
  <si>
    <t>Regionaal Ziekenhuis Heilig Hart Tienen vzw</t>
  </si>
  <si>
    <t>Regionaal Ziekenhuis Heilig Hart Tienen</t>
  </si>
  <si>
    <t>nieuwbouw voor het Algemeen Ziekenhuis Heilig Hart Tienen met 238 bedden, 69 plaatsen dagziekenhuis en 6 operatiekwartier-zalen in de Houtemstraat 115 in Tienen</t>
  </si>
  <si>
    <t>322-ZH304</t>
  </si>
  <si>
    <t>Leuven</t>
  </si>
  <si>
    <t>Universitaire Ziekenhuizen Leuven</t>
  </si>
  <si>
    <t>Campus Gasthuisberg</t>
  </si>
  <si>
    <t>project 1: nieuwbouw fase 8 "kritieke diensten 2" voor herconditionering van een eenheid intensieve zorgen, herconditionering van een bestaande dienst intensieve zorgen tot kantoorgebouwen, herconditionering van de dienst endoscopie en het realiseren van technische diensten (278 bedden, 112 dagziekenhuis capaciteitsvervanging, 6 operatiekwartierzalen, 2 bunkers capaciteitsuitbreiding) voor het Universitair Ziekenhuis Leuven op de campus Gasthuisberg in de Herestraat 49 in Leuven</t>
  </si>
  <si>
    <t>322-ZH324</t>
  </si>
  <si>
    <t>322-ZH325</t>
  </si>
  <si>
    <t>Campus Pellenberg</t>
  </si>
  <si>
    <t>project 3: herconditionering van het beddenhuis met 96 Sp-bedden en 30 bedden dagziekenhuis voor het Universitair Ziekenhuis Leuven op de Campus Pellenberg op het Weligerveld 1 in Lubbeek (Pellenberg)</t>
  </si>
  <si>
    <t>670-ZH317</t>
  </si>
  <si>
    <t>Universitair Ziekenhuis Gent</t>
  </si>
  <si>
    <t>nieuwbouw (capaciteitsvervanging) van het U-project, een ziekenhuis met logistiek gebouw, met 636 bedden en 82 intensive-care bedden voor het Universitair Ziekenhuis Gent in de Corneel Heymanslaan 10 in Gent</t>
  </si>
  <si>
    <r>
      <t>project 2a: nieuwbouw fase 7 met 6 bedden voor de eenheid psychiatrische spoedinterventies, uitbreiding van de radiotherapie, nieuwbouw voor de ambulante zorgen/consultatie, nieuwb</t>
    </r>
    <r>
      <rPr>
        <sz val="10"/>
        <rFont val="Calibri"/>
        <family val="2"/>
        <scheme val="minor"/>
      </rPr>
      <t>ouw met 112 bedden dagziekenhuis, nieuwbouw voor het beddenhuis met 252 bedden, nieuwbouw voor de klinische farmacologie voor het Universitair Ziekenhuis Leuven op de Campus Gasthuisberg in de Herestraat 49 in Leuve</t>
    </r>
    <r>
      <rPr>
        <sz val="10"/>
        <color theme="1"/>
        <rFont val="Calibri"/>
        <family val="2"/>
        <scheme val="minor"/>
      </rPr>
      <t>n</t>
    </r>
  </si>
  <si>
    <t>Verleende strategische forfaits
op kruissnelheid
(incl. intresten)</t>
  </si>
  <si>
    <t>20K043</t>
  </si>
  <si>
    <t>gewijzigde belofte 
27/04/2023</t>
  </si>
  <si>
    <t>Kinderdagverblijf 
Kind Jezus vzw</t>
  </si>
  <si>
    <t>Kind Jezus</t>
  </si>
  <si>
    <t>ingrijpende duurzame verbouwing voor het Kinderdagverblijf Kind Jezus voor 4 extra plaatsen (capaciteitsvervanging) in de Heizijde 33 in Turnhout</t>
  </si>
  <si>
    <t>BZ703-O-MV</t>
  </si>
  <si>
    <t>Zorg-Saam Zusters Kindsheid Jesu vzw</t>
  </si>
  <si>
    <t>De Koepel</t>
  </si>
  <si>
    <t>Assenede</t>
  </si>
  <si>
    <t>uitbreiding (vervanging) voor het Dagverzorgingscentrum De Koepel in de Leegstraat 17 in Assenede</t>
  </si>
  <si>
    <t>aanvullende belofte
door indexering 
20/06/2023</t>
  </si>
  <si>
    <t>21K061</t>
  </si>
  <si>
    <t>aanvullende belofte 
door indexering
17/06/2023</t>
  </si>
  <si>
    <t>aanvullende belofte 
door indexering
2/06/2023</t>
  </si>
  <si>
    <t>20K132</t>
  </si>
  <si>
    <t>Zorgbedrijf Meetjesland</t>
  </si>
  <si>
    <t>Collectieve Autonome Dagopvang Kanunnik Andries</t>
  </si>
  <si>
    <t>Maldegem</t>
  </si>
  <si>
    <t>ingrijpende duurzame verbouwing van het Centrum voor Dagopvang Kanunnik Andries (capaciteitsvervanging) in de Lazarusbron 8 in Maldegem</t>
  </si>
  <si>
    <t>20K045</t>
  </si>
  <si>
    <t>aanvullende belofte
door indexering 
11/07/2023</t>
  </si>
  <si>
    <t>PH881-B-IDB</t>
  </si>
  <si>
    <t>Galmaarden</t>
  </si>
  <si>
    <t>Wonen en Werken voor personen met Autisme vzw</t>
  </si>
  <si>
    <t>De Okkernoot</t>
  </si>
  <si>
    <t>aankoop met verbouwing van het gebouw Beauprez voor 39 gebruikers met woonondersteuning en collectieve zorg en voor 27,15 gebruikers met ondersteunende diensten (capaciteitsuitbreiding) in de Klakvijverstraat 78 in Geraardsbergen (Grimminge)</t>
  </si>
  <si>
    <t>PH881bis-B-IDB</t>
  </si>
  <si>
    <t>verbouwing van het gebouw Beauprez voor 16 gebruikers met woonondersteuning en collectieve zorg (capaciteitsuitbreiding) in de Klakvijverstraat 78 in Geraardsbergen (Grimminge)</t>
  </si>
  <si>
    <t>PH882-B-IDB</t>
  </si>
  <si>
    <t>aankoop zonder verbouwing van het gebouw De Kloef voor 16 gebruikers met woonondersteuning en collectieve zorg (capaciteitsuitbreiding) en voor 22,18 gebruikers met dagondersteuning (capaciteitsuitbreiding) in de Klakvijverstraat 15-17 in Geraardsbergen (Grimminge)</t>
  </si>
  <si>
    <t>PH883-A-IDB</t>
  </si>
  <si>
    <t>Lille</t>
  </si>
  <si>
    <t>Het GielsBos vzw</t>
  </si>
  <si>
    <t>Het GielsBos</t>
  </si>
  <si>
    <t>nieuwbouw van het project Hazendonk voor 41 gebruikers met woonondersteuning en collectieve zorg (40 capaciteitsvervanging en 1 capaciteitsuitbreiding) in de Vosselaarseweg 1 in Lille (Gierle)</t>
  </si>
  <si>
    <t>Het Gielsbos vzw</t>
  </si>
  <si>
    <t>Het Gielsbos</t>
  </si>
  <si>
    <t>nieuwbouw (vervanging) van een multifunctioneel centrum, project Hazendonk, voor 9 minderjarigen in de Vosselaarseweg 1 in Lille (Gierle)</t>
  </si>
  <si>
    <t>22K058</t>
  </si>
  <si>
    <t>19K017</t>
  </si>
  <si>
    <t>Dentergem</t>
  </si>
  <si>
    <t>CURANDO O.L.V. van 7 Weeën Ruiselede vzw</t>
  </si>
  <si>
    <t>nieuwbouw (vervanging) van het Dagverzorgingscentrum Mariaburcht in de Statiestraat 53 in Dentergem</t>
  </si>
  <si>
    <t>aanvullende belofte
door indexering
17/07/2023</t>
  </si>
  <si>
    <t>20K010</t>
  </si>
  <si>
    <t>Beringen</t>
  </si>
  <si>
    <t>Molenberg vzw</t>
  </si>
  <si>
    <t>Centrum voor Kinderzorg en Gezinsondersteuning Molenberg</t>
  </si>
  <si>
    <t>uitbreiding voor het Centrum voor Kinderzorg en Gezinsondersteuning Molenberg voor de residentiële opvang van 15 plaatsen (12 residentieel en 3 ambulant), gelegen Geiteling 13 in Beringen</t>
  </si>
  <si>
    <t>aanvullende belofte
door indexering
28/03/2023</t>
  </si>
  <si>
    <t>gewijzigde belofte 
01/08/2023</t>
  </si>
  <si>
    <t>21K060</t>
  </si>
  <si>
    <t>De Vleugels vzw</t>
  </si>
  <si>
    <t>De Vleugels</t>
  </si>
  <si>
    <t>Houthulst</t>
  </si>
  <si>
    <t>uitbreiding van het Multifunctioneel Centrum Horizon voor 13 plaatsen (10 capaciteitsvervanging + 3 capaciteitsuitbreiding) voor minderjarigen in de Stokstraat 1 in Houthulst (Klerken)</t>
  </si>
  <si>
    <t>aanvullende belofte 
door indexering
10/08/2023</t>
  </si>
  <si>
    <t>Mol</t>
  </si>
  <si>
    <t>Stijn vzw</t>
  </si>
  <si>
    <t>De Witte Mol</t>
  </si>
  <si>
    <t>nieuwbouw voor de Kinderopvang Meneer Miel met 16 plaatsen in Galbergen 21/21A in Mol</t>
  </si>
  <si>
    <t>Bornem</t>
  </si>
  <si>
    <t>Revalidatiecentrum Ter Linde vzw</t>
  </si>
  <si>
    <t>Revalidatiecentrum Ter Linde</t>
  </si>
  <si>
    <t>nieuwbouw voor 14,30 VTE voor het Revalidatiecentrum Ter Linde in de L. Van Kerckhovenstraat 62 in Puurs-Sint-Amands (Kalfort)</t>
  </si>
  <si>
    <t>Wijkgezondheidscentrum Malpertuus vzw</t>
  </si>
  <si>
    <t>Wijkgezondheidscentrum Malpertuus</t>
  </si>
  <si>
    <t>aankoop zonder verbouwing voor een wijkgezondheidscentrum voor 3.500 patiënten in de Brugsesteenweg 218 in Gent</t>
  </si>
  <si>
    <t>Poperinge</t>
  </si>
  <si>
    <t>De Lovie vzw</t>
  </si>
  <si>
    <t>De Lovie</t>
  </si>
  <si>
    <t>21K010</t>
  </si>
  <si>
    <t>22K018</t>
  </si>
  <si>
    <t>Zelzate</t>
  </si>
  <si>
    <t>Centrum voor Functionele Revalidatie vzw</t>
  </si>
  <si>
    <t>Centrum voor Functionele Revalidatie</t>
  </si>
  <si>
    <t>nieuwbouw van een revalidatiecentrum (capaciteitsvervanging van 12,74 VTE) in de Stationsstraat 40 en Westkade 15 in Zelzate</t>
  </si>
  <si>
    <t>PH873-W-IDB</t>
  </si>
  <si>
    <t>nieuwbouw voor project Hoborag voor 72 gebruikers met woonondersteuning en 51,50 gebruikers met collectieve zorg (vervangingscapaciteit) in de Krombeekseweg 82 in Poperinge</t>
  </si>
  <si>
    <t>20K108</t>
  </si>
  <si>
    <t>23K008</t>
  </si>
  <si>
    <t>21K028</t>
  </si>
  <si>
    <t>Dagverzorgingscentrum Mariaburcht</t>
  </si>
  <si>
    <t>Helan Kinderopvang vzw</t>
  </si>
  <si>
    <t>voltooiingswerken voor Kinderopvang Bubbelbos met 42 plaatsen in de Kloosterstraat in Gent (Baarle-Drongen)</t>
  </si>
  <si>
    <t>Kinderopvang Bubbelbos</t>
  </si>
  <si>
    <t>PH819-O-MCI</t>
  </si>
  <si>
    <t>gewijzigde belofte
10/10/2023</t>
  </si>
  <si>
    <t xml:space="preserve">19K011 </t>
  </si>
  <si>
    <t>De Kiekenstraat vzw</t>
  </si>
  <si>
    <t xml:space="preserve">Organisatie voor Bijzondere Jeugdzorg De Kiekenstraat </t>
  </si>
  <si>
    <t>ingrijpende duurzame verbouwing voor 15 plaatsen en nieuwbouw voor 16 plaatsen (14 vervanging + 2 uitbreiding) voor het Centrum voor Integrale Jeugd-en gezinszorg Sint-Jan Baptist in de Kiekenstraat 2 en 4 in Gent</t>
  </si>
  <si>
    <t>aanvullende belofte
door indexering 
11/10/2023</t>
  </si>
  <si>
    <t>aanvullende belofte
door indexering 
7/10/2023</t>
  </si>
  <si>
    <t>21K038</t>
  </si>
  <si>
    <t>Voorziening/Gebouw</t>
  </si>
  <si>
    <t>Maatregel</t>
  </si>
  <si>
    <t>Verleende klimaatsubsidies</t>
  </si>
  <si>
    <t>Zorgvoorzieningstype</t>
  </si>
  <si>
    <t>VKE-286-2</t>
  </si>
  <si>
    <t>VKE-442-6</t>
  </si>
  <si>
    <t>VKE-473-4</t>
  </si>
  <si>
    <t>VKE-610-4</t>
  </si>
  <si>
    <t>VKE-880-4</t>
  </si>
  <si>
    <t>VKE-880-5</t>
  </si>
  <si>
    <t>Totaal Vlaanderen</t>
  </si>
  <si>
    <t>VKE-880-6</t>
  </si>
  <si>
    <t>VKE-880-7</t>
  </si>
  <si>
    <t>Brussels Hoofdstedelijk Gewest</t>
  </si>
  <si>
    <t>VKE-880-8</t>
  </si>
  <si>
    <t>VKE-908-4</t>
  </si>
  <si>
    <t>VKE-945-1</t>
  </si>
  <si>
    <t>VKE-945-2</t>
  </si>
  <si>
    <t>VKE-945-4</t>
  </si>
  <si>
    <t>VKE-946-1</t>
  </si>
  <si>
    <t>VKF-113-7</t>
  </si>
  <si>
    <t>VKF-238-4</t>
  </si>
  <si>
    <t>VKF-248-16</t>
  </si>
  <si>
    <t>VKF-274-7</t>
  </si>
  <si>
    <t>VKF-274-8</t>
  </si>
  <si>
    <t>VKF-275-10</t>
  </si>
  <si>
    <t>VKF-275-8</t>
  </si>
  <si>
    <t>VKF-275-9</t>
  </si>
  <si>
    <t>VKF-324-2</t>
  </si>
  <si>
    <t>VKF-357-3</t>
  </si>
  <si>
    <t>VKF-357-4</t>
  </si>
  <si>
    <t>VKF-357-5</t>
  </si>
  <si>
    <t>VKF-357-6</t>
  </si>
  <si>
    <t>VKF-379-7</t>
  </si>
  <si>
    <t>VKF-473-3</t>
  </si>
  <si>
    <t>VKF-53-4</t>
  </si>
  <si>
    <t>VKF-593-5</t>
  </si>
  <si>
    <t>VKF-593-6</t>
  </si>
  <si>
    <t>VKF-607-4</t>
  </si>
  <si>
    <t>VKF-679-4</t>
  </si>
  <si>
    <t>VKF-682-2</t>
  </si>
  <si>
    <t>VKF-682-3</t>
  </si>
  <si>
    <t>VKF-682-4</t>
  </si>
  <si>
    <t>VKF-682-5</t>
  </si>
  <si>
    <t>VKF-728-7</t>
  </si>
  <si>
    <t>VKF-778-2</t>
  </si>
  <si>
    <t>VKF-780-3</t>
  </si>
  <si>
    <t>VKF-780-4</t>
  </si>
  <si>
    <t>VKF-921-1</t>
  </si>
  <si>
    <t>VKF-921-2</t>
  </si>
  <si>
    <t>VKF-921-3</t>
  </si>
  <si>
    <t>VKF-922-1</t>
  </si>
  <si>
    <t>VKF-922-2</t>
  </si>
  <si>
    <t>VKF-922-3</t>
  </si>
  <si>
    <t>VKF-922-4</t>
  </si>
  <si>
    <t>VKF-922-5</t>
  </si>
  <si>
    <t>VKF-923-1</t>
  </si>
  <si>
    <t>VKF-923-2</t>
  </si>
  <si>
    <t>VKF-923-3</t>
  </si>
  <si>
    <t>VKF-924-1</t>
  </si>
  <si>
    <t>VKF-924-2</t>
  </si>
  <si>
    <t>VKF-925-1</t>
  </si>
  <si>
    <t>VKF-926-1</t>
  </si>
  <si>
    <t>VKF-927-1</t>
  </si>
  <si>
    <t>VKF-928-1</t>
  </si>
  <si>
    <t>VKF-929-1</t>
  </si>
  <si>
    <t>VKF-929-2</t>
  </si>
  <si>
    <t>VKF-930-1</t>
  </si>
  <si>
    <t>VKF-930-2</t>
  </si>
  <si>
    <t>VKF-930-3</t>
  </si>
  <si>
    <t>VKF-930-4</t>
  </si>
  <si>
    <t>VKF-930-5</t>
  </si>
  <si>
    <t>VKF-930-6</t>
  </si>
  <si>
    <t>VKF-931-1</t>
  </si>
  <si>
    <t>VKF-932-1</t>
  </si>
  <si>
    <t>VKF-933-1</t>
  </si>
  <si>
    <t>VKF-934-1</t>
  </si>
  <si>
    <t>VKF-935-2</t>
  </si>
  <si>
    <t>VKF-936-1</t>
  </si>
  <si>
    <t>VKF-937-1</t>
  </si>
  <si>
    <t>VKF-937-2</t>
  </si>
  <si>
    <t>VKF-938-1</t>
  </si>
  <si>
    <t>VKF-938-2</t>
  </si>
  <si>
    <t>VKF-939-1</t>
  </si>
  <si>
    <t>VKF-940-1</t>
  </si>
  <si>
    <t>VKF-941-1</t>
  </si>
  <si>
    <t>VKF-941-2</t>
  </si>
  <si>
    <t>VKF-942-1</t>
  </si>
  <si>
    <t>VKF-942-2</t>
  </si>
  <si>
    <t>VKF-943-1</t>
  </si>
  <si>
    <t>VKF-943-2</t>
  </si>
  <si>
    <t>VKF-943-3</t>
  </si>
  <si>
    <t>VKF-943-4</t>
  </si>
  <si>
    <t>VKF-943-5</t>
  </si>
  <si>
    <t>VKF-943-6</t>
  </si>
  <si>
    <t>VKF-944-1</t>
  </si>
  <si>
    <t>VKF-945-1</t>
  </si>
  <si>
    <t>VKF-945-3</t>
  </si>
  <si>
    <t>VKF-947-1</t>
  </si>
  <si>
    <t>VKF-947-2</t>
  </si>
  <si>
    <t>VKF-947-3</t>
  </si>
  <si>
    <t>VKF-947-4</t>
  </si>
  <si>
    <t>VKF-948-1</t>
  </si>
  <si>
    <t>VKF-949-2</t>
  </si>
  <si>
    <t>VKF-949-3</t>
  </si>
  <si>
    <t>VKF-949-4</t>
  </si>
  <si>
    <t>VKF-950-1</t>
  </si>
  <si>
    <t>VKF-952-1</t>
  </si>
  <si>
    <t>VKF-952-2</t>
  </si>
  <si>
    <t>VKF-952-3</t>
  </si>
  <si>
    <t>VKF-952-4</t>
  </si>
  <si>
    <t>VKF-952-5</t>
  </si>
  <si>
    <t>VKF-952-6</t>
  </si>
  <si>
    <t>VKF-953-1</t>
  </si>
  <si>
    <t>VKF-953-2</t>
  </si>
  <si>
    <t>VKF-953-3</t>
  </si>
  <si>
    <t>VKF-953-4</t>
  </si>
  <si>
    <t>VKF-953-5</t>
  </si>
  <si>
    <t>VKF-953-6</t>
  </si>
  <si>
    <t>VKF-953-7</t>
  </si>
  <si>
    <t>VKF-953-8</t>
  </si>
  <si>
    <t>VKF-954-1</t>
  </si>
  <si>
    <t>VKF-955-1</t>
  </si>
  <si>
    <t>VKF-956-1</t>
  </si>
  <si>
    <t>VKF-957-1</t>
  </si>
  <si>
    <t>VKF-957-2</t>
  </si>
  <si>
    <t>VKF-958-1</t>
  </si>
  <si>
    <t>VKF-959-1</t>
  </si>
  <si>
    <t>VKF-960-1</t>
  </si>
  <si>
    <t>VKF-960-2</t>
  </si>
  <si>
    <t>VKF-960-3</t>
  </si>
  <si>
    <t>VKF-960-4</t>
  </si>
  <si>
    <t>VKF-960-5</t>
  </si>
  <si>
    <t>VKF-961-1</t>
  </si>
  <si>
    <t>VKF-961-2</t>
  </si>
  <si>
    <t>VKF-961-3</t>
  </si>
  <si>
    <t>VKF-961-4</t>
  </si>
  <si>
    <t>VKF-961-5</t>
  </si>
  <si>
    <t>VKF-961-6</t>
  </si>
  <si>
    <t>VKF-961-7</t>
  </si>
  <si>
    <t>VKF-961-8</t>
  </si>
  <si>
    <t>VKF-962-1</t>
  </si>
  <si>
    <t>VKF-963-1</t>
  </si>
  <si>
    <t>VKF-963-2</t>
  </si>
  <si>
    <t>VKF-963-3</t>
  </si>
  <si>
    <t>VKF-963-4</t>
  </si>
  <si>
    <t>VKF-963-5</t>
  </si>
  <si>
    <t>VKF-963-6</t>
  </si>
  <si>
    <t>VKF-964-1</t>
  </si>
  <si>
    <t>VKF-964-2</t>
  </si>
  <si>
    <t>VKF-965-1</t>
  </si>
  <si>
    <t>VKF-966-1</t>
  </si>
  <si>
    <t>VKF-966-2</t>
  </si>
  <si>
    <t>VKF-967-1</t>
  </si>
  <si>
    <t>VKF-968-1</t>
  </si>
  <si>
    <t>VKF-968-2</t>
  </si>
  <si>
    <t>VKF-969-1</t>
  </si>
  <si>
    <t>VKF-969-2</t>
  </si>
  <si>
    <t>VKF-970-1</t>
  </si>
  <si>
    <t>VKF-970-2</t>
  </si>
  <si>
    <t>VKF-971-1</t>
  </si>
  <si>
    <t>VKF-971-2</t>
  </si>
  <si>
    <t>VKF-971-3</t>
  </si>
  <si>
    <t>VKF-971-4</t>
  </si>
  <si>
    <t>VKF-971-5</t>
  </si>
  <si>
    <t>VKF-971-6</t>
  </si>
  <si>
    <t>VKF-971-7</t>
  </si>
  <si>
    <t>VKF-972-1</t>
  </si>
  <si>
    <t>Algemeen ziekenhuis</t>
  </si>
  <si>
    <t>Subsidie-eenheid VAPH</t>
  </si>
  <si>
    <t>Organisatie voor Bijzondere Jeugdzorg</t>
  </si>
  <si>
    <t>Centrum voor Kinderzorg en Gezinsondersteuning</t>
  </si>
  <si>
    <t>Groep van Assistentiewoningen</t>
  </si>
  <si>
    <t>Centrum voor Herstelverblijf</t>
  </si>
  <si>
    <t>Organisatie met terreinwerking in de preventieve gezondheidszorg</t>
  </si>
  <si>
    <t>Woonzorgcentrum</t>
  </si>
  <si>
    <t>Psychiatrisch ziekenhuis</t>
  </si>
  <si>
    <t>Kleuteropvang</t>
  </si>
  <si>
    <t>Centrum voor Kortverblijf</t>
  </si>
  <si>
    <t>Beschut wonen</t>
  </si>
  <si>
    <t>Lokaal dienstencentrum</t>
  </si>
  <si>
    <t>Centrum voor algemeen welzijnswerk</t>
  </si>
  <si>
    <t>Psychiatrisch verzorgingstehuis</t>
  </si>
  <si>
    <t>22K040</t>
  </si>
  <si>
    <t>Brugge</t>
  </si>
  <si>
    <t>Vertrouwenscentum Kindermishandeling West-Vlaanderen vzw</t>
  </si>
  <si>
    <t>Vertrouwenscentum Kindermishandeling West-Vlaanderen</t>
  </si>
  <si>
    <t>verbouwing en uitbreiding tot een antennepost voor het Vertrouwenscentrum Kindermishandeling West-Vlaanderen in de Damkaai 4 in Kortrijk</t>
  </si>
  <si>
    <t>23K043</t>
  </si>
  <si>
    <t>Centrum voor Dagopvang Mariaburcht</t>
  </si>
  <si>
    <t>nieuwbouw van een centrum voor dagopvang in de Statiestraat 53 in Dentergem</t>
  </si>
  <si>
    <t>22K021</t>
  </si>
  <si>
    <t>Roeselare</t>
  </si>
  <si>
    <t>OCMW Motena</t>
  </si>
  <si>
    <t>Centrum voor Ambulante Revalidatie Therapeutisch Zorgpunt N</t>
  </si>
  <si>
    <t>nieuwbouw van een revalidatiecentrum (12,14 VTE) voor het Therapeutisch Zorgpunt N in de Handelsstraat 37 in Roeselare</t>
  </si>
  <si>
    <t>20K177</t>
  </si>
  <si>
    <t>Ispirant vzw</t>
  </si>
  <si>
    <t>Inspirant</t>
  </si>
  <si>
    <t>uitbreiding van het Multifunctioneel Centrum Rozenweelde met een internaat voor 10 minderjarigen, waarvan 5 plaatsen met een klassieke subsidiebelofte (capaciteitsvervanging) in de Sportlaan 20 in Zedelgem (Aartrijke)</t>
  </si>
  <si>
    <t>aanvullende belofte
door indexering 
23/10/2023</t>
  </si>
  <si>
    <t>Verleende agressiesubsidies van 1 januari tot 31 oktober 2023</t>
  </si>
  <si>
    <t>PH872-W-IDB</t>
  </si>
  <si>
    <t>Organisatie Broeders van Liefde vzw</t>
  </si>
  <si>
    <t>Orthoagogisch Centrum Cirkant</t>
  </si>
  <si>
    <t>nieuwbouw voor het Orthoagogisch Centrum Cirkant voor 50,57 gebruikers met collectieve zorg, voor 8,52 gebruikers met dagondersteuning en 11,09 forfaits ondersteunende diensten (capaciteitsvervanging) in de Aartrijksestraat 77 in Zedelgem (Aartrijke)</t>
  </si>
  <si>
    <t>31/10/2023.</t>
  </si>
  <si>
    <t>063-ZH281</t>
  </si>
  <si>
    <t>Algemeen Ziekenhuis Turnhout vzw</t>
  </si>
  <si>
    <t>Algemeen Ziekenhuis Turnhout - Campus Sint-Jozef</t>
  </si>
  <si>
    <t>nieuwbouw van een eenheidscampus op de campus Sint-Jozef voor het Algemeen Ziekenhuis Turnhout op de Steenweg op Merksplas 44 in Turnhout</t>
  </si>
  <si>
    <t>243-ZH321</t>
  </si>
  <si>
    <t>Hasselt</t>
  </si>
  <si>
    <t>Jessa Ziekenhuis vzw</t>
  </si>
  <si>
    <t>Jessa Ziekenhuis</t>
  </si>
  <si>
    <t xml:space="preserve">nieuwbouw van een eenheidscampus voor het Jessa Ziekenhuis (vervanging voor campussen Virga Jesse, Salvator, St. Ursula en logistieke campus Ekkelgarden) op de site Salvator in de Salvatorstraat 20 in Hasselt </t>
  </si>
  <si>
    <t xml:space="preserve">UZ </t>
  </si>
  <si>
    <t>Goedgekeurde projecten strategisch forfait van 1 januari tot 13 november 2023</t>
  </si>
  <si>
    <r>
      <t>Toestelfinanciering ziekenhuizen</t>
    </r>
    <r>
      <rPr>
        <sz val="11"/>
        <rFont val="Calibri"/>
        <family val="2"/>
        <scheme val="minor"/>
      </rPr>
      <t>: Het VIPA verstrekt een forfaitaire betoelaging voor volgende zware medische apparatuur in de ziekenhuizen:</t>
    </r>
  </si>
  <si>
    <t>- Bestralingsapparaat: een apparaat dat geïnstalleerd is bij een dienst voor radiotherapie</t>
  </si>
  <si>
    <t>- NMR: een magnetische resonantietomograaf</t>
  </si>
  <si>
    <t>- PET-scanner</t>
  </si>
  <si>
    <t>Erk. Nr.</t>
  </si>
  <si>
    <t>Type</t>
  </si>
  <si>
    <t>009</t>
  </si>
  <si>
    <t>ZiekenhuisNetwerk Antwerpen</t>
  </si>
  <si>
    <t>012</t>
  </si>
  <si>
    <t>Algemeen Ziekenhuis Sint-Blasius</t>
  </si>
  <si>
    <t xml:space="preserve">Dendermonde  </t>
  </si>
  <si>
    <t>017</t>
  </si>
  <si>
    <t>Algemeen Ziekenhuis Maria-Middelares</t>
  </si>
  <si>
    <t xml:space="preserve">Gent  </t>
  </si>
  <si>
    <t>026</t>
  </si>
  <si>
    <t>Algemeen Ziekenhuis Sint-Maarten</t>
  </si>
  <si>
    <t xml:space="preserve">Mechelen </t>
  </si>
  <si>
    <t>032</t>
  </si>
  <si>
    <t>AZ Alma</t>
  </si>
  <si>
    <t xml:space="preserve">Eeklo  </t>
  </si>
  <si>
    <t>TOTAAL</t>
  </si>
  <si>
    <t>049</t>
  </si>
  <si>
    <t>AZ Sint-Jan Brugge-Oostende AV</t>
  </si>
  <si>
    <t xml:space="preserve">Brugge  </t>
  </si>
  <si>
    <t>057</t>
  </si>
  <si>
    <t>Regionaal Ziekenhuis Jan Yperman</t>
  </si>
  <si>
    <t xml:space="preserve">Sint-Jan (Ieper)  </t>
  </si>
  <si>
    <t>063</t>
  </si>
  <si>
    <t>Algemeen Ziekenhuis Turnhout</t>
  </si>
  <si>
    <t xml:space="preserve">Turnhout  </t>
  </si>
  <si>
    <t>097</t>
  </si>
  <si>
    <t>Heilig Hartziekenhuis</t>
  </si>
  <si>
    <t xml:space="preserve">Lier  </t>
  </si>
  <si>
    <t>099</t>
  </si>
  <si>
    <t>GZA Ziekenhuizen</t>
  </si>
  <si>
    <t xml:space="preserve">Antwerpen  </t>
  </si>
  <si>
    <t>102</t>
  </si>
  <si>
    <t xml:space="preserve">Mol  </t>
  </si>
  <si>
    <t>104</t>
  </si>
  <si>
    <t xml:space="preserve">Sint-Jozefkliniek </t>
  </si>
  <si>
    <t xml:space="preserve">Bornem  </t>
  </si>
  <si>
    <t>106</t>
  </si>
  <si>
    <t>Algemeen Ziekenhuis Sint-Maria</t>
  </si>
  <si>
    <t xml:space="preserve">Halle  </t>
  </si>
  <si>
    <t>108</t>
  </si>
  <si>
    <t>Regionaal Ziekenhuis Heilig Hart</t>
  </si>
  <si>
    <t xml:space="preserve">Leuven  </t>
  </si>
  <si>
    <t>109</t>
  </si>
  <si>
    <t>Algemeen Ziekenhuis Heilig Hart</t>
  </si>
  <si>
    <t xml:space="preserve">Tienen  </t>
  </si>
  <si>
    <t>117</t>
  </si>
  <si>
    <t xml:space="preserve">Algemeen Ziekenhuis Delta </t>
  </si>
  <si>
    <t xml:space="preserve">Roeselare  </t>
  </si>
  <si>
    <t>124</t>
  </si>
  <si>
    <t>Sint-Jozefskliniek</t>
  </si>
  <si>
    <t xml:space="preserve">Izegem  </t>
  </si>
  <si>
    <t>126</t>
  </si>
  <si>
    <t>Onze-Lieve-Vrouwziekenhuis</t>
  </si>
  <si>
    <t xml:space="preserve">Aalst  </t>
  </si>
  <si>
    <t>134</t>
  </si>
  <si>
    <t>Sint-Vincentiusziekenhuis</t>
  </si>
  <si>
    <t xml:space="preserve">Deinze  </t>
  </si>
  <si>
    <t>140</t>
  </si>
  <si>
    <t>Algemeen Ziekenhuis Sint-Lucas</t>
  </si>
  <si>
    <t xml:space="preserve">Assebroek  </t>
  </si>
  <si>
    <t>143</t>
  </si>
  <si>
    <t>UZ Brussel</t>
  </si>
  <si>
    <t>Jette</t>
  </si>
  <si>
    <t>170</t>
  </si>
  <si>
    <t>Algemeen Ziekenhuis Oudenaarde</t>
  </si>
  <si>
    <t xml:space="preserve">Oudenaarde  </t>
  </si>
  <si>
    <t>176</t>
  </si>
  <si>
    <t xml:space="preserve">AV A.S.Z. </t>
  </si>
  <si>
    <t>204</t>
  </si>
  <si>
    <t>Algemeen Ziekenhuis Vilvoorde</t>
  </si>
  <si>
    <t xml:space="preserve">Vilvoorde  </t>
  </si>
  <si>
    <t>217</t>
  </si>
  <si>
    <t>Algemeen Ziekenhuis Sint-Elisabeth</t>
  </si>
  <si>
    <t xml:space="preserve">Zottegem  </t>
  </si>
  <si>
    <t>243</t>
  </si>
  <si>
    <t>Jessa Ziekenhuis A.V.</t>
  </si>
  <si>
    <t xml:space="preserve">Hasselt  </t>
  </si>
  <si>
    <t>290</t>
  </si>
  <si>
    <t>AZ Sint-Lucas</t>
  </si>
  <si>
    <t>300</t>
  </si>
  <si>
    <t>UZ Antwerpen</t>
  </si>
  <si>
    <t>308</t>
  </si>
  <si>
    <t xml:space="preserve">Herentals  </t>
  </si>
  <si>
    <t>310</t>
  </si>
  <si>
    <t>AZ West (Sint-Augustinuskliniek)</t>
  </si>
  <si>
    <t xml:space="preserve">Veurne  </t>
  </si>
  <si>
    <t>322</t>
  </si>
  <si>
    <t>UZ Leuven</t>
  </si>
  <si>
    <t>371</t>
  </si>
  <si>
    <t>Ziekenhuis Oost-Limburg</t>
  </si>
  <si>
    <t xml:space="preserve">Genk  </t>
  </si>
  <si>
    <t>392</t>
  </si>
  <si>
    <t>Algemeen Ziekenhuis Zeno</t>
  </si>
  <si>
    <t xml:space="preserve">Knokke  </t>
  </si>
  <si>
    <t>395</t>
  </si>
  <si>
    <t>Sint-Andriesziekenhuis</t>
  </si>
  <si>
    <t xml:space="preserve">Tielt  </t>
  </si>
  <si>
    <t>396</t>
  </si>
  <si>
    <t>Algemeen Ziekenhuis Groeninge</t>
  </si>
  <si>
    <t xml:space="preserve">Kortrijk  </t>
  </si>
  <si>
    <t>397</t>
  </si>
  <si>
    <t>Onze-Lieve-Vrouw van Lourdes Ziekenhuis</t>
  </si>
  <si>
    <t xml:space="preserve">Waregem  </t>
  </si>
  <si>
    <t>536</t>
  </si>
  <si>
    <t>Algemeen Ziekenhuis Sint-Jozef</t>
  </si>
  <si>
    <t xml:space="preserve">Westmalle  </t>
  </si>
  <si>
    <t>550</t>
  </si>
  <si>
    <t>Algemeen Ziekenhuis Glorieux</t>
  </si>
  <si>
    <t xml:space="preserve">Ronse  </t>
  </si>
  <si>
    <t>595</t>
  </si>
  <si>
    <t>Algemeen Ziekenhuis Waas en Durme (AZ Nikolaas)</t>
  </si>
  <si>
    <t xml:space="preserve">Sint-Niklaas  </t>
  </si>
  <si>
    <t>670</t>
  </si>
  <si>
    <t>uz</t>
  </si>
  <si>
    <t>689</t>
  </si>
  <si>
    <t>Imeldaziekenhuis</t>
  </si>
  <si>
    <t xml:space="preserve">Bonheiden  </t>
  </si>
  <si>
    <t>709</t>
  </si>
  <si>
    <t>Algemeen Ziekenhuis Sint-Dimpna</t>
  </si>
  <si>
    <t xml:space="preserve">Geel  </t>
  </si>
  <si>
    <t>710</t>
  </si>
  <si>
    <t>Algemeen Ziekenhuis KLINA</t>
  </si>
  <si>
    <t xml:space="preserve">Brasschaat  </t>
  </si>
  <si>
    <t>712</t>
  </si>
  <si>
    <t>Algemeen Ziekenhuis Diest</t>
  </si>
  <si>
    <t xml:space="preserve">Diest  </t>
  </si>
  <si>
    <t>713</t>
  </si>
  <si>
    <t>Algemeen Ziekenhuis Jan Palfijn</t>
  </si>
  <si>
    <t>714</t>
  </si>
  <si>
    <t>Sint-Franciskusziekenhuis</t>
  </si>
  <si>
    <t>715</t>
  </si>
  <si>
    <t>Sint-Trudo ziekenhuis</t>
  </si>
  <si>
    <t xml:space="preserve">Sint-Truiden  </t>
  </si>
  <si>
    <t>716</t>
  </si>
  <si>
    <t>Algemeen Ziekenhuis Vesalius</t>
  </si>
  <si>
    <t xml:space="preserve">Tongeren  </t>
  </si>
  <si>
    <t>717</t>
  </si>
  <si>
    <t>Ziekenhuis Maas en Kempen</t>
  </si>
  <si>
    <t xml:space="preserve">Maaseik  </t>
  </si>
  <si>
    <t>719</t>
  </si>
  <si>
    <t>Maria Ziekenhuis Noord-Limburg</t>
  </si>
  <si>
    <t>Pelt</t>
  </si>
  <si>
    <t>Goedgekeurde projecten toestelfinanciering van 1 januari t.e.m. 13 november 2023</t>
  </si>
  <si>
    <t>20K074</t>
  </si>
  <si>
    <t>Oostende</t>
  </si>
  <si>
    <t>i-mens vzw</t>
  </si>
  <si>
    <t>De Zeebries</t>
  </si>
  <si>
    <t>voltooiingswerken voor Kinderopvang Sloeber O'Sea voor 23 plaatsen in de Troonstraat 66 in Oostende</t>
  </si>
  <si>
    <t>aanvullende belofte
door indexering
09/03/2023</t>
  </si>
  <si>
    <t>BJB161-A-MV</t>
  </si>
  <si>
    <t>Emmaüs vzw</t>
  </si>
  <si>
    <t>Jeugdzorg Emmaüs</t>
  </si>
  <si>
    <t>nieuwbouw van Begeleidingstehuis De Sibbe in de Stenenmolenstraat 152 in Mechelen</t>
  </si>
  <si>
    <t>aanvullende belofte
door indexering
14/03/2023</t>
  </si>
  <si>
    <t>22K081</t>
  </si>
  <si>
    <t>Scholengroep 8 Brussel</t>
  </si>
  <si>
    <t>t Zandlopertje</t>
  </si>
  <si>
    <t>nieuwbouw van een kinderdagverblijf voor 54 plaatsen (geïntegreerd in een basisschool) in de Oscar Ruelensplein 13 in Sint-Agatha-Berchem</t>
  </si>
  <si>
    <t>22K049</t>
  </si>
  <si>
    <t>Torhout</t>
  </si>
  <si>
    <t>Huize Tordaele vzw</t>
  </si>
  <si>
    <t>Huize Tordaele</t>
  </si>
  <si>
    <t>nieuwbouw van een beveiligend verblijf voor 6 jongeren (capaciteitsuitbreiding) en dagopvang in de Bruggestraat 39 en Bruggestraat 61 in Torhout</t>
  </si>
  <si>
    <t>20K073</t>
  </si>
  <si>
    <t>Meise</t>
  </si>
  <si>
    <t>Kinderdagverblijf Lentetuiltje vzw</t>
  </si>
  <si>
    <t>Kinderdagverblijf Lentetuiltje</t>
  </si>
  <si>
    <t>nieuwbouw voor Kinderopvang Lentetuiltje met 54 plaatsen (capaciteitsvervanging) + 7 plaatsen (capaciteitsuitbreiding) in de Stationsstraat 37 in Meise (Wolvertem)</t>
  </si>
  <si>
    <t>aanvullende belofte
door indexering 
8/11/2023</t>
  </si>
  <si>
    <t>22K061</t>
  </si>
  <si>
    <t>Stad Maaseik</t>
  </si>
  <si>
    <t>Hopsa</t>
  </si>
  <si>
    <t>nieuwbouw voor Kinderopvang Hopsa met 19 plaatsen (9 plaatsen capaciteitsvervanging en 10 plaatsen capaciteitsuitbreiding) op het Scholtisplein 1 in Maaseik (Neeroeteren)</t>
  </si>
  <si>
    <t>20K145</t>
  </si>
  <si>
    <t>Halen</t>
  </si>
  <si>
    <t>Familiehulp kinderopvang De Speelboom vzw</t>
  </si>
  <si>
    <t>De Speelboom Halen</t>
  </si>
  <si>
    <t>voltooiingswerken voor het Kinderdagverblijf 't Pagadderke voor 28 plaatsen (capaciteitsvervanging) in de Doelstraat 26-30 in Halen</t>
  </si>
  <si>
    <t>aanvullende belofte
door indexering 
6/12/2023</t>
  </si>
  <si>
    <t>20K018</t>
  </si>
  <si>
    <t>Schoten</t>
  </si>
  <si>
    <t>Koraal vzw</t>
  </si>
  <si>
    <t>Centrum voor Kinderzorg en Gezinsondersteuning Koraal</t>
  </si>
  <si>
    <t>nieuwbouw voor het Centrum voor Kinderzorg en Gezinsondersteuning Koraal met 24 plaatsen in de Horstebaan 14 in Schoten</t>
  </si>
  <si>
    <t>aanvullende belofte
door indexering 
13/12/2023</t>
  </si>
  <si>
    <t>22K017
KG-Hannelore</t>
  </si>
  <si>
    <t>Wachtebeke</t>
  </si>
  <si>
    <t>Kindervreugd</t>
  </si>
  <si>
    <t>nieuwbouw van het kinderdagverblijf Kindervreugd aansluitend aan de bestaande Sint-Laurens school voor 63 plaatsen (capaciteitsvervanging) op het Dr. Jules Persynplein 5 in Wachtebeke</t>
  </si>
  <si>
    <t>20K078</t>
  </si>
  <si>
    <t>Vosselaar</t>
  </si>
  <si>
    <t>Ter Loke vzw</t>
  </si>
  <si>
    <t>Ter Loke - De Kering</t>
  </si>
  <si>
    <t>nieuwbouw voor de Organisatie voor Bijzondere Jeugdzorg De Kering met een residentieel deel voor 30 jongeren (24 vervanging + 6 extra) en een niet-residentieel deel met dagbegeleiding (5 modules vervanging) en contextbegeleiding 54 modules (45 vervanging + 9 extra) in de Turnhoutsebaan 117-119 in Malle</t>
  </si>
  <si>
    <t>aanvullende belofte
door indexering 
15/12/2023</t>
  </si>
  <si>
    <t>21K002</t>
  </si>
  <si>
    <t>Merksplas</t>
  </si>
  <si>
    <t>Klavier domein 't Zwart Goor</t>
  </si>
  <si>
    <t>nieuwbouw voor een beveiligend verblijf met 6 plaatsen, project Miks, Zwart Goor 1 in Merksplas</t>
  </si>
  <si>
    <t>21K008</t>
  </si>
  <si>
    <t>Aalst</t>
  </si>
  <si>
    <t>Ruyskensveld vzw</t>
  </si>
  <si>
    <t>Ruyskensveld</t>
  </si>
  <si>
    <t>ingrijpende duurzame verbouwing voor een leefgroep beveiligend verblijf voor 6 meisjes met aanpalend een multifunctioneel gebouw voor dagbesteding in de Termurenlaan 20 in Aalst (Erembodegem)</t>
  </si>
  <si>
    <t>KG751-B-MV</t>
  </si>
  <si>
    <t>Zorg Leuven</t>
  </si>
  <si>
    <t>Kinderdagverblijf DoRemy</t>
  </si>
  <si>
    <t>nieuwbouw van een nieuwe kinderopvanglocatie Edouard Remy voor 50 plaatsen, gelegen in Ferdinand Lintstraat 33 in Leuven</t>
  </si>
  <si>
    <t>21K058
KG-Hannelore</t>
  </si>
  <si>
    <t>Lubbeek</t>
  </si>
  <si>
    <t>Katholieke Universiteit Leuven</t>
  </si>
  <si>
    <t>t Grootpark</t>
  </si>
  <si>
    <t xml:space="preserve">ingrijpende duurzame verbouwing en uitbreiding voor het Kinderdagverblijf 't Grootpark met 55 plaatsen in Groot Park 17 in Bierbeek (Lovenjoel) </t>
  </si>
  <si>
    <t>22K065
BJB-Hannelore</t>
  </si>
  <si>
    <t>De Lovie Jeugdhulp</t>
  </si>
  <si>
    <t>nieuwbouw (vervanging) van 4 kamers en 2 studio's voor 6 minderjarigen (6 modules beveiligend verblijf) in de Krombeekseweg 82 in Poperinge</t>
  </si>
  <si>
    <t>22K066
KG-Hannelore</t>
  </si>
  <si>
    <t>Ingelmunster</t>
  </si>
  <si>
    <t>Het Tuinkabouterhuisje BVBA</t>
  </si>
  <si>
    <t>Het Tuinkabouterhuisje</t>
  </si>
  <si>
    <t>aankoop met ingrijpende duurzame verbouwing en uitbreiding voor 43 plaatsen (capaciteitsvervanging) Het Tuinkabouterhuisje in de Warandestraat 4 in Ingelmunster</t>
  </si>
  <si>
    <t>21K065
CAW-Hannelore</t>
  </si>
  <si>
    <t>Centrum Algemeen Welzijnswerk Oost-Vlaanderen vzw</t>
  </si>
  <si>
    <t>Centrum Algemeen Welzijnswerk Oost-Vlaanderen</t>
  </si>
  <si>
    <t xml:space="preserve">nieuwbouw van een centrum van algemeen welzijnswerk met 66 opvangplaatsen en voor 23 VTE' s (capaciteitsvervanging) op de Meulesteedsesteenweg 184 in Gent. </t>
  </si>
  <si>
    <t>22K005</t>
  </si>
  <si>
    <t>Kalmthout</t>
  </si>
  <si>
    <t>OCMW Kalmthout</t>
  </si>
  <si>
    <t>Lokaal Dienstencentrum De Groten Uitleg</t>
  </si>
  <si>
    <t>nieuwbouw van het Lokaal Dienstencentrum De Groten Uitleg in de Kerkeneind 13 in Kalmthout</t>
  </si>
  <si>
    <t>22K020</t>
  </si>
  <si>
    <t>Woonzorgcentrum De Waterdam</t>
  </si>
  <si>
    <t>nieuwbouw van het Dagverzorgingscentrum De Waterdam en het Lokaal Dienstencentrum De Waterdam in de Handelsstraat 37 in Roeselare</t>
  </si>
  <si>
    <t>20K088</t>
  </si>
  <si>
    <t>Zonnebeke</t>
  </si>
  <si>
    <t>Gemeente Zonnebeke</t>
  </si>
  <si>
    <t>Lokaal Dienstencentrum Villa Zonnedaele</t>
  </si>
  <si>
    <t>verbouwing voor het Lokaal Dienstencentrum Villa Zonnedaele in de Berten Pilstraat 5c in Zonnebeke</t>
  </si>
  <si>
    <t>20K122</t>
  </si>
  <si>
    <t>Zorgcampus Denderrust vzw</t>
  </si>
  <si>
    <t>Woonzorgcentrum Denderrust</t>
  </si>
  <si>
    <t>uitbreiding voor het Dagverzorgingscentrum De Regenboog in de Alfons De Cockstraat 12 A in Aalst (Herdersem)</t>
  </si>
  <si>
    <t>20K066</t>
  </si>
  <si>
    <t>Sint-Katelijne-Waver</t>
  </si>
  <si>
    <t>Zorgbedrijf Rivierenland</t>
  </si>
  <si>
    <t>Lokaal Dienstencentrum De Plek</t>
  </si>
  <si>
    <t>verbouwing en uitbreiding van het Lokaal Dienstencentrum De Plek in de Wilsonstraat 28A in Sint-Katelijne-Waver</t>
  </si>
  <si>
    <t>BZ683-W-TD</t>
  </si>
  <si>
    <t>Mintus</t>
  </si>
  <si>
    <t>Dagverzorgingscentrum Den Erker</t>
  </si>
  <si>
    <t>nieuwbouw van een dagverzorgingscentrum in de Sint Pietersmolenwijk in Brugge</t>
  </si>
  <si>
    <t>22K059</t>
  </si>
  <si>
    <t>Bocholt</t>
  </si>
  <si>
    <t>Gemeente Bocholt</t>
  </si>
  <si>
    <t>Lokaal Dienstencentrum Het Dorpshuis</t>
  </si>
  <si>
    <t>voltooiingswerken voor een lokaal dienstencentrum in de Brugstraat 4 in Bocholt</t>
  </si>
  <si>
    <t>20K017</t>
  </si>
  <si>
    <t>Ardooie</t>
  </si>
  <si>
    <t>BEN Woonzorgnetwerk vzw</t>
  </si>
  <si>
    <t>BEN Centrum voor dagverzorging</t>
  </si>
  <si>
    <t>nieuwbouw van het Lokaal Dienstencentrum De Loods en het Dagverzorgingscentrum De Kim in de Kortrijksestraat 58 in Ardooie</t>
  </si>
  <si>
    <t>20K039</t>
  </si>
  <si>
    <t>Waregem</t>
  </si>
  <si>
    <t xml:space="preserve">Lokaal Dienstencentrum en Centrum voor Dagopvang De Karmel </t>
  </si>
  <si>
    <t>verbouwing van het Lokaal Dienstencentrum De Karmel en het Centrum voor Dagopvang De Karmel in de Karmeldreef 74 in Waregem</t>
  </si>
  <si>
    <t>20K091</t>
  </si>
  <si>
    <t>Beernem</t>
  </si>
  <si>
    <t>CURANDO O.L.V van 7 Weeën Ruiselede vzw</t>
  </si>
  <si>
    <t>Lokaal Dienstencentrum Oedelem</t>
  </si>
  <si>
    <t>nieuwbouw van het Lokaal Dienstencentrum "LDC Mirte 2" in de Bruggestraat 7-9 in Beernem (Oedelem)</t>
  </si>
  <si>
    <t>OZ109-L-TD</t>
  </si>
  <si>
    <t>Nieuwerkerken</t>
  </si>
  <si>
    <t>Sint-Elisabeth's Dal vzw</t>
  </si>
  <si>
    <t>Dagverzorgingscentrum 't Vlierhof</t>
  </si>
  <si>
    <t>nieuwbouw voor het Dagverzorgingscentrum 't Vlierhof, geïntegreerd in het woonzorgcentrum, in de Kloosterstraat 26 in Nieuwerkerken</t>
  </si>
  <si>
    <t>OZ132-O-MV</t>
  </si>
  <si>
    <t>Sint-Gillis-Waas</t>
  </si>
  <si>
    <t>Ouderenzorg Philippus Neri vzw</t>
  </si>
  <si>
    <t>De Vlasbloem</t>
  </si>
  <si>
    <t>uitbreiding van een lokaal dienstencentrum in de Zandstraat 33 in Sint-Gillis-Waas (Sint-Pauwels)</t>
  </si>
  <si>
    <t>20K052</t>
  </si>
  <si>
    <t>Lede</t>
  </si>
  <si>
    <t>OCMW Lede</t>
  </si>
  <si>
    <t>Woonzorgcentrum Markizaat</t>
  </si>
  <si>
    <t>nieuwbouw van een lokaal dienstencentrum op de site van het Markizaat in de Willem De Bettelaan 2A in Lede</t>
  </si>
  <si>
    <t>21K044</t>
  </si>
  <si>
    <t>Wonzorgcentrum Lindelo vzw</t>
  </si>
  <si>
    <t>Lokaal Dienstencentrum Lindelo</t>
  </si>
  <si>
    <t>nieuwbouw van een lokaal dienstencentrum op het Kerkplein 20A in Lille</t>
  </si>
  <si>
    <t>23K015</t>
  </si>
  <si>
    <t>Diksmuide</t>
  </si>
  <si>
    <t>Woonzorgcentrum Cassiers vzw</t>
  </si>
  <si>
    <t>Lokaal Dienstencentrum De Klaproos en Dagverzorgingscentrum Het Kloosterfhof</t>
  </si>
  <si>
    <t>nieuwbouw voor het Lokaal Dienstencentrum De Klaproos en het Dagverzorgingscentrum Het Kloosterfhof (allebei capaciteitsvervanging) in de Beerststraat 27 in Diksmuide (Vladslo)</t>
  </si>
  <si>
    <t>BZ562-O-MCI</t>
  </si>
  <si>
    <t>Sint-Gilis-Waas</t>
  </si>
  <si>
    <t>Woonzorgcentrum Sint-Jozef</t>
  </si>
  <si>
    <t>nieuwbouw voor het dagverzorgingscentrum Sint-Pauwels in Sint-Gillis-Waas (Sint-Pauwels)</t>
  </si>
  <si>
    <t>aanvullende belofte
door indexering 
18/12/2023</t>
  </si>
  <si>
    <t>23K033
OZ-Hannelore</t>
  </si>
  <si>
    <t>Geel</t>
  </si>
  <si>
    <t>OCMW Welzijnszorg Kempen</t>
  </si>
  <si>
    <t>Welzijnszorg Kempen</t>
  </si>
  <si>
    <t xml:space="preserve">nieuwbouw voor een centrum voor dagopvang op de campus Lindelo op het Kerkplein 20 B in Lille </t>
  </si>
  <si>
    <t>BZ648-O-TD
Marlies</t>
  </si>
  <si>
    <t>Zwalm</t>
  </si>
  <si>
    <t>Huize Roborst vzw</t>
  </si>
  <si>
    <t>Woonzorgcentrum Huize Roborst</t>
  </si>
  <si>
    <t>nieuwbouw van een dagverzorgingscentrum en een lokaal dienstencentrum in de Gaverbosdreef / Marktplein / Decoenestraat in Zwalm (Munkzwalm)</t>
  </si>
  <si>
    <t>21K030
OZ-Hannelore</t>
  </si>
  <si>
    <t>Anderlecht</t>
  </si>
  <si>
    <t>Cosmos-Excelsior vzw</t>
  </si>
  <si>
    <t>Lokaal Dienstencentrum Vives</t>
  </si>
  <si>
    <t>ingrijpende duurzame verbouwing voor het Lokaal Dienstencentrum Vives op het Martin Luther Kingplein 1 in Anderlecht</t>
  </si>
  <si>
    <t>22K009
OZ-Hannelore</t>
  </si>
  <si>
    <t>Lendelede</t>
  </si>
  <si>
    <t>Seniorenzorg St-Vincentius vzw</t>
  </si>
  <si>
    <t>Dagverzorgingscentrum De Maretak</t>
  </si>
  <si>
    <t>ingrijpende duurzame verbouwing van het Dagverzorgingscentrum De Maretak in de Izegemsestraat 18 in Lendelede</t>
  </si>
  <si>
    <t>21K041</t>
  </si>
  <si>
    <t>Geneeskunde voor het Volk vzw</t>
  </si>
  <si>
    <t>Wijkgezondheidscentrum Geneeskunde voor het volk</t>
  </si>
  <si>
    <t>uitbreiding en ingrijpend energetische verbouwing  van een wijkgezondheidscentrum met 5.100 patiënten (en 5 disciplines) voor Geneeskunde voor het Volk in de Sint-Rochusstraat 55-57-59 in Antwerpen (Deurne)</t>
  </si>
  <si>
    <t>22K035</t>
  </si>
  <si>
    <t>Centrum Geestelijke Gezondheidszorg Prisma vzw</t>
  </si>
  <si>
    <t>Centrum Geestelijke Gezondheidszorg Prisma</t>
  </si>
  <si>
    <t>aankoop met verbouwing van de tweede verdieping van gebouw 'de Volksbond' voor het Centrum Geestelijke Gezondheidszorg Prisma in de Kanunnik Dr. Louis Colensstraat 7 in Oostende</t>
  </si>
  <si>
    <t>20K171</t>
  </si>
  <si>
    <t>Centrum voor Geestelijke Gezondheidszorg Andante vzw</t>
  </si>
  <si>
    <t>Centrum voor Geestelijke Gezondheidszorg Andante</t>
  </si>
  <si>
    <t>ingrijpende duurzame verbouwing en uitbreiding van de brouwerijsite voor het Centrum voor Geestelijke Gezondheidszorg Andante in de Hertstraat 5 in Antwerpen (Deurne)</t>
  </si>
  <si>
    <t>PAG152-L-MV</t>
  </si>
  <si>
    <t>Alken</t>
  </si>
  <si>
    <t>Buurtgezondheidscentrum De Restèl vzw</t>
  </si>
  <si>
    <t>Buurtgezondheidscentrum De Restèl</t>
  </si>
  <si>
    <t>nieuwbouw van een wijkgezondheidscentrum voor 1.550 patiënten in de Eduard Dompasstraat te Alken</t>
  </si>
  <si>
    <t>PAG153-A-MV</t>
  </si>
  <si>
    <t>Wijkgezondheidscentrum Zuidrand vzw</t>
  </si>
  <si>
    <t>Wijkgezondheidscentrum Zuidrand</t>
  </si>
  <si>
    <t>nieuwbouw voor het Wijkgezondheidscentrum Zuidrand in de Berendrechtstraat 33-37 te Antwerpen</t>
  </si>
  <si>
    <t>22K006</t>
  </si>
  <si>
    <t>Peer</t>
  </si>
  <si>
    <t>Begeleidingscentrum Sint-Elisabeth vzw</t>
  </si>
  <si>
    <t>Sint-Elisabeth</t>
  </si>
  <si>
    <t>nieuwbouw van een Multifunctioneel Centrum (vervangingsbouw voor een GES-project) voor 20 personen met ernstige gedrags- en emotionele problemen in de Sint-Elisabethlaan 20 in Peer (Wijchmaal)</t>
  </si>
  <si>
    <t>23BU037</t>
  </si>
  <si>
    <t>Centrum voor Ambulante Revalidatie Diest-Aarschot-Tienen vzw</t>
  </si>
  <si>
    <t>Centrum voor Ambulante Revalidatie Diest-Aarschot-Tienen</t>
  </si>
  <si>
    <t>aankoop bijzondere uitrusting: 10 laptops en bijbehorend materiaal voor therapeutische doeleinden voor het Centrum voor Ambulante Revalidatie Diest-Aarschot-Tienen in de Houtemstraat 115 B in Tienen</t>
  </si>
  <si>
    <t>PH718-SAM-O-MCI</t>
  </si>
  <si>
    <t>Sint-Lievenspoort vzw</t>
  </si>
  <si>
    <t>Centrum voor Ambulante Revalidatie Sint-Lievenspoort</t>
  </si>
  <si>
    <t>nieuwbouw en kleine verbouwing van een centrum voor ambulante revalidatie in Gent</t>
  </si>
  <si>
    <t>PH759-W-IDB</t>
  </si>
  <si>
    <t>Hooglede</t>
  </si>
  <si>
    <t>Dominiek Savio vzw</t>
  </si>
  <si>
    <t>Dominiek Savio</t>
  </si>
  <si>
    <t>nieuwbouw en verbouwing van een Multifunctioneel Centrum (internaat voor 84 plaatsen) in de Koolskampstraat 24 in Hooglede (Gits)</t>
  </si>
  <si>
    <t>19K012</t>
  </si>
  <si>
    <t>Nazareth</t>
  </si>
  <si>
    <t>Pedagogisch Centrum Wagenschot vzw</t>
  </si>
  <si>
    <t>nieuwbouw van een multifunctioneel centrum met 6 plaatsen GES en 6 plaatsen GES+ (met beveiligend verblijf) in De Lichterveldestraat 6c te Nazareth (Eke)</t>
  </si>
  <si>
    <t>23K009</t>
  </si>
  <si>
    <t>Huize Tordale vzw</t>
  </si>
  <si>
    <t>Huize Tordale</t>
  </si>
  <si>
    <t>uitbreiding voor de technische dienst, wasserij, bureau- en therapieruimte voor Huize Tordale in de Neckarstraat 1 in Torhout</t>
  </si>
  <si>
    <t>22K030
VAPH-Hannelore</t>
  </si>
  <si>
    <t>Brecht</t>
  </si>
  <si>
    <t>Orthopedagogisch Centrum Clara Fey - Campus Kristus Koning</t>
  </si>
  <si>
    <t>nieuwbouw van een multifunctioneel centrum voor Orthopedagogisch Centrum Clara Fey voor 20 jongeren internaat (capaciteitsvervanging) in de Oude Bevelsesteenweg 107 in Nijlen</t>
  </si>
  <si>
    <r>
      <rPr>
        <b/>
        <sz val="11"/>
        <rFont val="Calibri"/>
        <family val="2"/>
        <scheme val="minor"/>
      </rPr>
      <t>Klassieke betoelaging:</t>
    </r>
    <r>
      <rPr>
        <sz val="11"/>
        <rFont val="Calibri"/>
        <family val="2"/>
        <scheme val="minor"/>
      </rPr>
      <t xml:space="preserve"> een voorziening kan een vraag indienen tot het bekomen van investeringsbetoelaging (= subsidiebelofte) voor een beoogde investering. Het bedrag van de investeringsbetoelaging van de projecten in onderstaande lijst wordt aangerekend op de VIPA-kredieten van 2023. Dit neemt niet weg dat de datum waarop de minister de subsidiebelofte van een investering effectief goedkeurt, in een later jaar gebeurt (zie kolom 'Goedkeuring'). De subsidiebetalingen gebeuren in 5 schijven op basis van voorgelegde facturen. De subsidiebelofte wordt met 50% geïndexeerd op het moment van het aanvangsbevel van de werken en 50% op het moment van de ingebruikname. Om een volledig beeld te krijgen van in een bepaald jaar door de minister goedgekeurde (getekende) subsidiebeloftes, neemt u best contact op met het VIPA. </t>
    </r>
  </si>
  <si>
    <t>VKE-463-11</t>
  </si>
  <si>
    <t>Ziekenhuis</t>
  </si>
  <si>
    <t>Renovatie SWW</t>
  </si>
  <si>
    <t>VKE-463-9</t>
  </si>
  <si>
    <t>Regeltechn.verwarming</t>
  </si>
  <si>
    <t>VKE-463-12</t>
  </si>
  <si>
    <t>Warmtepompen en koeling</t>
  </si>
  <si>
    <t>VKE-463-10</t>
  </si>
  <si>
    <t>Regeltechnisch</t>
  </si>
  <si>
    <t>VKF-334-3</t>
  </si>
  <si>
    <t>Jeugdzorg</t>
  </si>
  <si>
    <t>Arcade</t>
  </si>
  <si>
    <t>Arcade - Indigo</t>
  </si>
  <si>
    <t>Dakisolatie</t>
  </si>
  <si>
    <t>VKF-1042-1</t>
  </si>
  <si>
    <t>ARMONEA</t>
  </si>
  <si>
    <t>Laarsveld</t>
  </si>
  <si>
    <t>Schrijnwerkrenovatie PVC</t>
  </si>
  <si>
    <t>VKF-1043-1</t>
  </si>
  <si>
    <t>Wommelgheem</t>
  </si>
  <si>
    <t>VKF-1044-1</t>
  </si>
  <si>
    <t>Psychiatrisch centrum</t>
  </si>
  <si>
    <t>ASSTER</t>
  </si>
  <si>
    <t>Campus Stad - gebouw J</t>
  </si>
  <si>
    <t>Stookplaatsrenovatie</t>
  </si>
  <si>
    <t>VKF-1029-1</t>
  </si>
  <si>
    <t>Centrum Algemeen Welzijnswerk De Kempen</t>
  </si>
  <si>
    <t>Hofkwartier Herentals</t>
  </si>
  <si>
    <t>Overige</t>
  </si>
  <si>
    <t>VKF-1031-1</t>
  </si>
  <si>
    <t>Begeleidingscentrum</t>
  </si>
  <si>
    <t>Meibloemstraat 96, Gent</t>
  </si>
  <si>
    <t>Schrijnwerkrenovatie Hout</t>
  </si>
  <si>
    <t>VKF-911-6</t>
  </si>
  <si>
    <t>Visserij 152-153, Gent</t>
  </si>
  <si>
    <t>Vloerisolatie (op de vloerplaat)</t>
  </si>
  <si>
    <t>VKF-1032-1</t>
  </si>
  <si>
    <t>Opvangcentrum</t>
  </si>
  <si>
    <t>Prinsenhof 54 , Gent</t>
  </si>
  <si>
    <t>VKF-1030-2</t>
  </si>
  <si>
    <t>Hundelgemsesteenweg 385, Gent</t>
  </si>
  <si>
    <t>VKF-1030-1</t>
  </si>
  <si>
    <t>Dakisolatie hellend dak</t>
  </si>
  <si>
    <t>VKF-956-2</t>
  </si>
  <si>
    <t>Centrum voor Algemeen Welzijnswerk Limburg</t>
  </si>
  <si>
    <t>CAW Limburg - Kattenbos 59 Lommel</t>
  </si>
  <si>
    <t>VKF-1027-1</t>
  </si>
  <si>
    <t>Revalidatiecentrum</t>
  </si>
  <si>
    <t>Centrum voor Ambulante Revalidatie D.A.T.</t>
  </si>
  <si>
    <t>Centrum Ambulante Revalidatie DAT</t>
  </si>
  <si>
    <t>Isoleren pompen/kranen/hydraulica</t>
  </si>
  <si>
    <t>VKF-1028-1</t>
  </si>
  <si>
    <t>VKF-637-7</t>
  </si>
  <si>
    <t>Bezigheidstehuis</t>
  </si>
  <si>
    <t>Centrum voor Jongens en Meisjes met individuele Begeleiding</t>
  </si>
  <si>
    <t>Hoveberg</t>
  </si>
  <si>
    <t>Renovatie beglazing</t>
  </si>
  <si>
    <t>VKF-1025-1</t>
  </si>
  <si>
    <t>Kinderopvang</t>
  </si>
  <si>
    <t>CLARA'S HOFKE</t>
  </si>
  <si>
    <t>Clara's Hofke</t>
  </si>
  <si>
    <t>Renovatie ventilatie</t>
  </si>
  <si>
    <t>VKF-1025-2</t>
  </si>
  <si>
    <t>VKF-12-2</t>
  </si>
  <si>
    <t>Compostela</t>
  </si>
  <si>
    <t>WZC Cocoon</t>
  </si>
  <si>
    <t>VKF-904-2</t>
  </si>
  <si>
    <t>Begeleid wonen</t>
  </si>
  <si>
    <t>De Lier vzw</t>
  </si>
  <si>
    <t>Kesselse</t>
  </si>
  <si>
    <t>Schrijnwerkrenovatie</t>
  </si>
  <si>
    <t>VKF-1018-1</t>
  </si>
  <si>
    <t>Berlarij79</t>
  </si>
  <si>
    <t>Dakisolatie plat dak</t>
  </si>
  <si>
    <t>VKF-1022-3</t>
  </si>
  <si>
    <t>DE SPEELBERG</t>
  </si>
  <si>
    <t>De Speelberg</t>
  </si>
  <si>
    <t>VKF-1022-4</t>
  </si>
  <si>
    <t>VKF-919-4</t>
  </si>
  <si>
    <t>DE VIJVER</t>
  </si>
  <si>
    <t>De Hoeve Woningen</t>
  </si>
  <si>
    <t>VKF-919-5</t>
  </si>
  <si>
    <t>Vloerisolatie</t>
  </si>
  <si>
    <t>VKF-918-4</t>
  </si>
  <si>
    <t>Centrum voor gehandicaptenzorg</t>
  </si>
  <si>
    <t>De Hoeve Activiteitencentrum</t>
  </si>
  <si>
    <t>VKF-621-2</t>
  </si>
  <si>
    <t>Emmaüs</t>
  </si>
  <si>
    <t>JZEA/04</t>
  </si>
  <si>
    <t>Zonneboiler</t>
  </si>
  <si>
    <t>VKF-1011-1</t>
  </si>
  <si>
    <t>JZEM/02</t>
  </si>
  <si>
    <t>VKF-1023-3</t>
  </si>
  <si>
    <t>EYCKENBORGH</t>
  </si>
  <si>
    <t>Eyckenborch</t>
  </si>
  <si>
    <t>VKF-1023-2</t>
  </si>
  <si>
    <t>VKF-1023-1</t>
  </si>
  <si>
    <t>VKF-1001-1</t>
  </si>
  <si>
    <t>t Bondgenootje W. Oomlaan</t>
  </si>
  <si>
    <t>VKF-1000-1</t>
  </si>
  <si>
    <t>t Bondgenootje Polderweg</t>
  </si>
  <si>
    <t>VKF-999-1</t>
  </si>
  <si>
    <t>t Bondgenootje Canadalaan</t>
  </si>
  <si>
    <t>Buitengevel</t>
  </si>
  <si>
    <t>VKF-999-2</t>
  </si>
  <si>
    <t>VKF-473-5</t>
  </si>
  <si>
    <t>Het Ziekenhuisnetwerk Antwerpen</t>
  </si>
  <si>
    <t>ZNA Jan Palfijn</t>
  </si>
  <si>
    <t>Comfortverhoging</t>
  </si>
  <si>
    <t>VKE-286-3</t>
  </si>
  <si>
    <t>Zorginstelling</t>
  </si>
  <si>
    <t>ZNA Middelheim</t>
  </si>
  <si>
    <t>Centraliseren verwarming</t>
  </si>
  <si>
    <t>VKF-1041-1</t>
  </si>
  <si>
    <t>ZNA Hoge Beuken</t>
  </si>
  <si>
    <t>VKE-1024-1</t>
  </si>
  <si>
    <t>INSPIRANT</t>
  </si>
  <si>
    <t>Inspirant Aartrijke - Zorggebouw</t>
  </si>
  <si>
    <t>Regeltechn.ventilatie</t>
  </si>
  <si>
    <t>VKF-1016-1</t>
  </si>
  <si>
    <t>Kinderdagverblijf Ooievaarsnest</t>
  </si>
  <si>
    <t>VKF-1016-2</t>
  </si>
  <si>
    <t>Vervangen pompen</t>
  </si>
  <si>
    <t>VKF-1017-2</t>
  </si>
  <si>
    <t>Poorthuis</t>
  </si>
  <si>
    <t>Monitoring</t>
  </si>
  <si>
    <t>VKF-1017-1</t>
  </si>
  <si>
    <t>VKF-1017-5</t>
  </si>
  <si>
    <t>VKF-1017-3</t>
  </si>
  <si>
    <t>VKF-1017-4</t>
  </si>
  <si>
    <t>VKF-1034-1</t>
  </si>
  <si>
    <t>KOGA</t>
  </si>
  <si>
    <t>VKF-1035-1</t>
  </si>
  <si>
    <t>KOGA Zuid</t>
  </si>
  <si>
    <t>VKF-1012-2</t>
  </si>
  <si>
    <t>Dagverzorgingscentrum</t>
  </si>
  <si>
    <t>Kristelijke Medico - Sociale Instellingen</t>
  </si>
  <si>
    <t>Kasteel</t>
  </si>
  <si>
    <t>Schrijnwerkrenovatie Aluminium</t>
  </si>
  <si>
    <t>VKF-1012-3</t>
  </si>
  <si>
    <t>Vloerisolatie (onder de vloerplaat)</t>
  </si>
  <si>
    <t>VKF-1012-4</t>
  </si>
  <si>
    <t>VKF-1012-5</t>
  </si>
  <si>
    <t>Zoldervloer</t>
  </si>
  <si>
    <t>VKF-1012-1</t>
  </si>
  <si>
    <t>Binnenmuurisolatie</t>
  </si>
  <si>
    <t>VKF-1015-1</t>
  </si>
  <si>
    <t>Mivalti</t>
  </si>
  <si>
    <t>Huis 52</t>
  </si>
  <si>
    <t>Gebouwisolatie</t>
  </si>
  <si>
    <t>VKF-1021-1</t>
  </si>
  <si>
    <t>Mobilant vzw</t>
  </si>
  <si>
    <t>Plantin</t>
  </si>
  <si>
    <t>VKF-1021-2</t>
  </si>
  <si>
    <t>VKF-1002-2</t>
  </si>
  <si>
    <t>Openbaar Centrum voor Maatschappelijk Welzijn van Dendermonde</t>
  </si>
  <si>
    <t>1_29 Woonzorgcentrum Aymonshof</t>
  </si>
  <si>
    <t>VKF-1002-1</t>
  </si>
  <si>
    <t>VKF-1003-2</t>
  </si>
  <si>
    <t>Verpleeginrichting</t>
  </si>
  <si>
    <t>Openbaar Psychiatrisch Zorgcentrum Rekem</t>
  </si>
  <si>
    <t>Ouderenzorg - Gebouw P</t>
  </si>
  <si>
    <t>VKF-1003-1</t>
  </si>
  <si>
    <t>VKE-813-5</t>
  </si>
  <si>
    <t>Organisatie Broeders van Liefde</t>
  </si>
  <si>
    <t>OCSF Den Heuvel Hasselt</t>
  </si>
  <si>
    <t>VKE-813-6</t>
  </si>
  <si>
    <t>VKE-813-4</t>
  </si>
  <si>
    <t>VKE-1007-2</t>
  </si>
  <si>
    <t>OCSF Gebouw_P1</t>
  </si>
  <si>
    <t>VKE-1007-1</t>
  </si>
  <si>
    <t>Spouwmuur</t>
  </si>
  <si>
    <t>VKE-1009-1</t>
  </si>
  <si>
    <t>OCSF Wijngaard_gebouw 1</t>
  </si>
  <si>
    <t>VKE-1005-4</t>
  </si>
  <si>
    <t>Catering gebouw</t>
  </si>
  <si>
    <t>OCSF Gebouw R</t>
  </si>
  <si>
    <t>Warmtepompen</t>
  </si>
  <si>
    <t>VKE-1005-1</t>
  </si>
  <si>
    <t>VKE-1005-2</t>
  </si>
  <si>
    <t>VKE-1005-3</t>
  </si>
  <si>
    <t>VKE-1006-1</t>
  </si>
  <si>
    <t>OCSF Gebouw S</t>
  </si>
  <si>
    <t>VKE-1008-1</t>
  </si>
  <si>
    <t>OCSF Gebouw_P2</t>
  </si>
  <si>
    <t>VKE-1010-1</t>
  </si>
  <si>
    <t>OCSF Wijngaard_gebouw 2</t>
  </si>
  <si>
    <t>VKE-1004-1</t>
  </si>
  <si>
    <t>OCSF DCB</t>
  </si>
  <si>
    <t>VKF-1033-1</t>
  </si>
  <si>
    <t>Dienst Pleegzorg</t>
  </si>
  <si>
    <t>Pleegzorg Oost-Vlaanderen</t>
  </si>
  <si>
    <t>Pleegzorg Oost-Vlaanderen Gent</t>
  </si>
  <si>
    <t>VKF-1014-1</t>
  </si>
  <si>
    <t>RAAKZAAM</t>
  </si>
  <si>
    <t>Knaptand achteraan</t>
  </si>
  <si>
    <t>Sensibilisering</t>
  </si>
  <si>
    <t>VKF-1013-3</t>
  </si>
  <si>
    <t>Dagcentrum Sint-Niklaas OLVP</t>
  </si>
  <si>
    <t>Muurisolatie</t>
  </si>
  <si>
    <t>VKF-1013-4</t>
  </si>
  <si>
    <t>VKF-1013-1</t>
  </si>
  <si>
    <t>VKF-1013-2</t>
  </si>
  <si>
    <t>VKF-1026-1</t>
  </si>
  <si>
    <t>Ouderenzorg</t>
  </si>
  <si>
    <t>Seniorenzorg St-Vincentius Lendelede, vereniging zonder winstoogmerk</t>
  </si>
  <si>
    <t>Seniorenzorg Sint-Vincentius Lendelede vzw</t>
  </si>
  <si>
    <t>VKF-240-2</t>
  </si>
  <si>
    <t>Organisatie voor Bijzonder Jeugdzorg</t>
  </si>
  <si>
    <t>Sporen</t>
  </si>
  <si>
    <t>Secretariaat</t>
  </si>
  <si>
    <t>VKF-1020-1</t>
  </si>
  <si>
    <t>Tandem</t>
  </si>
  <si>
    <t>VZW Tandem - Noordenstraat</t>
  </si>
  <si>
    <t>VKF-949-5</t>
  </si>
  <si>
    <t>Wonen en Werken voor personen met Autisme</t>
  </si>
  <si>
    <t>De Okkernoot - Residentie De Kloef</t>
  </si>
  <si>
    <t>VKF-1019-1</t>
  </si>
  <si>
    <t>Assistentiegebouw</t>
  </si>
  <si>
    <t>Zonnelied</t>
  </si>
  <si>
    <t>Conciërgewoning</t>
  </si>
  <si>
    <t>VKE-1038-1</t>
  </si>
  <si>
    <t>Zorgband Leie en Schelde, OCMW-vereniging van publiekrecht</t>
  </si>
  <si>
    <t>Serviceflats Vlierbes</t>
  </si>
  <si>
    <t>VKE-1036-1</t>
  </si>
  <si>
    <t>Dienstverleningscentrum</t>
  </si>
  <si>
    <t>LDC De Reinaert</t>
  </si>
  <si>
    <t>VKE-1040-1</t>
  </si>
  <si>
    <t>WZC Wielkine</t>
  </si>
  <si>
    <t>VKE-1037-1</t>
  </si>
  <si>
    <t>Serviceflats de Lijsterbes</t>
  </si>
  <si>
    <t>VKE-1039-1</t>
  </si>
  <si>
    <t>WZC Kouterhof</t>
  </si>
  <si>
    <t>VKF-657-1</t>
  </si>
  <si>
    <t>Beschut Wonen Vistha</t>
  </si>
  <si>
    <t>bewust</t>
  </si>
  <si>
    <t>VKF-244-6</t>
  </si>
  <si>
    <t>Vrije Universiteit Brussel</t>
  </si>
  <si>
    <t>Universitair Ziekenhuis Brussel</t>
  </si>
  <si>
    <t>VKF-780-1</t>
  </si>
  <si>
    <t>Groep Philippus Neri Geestelijke Gezondheidszorg</t>
  </si>
  <si>
    <t>Paviljoen A, B, C, G</t>
  </si>
  <si>
    <t>VKF-42-4</t>
  </si>
  <si>
    <t>Virga Jessa</t>
  </si>
  <si>
    <t>VKF-300-1</t>
  </si>
  <si>
    <t>Groepsopvang</t>
  </si>
  <si>
    <t>'T Zonnetje Kinderdagverblijf</t>
  </si>
  <si>
    <t>'t Regenboogje</t>
  </si>
  <si>
    <t>Isoleren leidingen</t>
  </si>
  <si>
    <t>VKF-643-1</t>
  </si>
  <si>
    <t>Kerckstede</t>
  </si>
  <si>
    <t>Hoofdgebouw</t>
  </si>
  <si>
    <t>VKF-643-2</t>
  </si>
  <si>
    <t>VKF-644-2</t>
  </si>
  <si>
    <t>Loodsen / Stookplaats</t>
  </si>
  <si>
    <t>VKF-644-1</t>
  </si>
  <si>
    <t>VKF-27-2</t>
  </si>
  <si>
    <t>De Patio</t>
  </si>
  <si>
    <t>'t Laar</t>
  </si>
  <si>
    <t>VKF-517-1</t>
  </si>
  <si>
    <t>Tanderuis</t>
  </si>
  <si>
    <t>Tanderuis vzw</t>
  </si>
  <si>
    <t>VKE-424-1</t>
  </si>
  <si>
    <t>Broeder Ebergiste Borgwal</t>
  </si>
  <si>
    <t>VKF-293-2</t>
  </si>
  <si>
    <t>Onze Lieve-Vrouw Ziekenhuis Asse</t>
  </si>
  <si>
    <t>WKK</t>
  </si>
  <si>
    <t>VKF-98-1</t>
  </si>
  <si>
    <t>De Stap vzw</t>
  </si>
  <si>
    <t>De Stap, Centrum Voor Kinderzorg en Gezinsondersteuning</t>
  </si>
  <si>
    <t>VKF-295-2</t>
  </si>
  <si>
    <t>Sint-Lodewijk</t>
  </si>
  <si>
    <t>Diepenbroek</t>
  </si>
  <si>
    <t>VKF-729-3</t>
  </si>
  <si>
    <t>Woonzorg Samen Ouder</t>
  </si>
  <si>
    <t>WZC HET HOF</t>
  </si>
  <si>
    <t>VKF-879-1</t>
  </si>
  <si>
    <t>OCMW Bilzen</t>
  </si>
  <si>
    <t>OCMW De Wende</t>
  </si>
  <si>
    <t>VKF-604-1</t>
  </si>
  <si>
    <t>Het Huis aan de Vaart</t>
  </si>
  <si>
    <t>VKF-302-1</t>
  </si>
  <si>
    <t>'t Zonnetje</t>
  </si>
  <si>
    <t>VKF-733-1</t>
  </si>
  <si>
    <t>Centrum Algemeen Welzijnswerk Noord-West-Vlaanderen</t>
  </si>
  <si>
    <t>Crisisopvangcentrum</t>
  </si>
  <si>
    <t>VKF-130-1</t>
  </si>
  <si>
    <t>OCMW</t>
  </si>
  <si>
    <t>Ter Meere/Boerkenkrijghof</t>
  </si>
  <si>
    <t>Goedgekeurde projecten klimaatsubsidies van 1 januari tot 31 december 2023</t>
  </si>
  <si>
    <t>Kosprijsverhoging &gt; 15%</t>
  </si>
  <si>
    <t>Totaal verleende klimaatsubsidies</t>
  </si>
  <si>
    <r>
      <rPr>
        <b/>
        <sz val="11"/>
        <rFont val="Calibri"/>
        <family val="2"/>
        <scheme val="minor"/>
      </rPr>
      <t>Klimaatsubsidies:</t>
    </r>
    <r>
      <rPr>
        <sz val="11"/>
        <rFont val="Calibri"/>
        <family val="2"/>
        <scheme val="minor"/>
      </rPr>
      <t xml:space="preserve"> erkende en vergunde voorzieningen binnen de sectoren van Welzijn, Volksgezondheid en Gezin kunnen VIPA subsidies aanvragen voor het uitvoeren van energiebesparende maatregelen, op voorwaarde dat ze eerst via het Vlaams Energiebedrijf een energiescan hebben laten uitvoeren. Het overzicht bevat de toegezegde ‘klimaatsubsidies’ (en eventuele bijkomende subsidies ten gevolge van kostprijsverhogingen achteraf). De aanrekening op de VIPA-kredieten gebeurt op het moment van de toezegging.</t>
    </r>
  </si>
  <si>
    <t>Op budget 2023 aangerekende projecten klassieke financiering</t>
  </si>
  <si>
    <t>Goedgekeurde projecten renteloze energieleningen van 1 januari tot 31 december 2023</t>
  </si>
  <si>
    <t>Klimaatscore*</t>
  </si>
  <si>
    <t>Bedrag financieringstoezegging</t>
  </si>
  <si>
    <t>Bruto subsidie-equivalent</t>
  </si>
  <si>
    <t>Datum financieringstoezegging</t>
  </si>
  <si>
    <t>23FT01001</t>
  </si>
  <si>
    <t>Integro</t>
  </si>
  <si>
    <t>INTEGRO campus Voorzienigheid</t>
  </si>
  <si>
    <t>PV-panelen</t>
  </si>
  <si>
    <t>23FT01003</t>
  </si>
  <si>
    <t>WZC Hallenhuis</t>
  </si>
  <si>
    <t>Relighting</t>
  </si>
  <si>
    <t>23FT01004</t>
  </si>
  <si>
    <t>Woon- en Zorgbedrijf Wervik</t>
  </si>
  <si>
    <t>Woonzorgcentrum Het Pardoen</t>
  </si>
  <si>
    <t>23FT01005</t>
  </si>
  <si>
    <t>INTEGRO campus Immaculata</t>
  </si>
  <si>
    <t>23FT01006</t>
  </si>
  <si>
    <t>INTEGRO campus St. Jozef</t>
  </si>
  <si>
    <t>23FT01007</t>
  </si>
  <si>
    <t>23FT01009</t>
  </si>
  <si>
    <t>23FT01010</t>
  </si>
  <si>
    <t>Woonzorgcentrum Witte Meren</t>
  </si>
  <si>
    <t>23FT01011</t>
  </si>
  <si>
    <t>WZC Witte Meren</t>
  </si>
  <si>
    <t>23FT01012</t>
  </si>
  <si>
    <t>Sint Andries Ziekenhuis</t>
  </si>
  <si>
    <t>23FT01013</t>
  </si>
  <si>
    <t>23FT01014</t>
  </si>
  <si>
    <t>23FT01017</t>
  </si>
  <si>
    <t>23FT01020</t>
  </si>
  <si>
    <t>23FT01021</t>
  </si>
  <si>
    <t>CENTRUM VOOR JEUGDZORG DE KANTEL</t>
  </si>
  <si>
    <t>23FT01022</t>
  </si>
  <si>
    <t>Katholieke Universiteit te Leuven</t>
  </si>
  <si>
    <t>23FT01023</t>
  </si>
  <si>
    <t>Relighting/relamping</t>
  </si>
  <si>
    <t>23FT01024</t>
  </si>
  <si>
    <t>23FT01025</t>
  </si>
  <si>
    <t>Zorg en onderwijs De Hagewinde</t>
  </si>
  <si>
    <t>23FT01026</t>
  </si>
  <si>
    <t>Medisch Pedagogisch Centrum Sint-Franciscus</t>
  </si>
  <si>
    <t>23FT01027</t>
  </si>
  <si>
    <t>UNIE-K</t>
  </si>
  <si>
    <t>23FT01028</t>
  </si>
  <si>
    <t>PC Dr Guislain - Gebouw H</t>
  </si>
  <si>
    <t>23FT01029</t>
  </si>
  <si>
    <t>Huize Eyckerheyde</t>
  </si>
  <si>
    <t>PC Dr Guislain - Gebouw A1-A6</t>
  </si>
  <si>
    <t>23FT01032</t>
  </si>
  <si>
    <t>ondersteunings- en zorgcentrum Sint-Vincentius</t>
  </si>
  <si>
    <t>PC Dr Guislain - Gebouw E</t>
  </si>
  <si>
    <t>23FT01033</t>
  </si>
  <si>
    <t>PC Dr Guislain gebouw F</t>
  </si>
  <si>
    <t>23FT01035</t>
  </si>
  <si>
    <t>GEZINSACTIVITEITENCENTRUM HET BALANSKE</t>
  </si>
  <si>
    <t>PC Dr Guislain Gebouw D</t>
  </si>
  <si>
    <t>23FT01036</t>
  </si>
  <si>
    <t>Campus Kennedylaan</t>
  </si>
  <si>
    <t>23FT01037</t>
  </si>
  <si>
    <t>Woonzorgcentrum Kanunnik Triest VZW</t>
  </si>
  <si>
    <t>23FT01038</t>
  </si>
  <si>
    <t>AZ ST-JAN Brugge-Oostende A.V.</t>
  </si>
  <si>
    <t>WZC Vliedberg</t>
  </si>
  <si>
    <t>Duurzame energieopslag</t>
  </si>
  <si>
    <t>De Linde</t>
  </si>
  <si>
    <t>De Mispel</t>
  </si>
  <si>
    <t>De Moerbei</t>
  </si>
  <si>
    <t>UZ Leuven - Campus Gasthuisberg</t>
  </si>
  <si>
    <t>UZ Leuven - Campus Pellenberg</t>
  </si>
  <si>
    <t>Hadewych 1</t>
  </si>
  <si>
    <t>Knaptandstraat Vooraan</t>
  </si>
  <si>
    <t>Hadewych 2</t>
  </si>
  <si>
    <t>De Wilg</t>
  </si>
  <si>
    <t>De Oude Pastorij</t>
  </si>
  <si>
    <t>Kompas</t>
  </si>
  <si>
    <t>Boomgaard</t>
  </si>
  <si>
    <t>Kleuterwerking</t>
  </si>
  <si>
    <t>Kamertraining Luikstraat</t>
  </si>
  <si>
    <t>Zorggroep De Ark/Atelier</t>
  </si>
  <si>
    <t>Volwassenenzorg</t>
  </si>
  <si>
    <t>Durmehuis</t>
  </si>
  <si>
    <t>Paviljoen Merlijn/Parsifal/Mars</t>
  </si>
  <si>
    <t>Paviljoen Zonneweelde/Robbedoes/tSchip</t>
  </si>
  <si>
    <t>Paviljoen Tijl/Nele</t>
  </si>
  <si>
    <t>Paviljoen Arlechino/Tarmac</t>
  </si>
  <si>
    <t>Ter Linde Asse (Klein Veldeken)</t>
  </si>
  <si>
    <t>De Kouter</t>
  </si>
  <si>
    <t>De Rijtak</t>
  </si>
  <si>
    <t>Ter Linde Anderlecht</t>
  </si>
  <si>
    <t>Meuleveld</t>
  </si>
  <si>
    <t>Ketelberg Pamel</t>
  </si>
  <si>
    <t>Boshut (Bosland &amp; Sprokkelhut)</t>
  </si>
  <si>
    <t>Zwembad</t>
  </si>
  <si>
    <t>Sportcomplex</t>
  </si>
  <si>
    <t>t Venster - Oud gebouw</t>
  </si>
  <si>
    <t>Ons Erf - gebouw A</t>
  </si>
  <si>
    <t>De Waaiberg - Woning 1 &amp; 2</t>
  </si>
  <si>
    <t>De Waaiberg - Woning 3, 4, 5 &amp; 6</t>
  </si>
  <si>
    <t>De Okkernoot - Residentie Beauprez</t>
  </si>
  <si>
    <t>Hoofdgebouw Huize Eyckerheyde</t>
  </si>
  <si>
    <t>Huize Eyckerheyde woonunits 72</t>
  </si>
  <si>
    <t>vzw Ondersteunings-en zorgcentrum Sint-Vincentius</t>
  </si>
  <si>
    <t>Buitenproject 't Vlot</t>
  </si>
  <si>
    <t>Buitenproject Zandcluyse</t>
  </si>
  <si>
    <t>Inspirant aan Zee - Gebouw H-I-J</t>
  </si>
  <si>
    <t>Buitenproject Mipito</t>
  </si>
  <si>
    <t>Hoofdsite VOC De Rozenkrans - Gebouw G</t>
  </si>
  <si>
    <t>gezinsactiviteiten het balanske</t>
  </si>
  <si>
    <t>Koel- en vrieskasten</t>
  </si>
  <si>
    <t>ZNA Psychiatrisch Ziekenhuis Stuivenberg</t>
  </si>
  <si>
    <t>WZC Kanunnik Triest vzw</t>
  </si>
  <si>
    <t>AZ Sint-Jan, Ruddershove</t>
  </si>
  <si>
    <t>Totaal verleende renteloze energieleningen</t>
  </si>
  <si>
    <t>* Voor de berekening van de klimaatscore werd het maximale subsidiebedrag vervangen door het theoretisch beschikbaar bedrag aan renteloze energielening (na eventuele aftrek subsidie en na eventuele correctie voor fossiele brandstoffen)</t>
  </si>
  <si>
    <t xml:space="preserve">Heusden </t>
  </si>
  <si>
    <r>
      <rPr>
        <b/>
        <sz val="11"/>
        <rFont val="Calibri"/>
        <family val="2"/>
        <scheme val="minor"/>
      </rPr>
      <t>Renteloze energieleningen:</t>
    </r>
    <r>
      <rPr>
        <sz val="11"/>
        <rFont val="Calibri"/>
        <family val="2"/>
        <scheme val="minor"/>
      </rPr>
      <t xml:space="preserve"> stimulans voor energiebesparende investeringen voor welzijns-en zorgvoorzieningen. De renteloze energielening richt zich tot alle voorzieningen uit de welzijns-en zorgsector. De leningen financieren klimaatmaatregelen waarvoor een energiescan of energie-audit door het Vlaams Energiebedrijf (VEB) werd uitgevoerd. In het kader van de staatssteunregels wordt ook hoogte van de steuncomponent (de totale toegekende staatssteun) ofwel het bruto-subsidie-equivalent berekend. Bij een inbreuk op de staatssteunregels (in hoofdzaak bij een ongeoorloofde bestemmingswijziging zoals in het leningcontract zal worden bepaald) zal het bruto-subsidie-equivalent pro rato temporis de gelopen looptijd van de leningsovereenkomst worden teruggevorderd. Het bedrag van de financieringstoezegging kan nog neerwaarts worden bijgesteld o.b.v. de aangeleverde facturen.</t>
    </r>
  </si>
  <si>
    <t>Terugverdientijd (met subsidie, in jaren)</t>
  </si>
  <si>
    <t xml:space="preserve">** het bruto-subsidie-equivalent wordt bepaald door de formule:
</t>
  </si>
  <si>
    <t>Waarbij:</t>
  </si>
  <si>
    <t>Melle</t>
  </si>
  <si>
    <t>PH880-L-IDB</t>
  </si>
  <si>
    <t>nieuwbouw voor 38 gebruikers met woonondersteuning (capaciteitsvervanging: 18 individuele studio's en 1 parkvilla) en collectieve zorg (38 capaciteitsvervanging) en voor 30,66 gebruikers met dagondersteuning (14 capaciteitsvervanging en 16,66 capaciteitsuitbreiding) op het Marktplein 3 in Hechtel-Eksel (Eksel)</t>
  </si>
  <si>
    <t>PH880bis-L-IDB</t>
  </si>
  <si>
    <t>nieuwbouw voor 40 gebruikers met woonondersteuning (2 parkvilla's) en collectieve zorg (27 capaciteitsvervanging en 13 capaciteitsuitbreiding) op het Marktplein 3 in Hechtel-Eksel (Eksel)</t>
  </si>
  <si>
    <t>PH886-W-IDB</t>
  </si>
  <si>
    <t>Viro vzw</t>
  </si>
  <si>
    <t>Viro</t>
  </si>
  <si>
    <t>ingrijpende duurzame verbouwing voor het project 'Huis Michel' voor 7 gebruikers met woonondersteuning (capaciteitsuitbreiding) in de Koolkerkse Steenweg 12 in Brugge</t>
  </si>
  <si>
    <t>PH875-B-IDB</t>
  </si>
  <si>
    <t>Sint-Jans-Molenbeek</t>
  </si>
  <si>
    <t>Zonnelied vzw</t>
  </si>
  <si>
    <t>t Zinneke</t>
  </si>
  <si>
    <t>nieuwbouw voor het project 't Zinneke voor 9,53 gebruikers met collectieve zorg en 6,85 gebruikers met dagondersteuning in de Opzichterstraat 225 in Sint-Jans-Molenbeek</t>
  </si>
  <si>
    <t>PH887-W-IDB</t>
  </si>
  <si>
    <t xml:space="preserve">verbouwing voor 15,44 gebruikers met dagondersteuning en voor 54,87 gebruikers met ondersteunende diensten (technische dienst, wasserij, bureau- en therapieruimte) voor Huize Tordale in de Weser-Neckarstraat 7 in Torhout </t>
  </si>
  <si>
    <t>715-ZH330</t>
  </si>
  <si>
    <t>Sint-Truiden</t>
  </si>
  <si>
    <t>Regionaal Ziekenhuis Sint-Trudo vzw</t>
  </si>
  <si>
    <t>Regionaal Ziekenhuis Sint-Trudo</t>
  </si>
  <si>
    <t>verbouwing en uitbreiding van de spoed en medische beeldvorming van het Sint-Trudo Ziekenhuis in de Diestersteenweg 100 in Sint-Truiden</t>
  </si>
  <si>
    <t>Goedgekeurde projecten instandhoudingsforfait van 1 januari t.e.m. 31 december 2023</t>
  </si>
  <si>
    <r>
      <t>Instandhoudingsforfait ziekenhuizen:</t>
    </r>
    <r>
      <rPr>
        <sz val="11"/>
        <rFont val="Calibri"/>
        <family val="2"/>
        <scheme val="minor"/>
      </rPr>
      <t xml:space="preserve"> Die financiering moet het voor de ziekenhuizen mogelijk maken om hun bestaande infrastructuur d.m.v. onderhoudsinvesteringen kwalitatief op peil te houden. Het forfait wordt berekend en evolueert op basis van een aantal parameters (bv. aantal operatiekwartieren, aantal bedden) en wordt automatisch uitbetaald zonder aanvraagprocedure. De aanrekening op de VIPA-kredieten gebeurt op het moment van de uitbetaling.</t>
    </r>
  </si>
  <si>
    <t>Verpleeginrichting De Dennen</t>
  </si>
  <si>
    <t xml:space="preserve">Zorgband Leie &amp; Schelde </t>
  </si>
  <si>
    <t xml:space="preserve">Merelbeke  </t>
  </si>
  <si>
    <t xml:space="preserve">AZ Rivierenland </t>
  </si>
  <si>
    <t>Revalidatie &amp; MS Centrum</t>
  </si>
  <si>
    <t xml:space="preserve">Revalidatieziekenhuis ReVarte </t>
  </si>
  <si>
    <t xml:space="preserve">AZ West </t>
  </si>
  <si>
    <t>Ziekenhuis Inkendaal-Koninklijke Instelling</t>
  </si>
  <si>
    <t xml:space="preserve">Vlezenbeek  </t>
  </si>
  <si>
    <t>Algemeen Ziekenhuis Damiaan</t>
  </si>
  <si>
    <t xml:space="preserve">Oostende  </t>
  </si>
  <si>
    <t>pz</t>
  </si>
  <si>
    <t>Psychiatrisch Ziekenhuis Heilige Familie</t>
  </si>
  <si>
    <t>Algemeen Ziekenhuis Voorkempen</t>
  </si>
  <si>
    <t>AZ VITAZ</t>
  </si>
  <si>
    <t>Koningin Elisabeth Instituut (KEI)</t>
  </si>
  <si>
    <t xml:space="preserve">Oostduinkerke  </t>
  </si>
  <si>
    <t>Revalidatieziekenhuis IMBO</t>
  </si>
  <si>
    <t>Algemeen Ziekenhuis Monica</t>
  </si>
  <si>
    <t xml:space="preserve">Deurne  </t>
  </si>
  <si>
    <t>Multiple Sclerose Kliniek</t>
  </si>
  <si>
    <t xml:space="preserve">Melsbroek  </t>
  </si>
  <si>
    <t>Sint-Franciscusziekenhuis</t>
  </si>
  <si>
    <t xml:space="preserve">Heusden (Limburg)  </t>
  </si>
  <si>
    <t>Ziekenhuis Oost-Limburg Autonome Verzorgingsinstelling</t>
  </si>
  <si>
    <t>Pz</t>
  </si>
  <si>
    <t>Fusieziekenhuis Psychiatrisch Centrum Dr. Guislain</t>
  </si>
  <si>
    <t>Kliniek Sint-Jozef, Centrum voor Psychiatrie en Psychotherapie</t>
  </si>
  <si>
    <t>Pittem</t>
  </si>
  <si>
    <t>Multiversum</t>
  </si>
  <si>
    <t>Boechout</t>
  </si>
  <si>
    <t>OPZC Rekem</t>
  </si>
  <si>
    <t>Rekem</t>
  </si>
  <si>
    <t>Psychiatrisch Ziekenhuis Sint-Franciscus -  De Pelgrim (PZ Frapello)</t>
  </si>
  <si>
    <t>Psychiatrisch Ziekenhuis en Revalidatiecentrum Sint-Hiëronymus</t>
  </si>
  <si>
    <t>Psychiatrisch Ziekenhuis Bethaniënhuis</t>
  </si>
  <si>
    <t>Zoersel</t>
  </si>
  <si>
    <t xml:space="preserve">Openbaar Psychiatrisch Zorgcentrum Geel </t>
  </si>
  <si>
    <t xml:space="preserve">Geel </t>
  </si>
  <si>
    <t>Psychiatrische Kliniek Sint-Annendael</t>
  </si>
  <si>
    <t>Z.org KU Leuven</t>
  </si>
  <si>
    <t>Psychiatrische Kliniek Sint-Alexius</t>
  </si>
  <si>
    <t>Grimbergen</t>
  </si>
  <si>
    <t>Psychiatrische Kliniek Broeders Alexianen</t>
  </si>
  <si>
    <t>Medisch Centrum Sint-Jozef</t>
  </si>
  <si>
    <t>Bilzen</t>
  </si>
  <si>
    <t xml:space="preserve">PZ St Jan </t>
  </si>
  <si>
    <t>Psychiatrisch Centrum Caritas</t>
  </si>
  <si>
    <t>PZ Sint-Lucia</t>
  </si>
  <si>
    <t>Psychiatrisch Ziekenhuis Heilig Hart</t>
  </si>
  <si>
    <t>Psychiatrisch Centrum Onze-Lieve-Vrouw van Vrede</t>
  </si>
  <si>
    <t>Menen</t>
  </si>
  <si>
    <t>Psychiatrisch Ziekenhuis Onze-Lieve-Vrouw</t>
  </si>
  <si>
    <t>Psychiatrisch Ziekenhuis Duffel</t>
  </si>
  <si>
    <t>Duffel</t>
  </si>
  <si>
    <t>Universitair Psychiatrisch Centrum Sint-Kamillus</t>
  </si>
  <si>
    <t>Bierbeek</t>
  </si>
  <si>
    <t>Psychiatrisch Centrum Sint-Jan Baptist</t>
  </si>
  <si>
    <t>Psychiatrisch Centrum Sint-Amandus</t>
  </si>
  <si>
    <t>Psychotherapeutisch Centrum Rustenburg</t>
  </si>
  <si>
    <t>Psychiatrisch Ziekenhuis Ariadne</t>
  </si>
  <si>
    <t xml:space="preserve">Genk </t>
  </si>
  <si>
    <t>Psychiatrisch Ziekenhuis  ASSTER</t>
  </si>
  <si>
    <t>Psychiatrische Centra Gent - Sleidinge</t>
  </si>
  <si>
    <t>Psycho-Sociaal Centrum Sint-Alexius</t>
  </si>
  <si>
    <t>Elsene</t>
  </si>
  <si>
    <t>Psychiatrisch Ziekenhuis Stuivenberg</t>
  </si>
  <si>
    <t>22K075</t>
  </si>
  <si>
    <t>Kind in Nood vzw</t>
  </si>
  <si>
    <t>Vertrouwenscentrum Kindermishandeling Brussel</t>
  </si>
  <si>
    <t>aankoop met verbouwing van de 10° verdieping, het nutsgebruik van het dakterras en de kelderruimte van het Eolis-gebouw voor het Vertrouwenscentrum Kindermishandeling Brussel op de Sainctelettesquare 15 in Brussel</t>
  </si>
  <si>
    <t>Goedgekeurde projecten persoonsvolgende financiering van 1 januari tot 31 december 2023</t>
  </si>
  <si>
    <t>Begeleidingscentrum 
Sint - Elisabeth vzw</t>
  </si>
  <si>
    <t>Begeleidingscentrum 
Sint - Elisabeth</t>
  </si>
  <si>
    <t>Subsidies energiescans</t>
  </si>
  <si>
    <t>Verleende subsidies</t>
  </si>
  <si>
    <t>21K024</t>
  </si>
  <si>
    <t>Asse</t>
  </si>
  <si>
    <t>Centrum Algemeen Welzijnswerk Halle-Vilvoorde vzw</t>
  </si>
  <si>
    <t>Centrum Algemeen Welzijnswerk Halle-Vilvoorde</t>
  </si>
  <si>
    <t>nieuwbouw van een residentieel centrum van algemeen welzijnswerk met 11 studio's met koppelbare kamers voor maximaal 24 personen (capaciteitsuitbreiding) in de Harensesteenweg 172-174 in Vilvoorde</t>
  </si>
  <si>
    <t>deel op budget 2023,
deel op budget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</si>
</sst>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dd\-mm\-yy;@"/>
    <numFmt numFmtId="166" formatCode="0.0"/>
  </numFmts>
  <fonts count="43" x14ac:knownFonts="1">
    <font>
      <sz val="11"/>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Calibri"/>
      <family val="2"/>
      <scheme val="minor"/>
    </font>
    <font>
      <sz val="12"/>
      <color theme="1"/>
      <name val="Calibri"/>
      <family val="2"/>
      <scheme val="minor"/>
    </font>
    <font>
      <b/>
      <sz val="12"/>
      <color theme="1"/>
      <name val="Calibri"/>
      <family val="2"/>
      <scheme val="minor"/>
    </font>
    <font>
      <b/>
      <sz val="18"/>
      <color rgb="FF83A729"/>
      <name val="Calibri"/>
      <family val="2"/>
      <scheme val="minor"/>
    </font>
    <font>
      <sz val="10"/>
      <name val="Calibri"/>
      <family val="2"/>
      <scheme val="minor"/>
    </font>
    <font>
      <sz val="10"/>
      <color theme="1"/>
      <name val="Calibri"/>
      <family val="2"/>
      <scheme val="minor"/>
    </font>
    <font>
      <b/>
      <sz val="10"/>
      <color theme="0" tint="-4.9989318521683403E-2"/>
      <name val="Calibri"/>
      <family val="2"/>
      <scheme val="minor"/>
    </font>
    <font>
      <sz val="8"/>
      <color theme="1"/>
      <name val="Calibri"/>
      <family val="2"/>
      <scheme val="minor"/>
    </font>
    <font>
      <sz val="11"/>
      <name val="Calibri"/>
      <family val="2"/>
      <scheme val="minor"/>
    </font>
    <font>
      <sz val="10"/>
      <color theme="1"/>
      <name val="Calibri"/>
      <family val="2"/>
    </font>
    <font>
      <sz val="10"/>
      <name val="Calibri"/>
      <family val="2"/>
    </font>
    <font>
      <b/>
      <sz val="12"/>
      <color rgb="FFFFFF99"/>
      <name val="Calibri"/>
      <family val="2"/>
      <scheme val="minor"/>
    </font>
    <font>
      <b/>
      <sz val="10"/>
      <color theme="0"/>
      <name val="Calibri"/>
      <family val="2"/>
      <scheme val="minor"/>
    </font>
    <font>
      <b/>
      <sz val="11"/>
      <name val="Calibri"/>
      <family val="2"/>
      <scheme val="minor"/>
    </font>
    <font>
      <b/>
      <sz val="10"/>
      <color theme="1"/>
      <name val="Calibri"/>
      <family val="2"/>
      <scheme val="minor"/>
    </font>
    <font>
      <sz val="10"/>
      <color rgb="FF000000"/>
      <name val="Calibri"/>
      <family val="2"/>
      <scheme val="minor"/>
    </font>
    <font>
      <sz val="11"/>
      <color theme="1"/>
      <name val="Calibri"/>
      <family val="2"/>
    </font>
    <font>
      <b/>
      <sz val="10"/>
      <color rgb="FFFFFFFF"/>
      <name val="Calibri"/>
      <family val="2"/>
      <scheme val="minor"/>
    </font>
    <font>
      <b/>
      <sz val="10"/>
      <color rgb="FF000000"/>
      <name val="Calibri"/>
      <family val="2"/>
      <scheme val="minor"/>
    </font>
    <font>
      <b/>
      <i/>
      <sz val="10"/>
      <color rgb="FF000000"/>
      <name val="Calibri"/>
      <family val="2"/>
      <scheme val="minor"/>
    </font>
    <font>
      <sz val="10"/>
      <color rgb="FF000000"/>
      <name val="Calibri"/>
      <family val="2"/>
    </font>
    <font>
      <b/>
      <sz val="12"/>
      <color theme="1"/>
      <name val="Calibri"/>
      <family val="2"/>
    </font>
    <font>
      <sz val="11"/>
      <color rgb="FF000000"/>
      <name val="Calibri"/>
      <family val="2"/>
      <scheme val="minor"/>
    </font>
    <font>
      <b/>
      <i/>
      <sz val="11"/>
      <color theme="1"/>
      <name val="Calibri"/>
      <family val="2"/>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tint="-0.14999847407452621"/>
        <bgColor indexed="64"/>
      </patternFill>
    </fill>
    <fill>
      <patternFill patternType="solid">
        <fgColor rgb="FF83A729"/>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theme="0"/>
        <bgColor rgb="FF000000"/>
      </patternFill>
    </fill>
    <fill>
      <patternFill patternType="solid">
        <fgColor rgb="FF83A729"/>
        <bgColor rgb="FF000000"/>
      </patternFill>
    </fill>
    <fill>
      <patternFill patternType="solid">
        <fgColor rgb="FFB7DEE8"/>
        <bgColor rgb="FF000000"/>
      </patternFill>
    </fill>
    <fill>
      <patternFill patternType="solid">
        <fgColor rgb="FFFFFFFF"/>
        <bgColor rgb="FF000000"/>
      </patternFill>
    </fill>
    <fill>
      <patternFill patternType="solid">
        <fgColor theme="6"/>
        <bgColor indexed="64"/>
      </patternFill>
    </fill>
    <fill>
      <patternFill patternType="solid">
        <fgColor rgb="FFE6B8B7"/>
        <bgColor rgb="FF000000"/>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43">
    <xf numFmtId="0" fontId="0" fillId="0" borderId="0"/>
    <xf numFmtId="0" fontId="1" fillId="0" borderId="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2" fillId="8"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cellStyleXfs>
  <cellXfs count="264">
    <xf numFmtId="0" fontId="0" fillId="0" borderId="0" xfId="0"/>
    <xf numFmtId="0" fontId="24" fillId="0" borderId="1" xfId="0" applyFont="1" applyBorder="1" applyAlignment="1">
      <alignment horizontal="left" vertical="center" wrapText="1"/>
    </xf>
    <xf numFmtId="0" fontId="24" fillId="0" borderId="0" xfId="0" applyFont="1" applyAlignment="1">
      <alignment horizontal="left" vertical="center"/>
    </xf>
    <xf numFmtId="0" fontId="24" fillId="37" borderId="1" xfId="0" applyFont="1" applyFill="1" applyBorder="1" applyAlignment="1">
      <alignment horizontal="left" vertical="center" wrapText="1"/>
    </xf>
    <xf numFmtId="0" fontId="2" fillId="0" borderId="0" xfId="0" applyFont="1" applyAlignment="1">
      <alignment horizontal="left" vertical="center"/>
    </xf>
    <xf numFmtId="0" fontId="24" fillId="0" borderId="0" xfId="0" applyFont="1" applyAlignment="1">
      <alignment horizontal="left" vertical="center" wrapText="1"/>
    </xf>
    <xf numFmtId="0" fontId="26" fillId="0" borderId="0" xfId="0" applyFont="1" applyAlignment="1">
      <alignment horizontal="left" vertical="center"/>
    </xf>
    <xf numFmtId="4" fontId="2" fillId="0" borderId="0" xfId="0" applyNumberFormat="1" applyFont="1" applyAlignment="1">
      <alignment horizontal="left" vertical="center"/>
    </xf>
    <xf numFmtId="4" fontId="24" fillId="0" borderId="0" xfId="0" applyNumberFormat="1" applyFont="1" applyAlignment="1">
      <alignment horizontal="right" vertical="center"/>
    </xf>
    <xf numFmtId="4" fontId="2" fillId="0" borderId="0" xfId="0" applyNumberFormat="1" applyFont="1" applyAlignment="1">
      <alignment horizontal="right" vertical="center"/>
    </xf>
    <xf numFmtId="0" fontId="27" fillId="0" borderId="0" xfId="0" applyFont="1" applyAlignment="1">
      <alignment horizontal="right" vertical="center"/>
    </xf>
    <xf numFmtId="4" fontId="24" fillId="0" borderId="0" xfId="0" applyNumberFormat="1" applyFont="1" applyAlignment="1">
      <alignment horizontal="left" vertical="center"/>
    </xf>
    <xf numFmtId="4" fontId="24" fillId="0" borderId="0" xfId="0" applyNumberFormat="1" applyFont="1" applyAlignment="1">
      <alignment horizontal="left" vertical="center" wrapText="1"/>
    </xf>
    <xf numFmtId="4" fontId="19" fillId="36" borderId="1" xfId="1" applyNumberFormat="1" applyFont="1" applyFill="1" applyBorder="1" applyAlignment="1">
      <alignment horizontal="right" vertical="center" wrapText="1"/>
    </xf>
    <xf numFmtId="4" fontId="19" fillId="33" borderId="1" xfId="1" applyNumberFormat="1" applyFont="1" applyFill="1" applyBorder="1" applyAlignment="1">
      <alignment horizontal="right" vertical="center" wrapText="1"/>
    </xf>
    <xf numFmtId="14" fontId="24" fillId="37" borderId="1" xfId="0" applyNumberFormat="1" applyFont="1" applyFill="1" applyBorder="1" applyAlignment="1">
      <alignment horizontal="right" vertical="center" wrapText="1"/>
    </xf>
    <xf numFmtId="4" fontId="19" fillId="36" borderId="14" xfId="1" applyNumberFormat="1" applyFont="1" applyFill="1" applyBorder="1" applyAlignment="1">
      <alignment horizontal="right" vertical="center" wrapText="1"/>
    </xf>
    <xf numFmtId="4" fontId="24" fillId="0" borderId="1" xfId="0" applyNumberFormat="1" applyFont="1" applyBorder="1" applyAlignment="1">
      <alignment horizontal="right" vertical="center"/>
    </xf>
    <xf numFmtId="0" fontId="23" fillId="0" borderId="0" xfId="0" applyFont="1" applyAlignment="1">
      <alignment horizontal="right" vertical="center"/>
    </xf>
    <xf numFmtId="0" fontId="20" fillId="0" borderId="0" xfId="0" applyFont="1" applyAlignment="1">
      <alignment horizontal="left" vertical="center" wrapText="1"/>
    </xf>
    <xf numFmtId="0" fontId="19" fillId="36" borderId="1" xfId="1" applyFont="1" applyFill="1" applyBorder="1" applyAlignment="1">
      <alignment horizontal="right" vertical="center" wrapText="1"/>
    </xf>
    <xf numFmtId="0" fontId="20" fillId="0" borderId="0" xfId="0" applyFont="1" applyAlignment="1">
      <alignment horizontal="left" vertical="center"/>
    </xf>
    <xf numFmtId="0" fontId="20" fillId="0" borderId="0" xfId="0" applyFont="1" applyAlignment="1">
      <alignment horizontal="right" vertical="center" wrapText="1"/>
    </xf>
    <xf numFmtId="0" fontId="19" fillId="36" borderId="14" xfId="1" applyFont="1" applyFill="1" applyBorder="1" applyAlignment="1">
      <alignment horizontal="right" vertical="center" wrapText="1"/>
    </xf>
    <xf numFmtId="0" fontId="0" fillId="0" borderId="0" xfId="0" applyAlignment="1">
      <alignment horizontal="center" vertical="center" wrapText="1"/>
    </xf>
    <xf numFmtId="0" fontId="24" fillId="0" borderId="0" xfId="0" applyFont="1"/>
    <xf numFmtId="0" fontId="0" fillId="0" borderId="0" xfId="0" applyAlignment="1">
      <alignment horizontal="left" vertical="center" wrapText="1"/>
    </xf>
    <xf numFmtId="0" fontId="0" fillId="0" borderId="0" xfId="0" applyAlignment="1">
      <alignment horizontal="left"/>
    </xf>
    <xf numFmtId="4" fontId="24" fillId="37" borderId="1" xfId="0" applyNumberFormat="1" applyFont="1" applyFill="1" applyBorder="1" applyAlignment="1">
      <alignment horizontal="right" vertical="center" wrapText="1"/>
    </xf>
    <xf numFmtId="0" fontId="0" fillId="0" borderId="0" xfId="0" applyAlignment="1">
      <alignment horizontal="right" vertical="center" wrapText="1"/>
    </xf>
    <xf numFmtId="0" fontId="0" fillId="0" borderId="0" xfId="0" applyAlignment="1">
      <alignment horizontal="left" vertical="top" wrapText="1"/>
    </xf>
    <xf numFmtId="0" fontId="2" fillId="0" borderId="0" xfId="0" applyFont="1" applyAlignment="1">
      <alignment horizontal="left" vertical="center" wrapText="1"/>
    </xf>
    <xf numFmtId="0" fontId="24" fillId="0" borderId="1" xfId="0" applyFont="1" applyBorder="1" applyAlignment="1">
      <alignment horizontal="left" vertical="center"/>
    </xf>
    <xf numFmtId="0" fontId="24" fillId="0" borderId="1" xfId="0" applyFont="1" applyBorder="1"/>
    <xf numFmtId="4" fontId="24" fillId="0" borderId="1" xfId="0" applyNumberFormat="1" applyFont="1" applyBorder="1"/>
    <xf numFmtId="4" fontId="21" fillId="33" borderId="14" xfId="0" applyNumberFormat="1" applyFont="1" applyFill="1" applyBorder="1" applyAlignment="1">
      <alignment horizontal="right" vertical="center" wrapText="1"/>
    </xf>
    <xf numFmtId="4" fontId="33" fillId="0" borderId="1" xfId="0" applyNumberFormat="1" applyFont="1" applyBorder="1"/>
    <xf numFmtId="0" fontId="33" fillId="0" borderId="1" xfId="0" applyFont="1" applyBorder="1" applyAlignment="1">
      <alignment horizontal="center"/>
    </xf>
    <xf numFmtId="4" fontId="33" fillId="0" borderId="1" xfId="0" applyNumberFormat="1" applyFont="1" applyBorder="1" applyAlignment="1">
      <alignment horizontal="right" vertical="center"/>
    </xf>
    <xf numFmtId="0" fontId="21" fillId="33" borderId="14" xfId="0" applyFont="1" applyFill="1" applyBorder="1" applyAlignment="1">
      <alignment horizontal="center" vertical="center" wrapText="1"/>
    </xf>
    <xf numFmtId="0" fontId="21" fillId="33" borderId="17" xfId="0" applyFont="1" applyFill="1" applyBorder="1" applyAlignment="1">
      <alignment horizontal="center" vertical="center" wrapText="1"/>
    </xf>
    <xf numFmtId="4" fontId="0" fillId="0" borderId="0" xfId="0" applyNumberFormat="1" applyAlignment="1">
      <alignment horizontal="center" vertical="center" wrapText="1"/>
    </xf>
    <xf numFmtId="164" fontId="24" fillId="0" borderId="1" xfId="0" applyNumberFormat="1" applyFont="1" applyBorder="1" applyAlignment="1">
      <alignment horizontal="right" vertical="center" wrapText="1"/>
    </xf>
    <xf numFmtId="0" fontId="31" fillId="35" borderId="1" xfId="1" applyFont="1" applyFill="1" applyBorder="1" applyAlignment="1">
      <alignment horizontal="left" vertical="top" wrapText="1"/>
    </xf>
    <xf numFmtId="0" fontId="25" fillId="35" borderId="15" xfId="1" applyFont="1" applyFill="1" applyBorder="1" applyAlignment="1">
      <alignment horizontal="left" vertical="top" wrapText="1"/>
    </xf>
    <xf numFmtId="4" fontId="25" fillId="35" borderId="15" xfId="1" applyNumberFormat="1" applyFont="1" applyFill="1" applyBorder="1" applyAlignment="1">
      <alignment horizontal="left" vertical="top" wrapText="1"/>
    </xf>
    <xf numFmtId="0" fontId="25" fillId="35" borderId="1" xfId="1" applyFont="1" applyFill="1" applyBorder="1" applyAlignment="1">
      <alignment horizontal="left" vertical="top" wrapText="1"/>
    </xf>
    <xf numFmtId="4" fontId="25" fillId="35" borderId="1" xfId="1" applyNumberFormat="1" applyFont="1" applyFill="1" applyBorder="1" applyAlignment="1">
      <alignment horizontal="left" vertical="top" wrapText="1"/>
    </xf>
    <xf numFmtId="0" fontId="35" fillId="0" borderId="0" xfId="0" applyFont="1" applyAlignment="1">
      <alignment horizontal="left" vertical="center"/>
    </xf>
    <xf numFmtId="4" fontId="35" fillId="0" borderId="0" xfId="0" applyNumberFormat="1" applyFont="1" applyAlignment="1">
      <alignment horizontal="right" vertical="center"/>
    </xf>
    <xf numFmtId="4" fontId="2" fillId="0" borderId="0" xfId="0" applyNumberFormat="1" applyFont="1" applyAlignment="1">
      <alignment horizontal="right" vertical="center" wrapText="1"/>
    </xf>
    <xf numFmtId="0" fontId="24" fillId="0" borderId="0" xfId="0" applyFont="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6" fillId="0" borderId="0" xfId="0" applyFont="1" applyAlignment="1">
      <alignment horizontal="left" vertical="center" wrapText="1"/>
    </xf>
    <xf numFmtId="0" fontId="25" fillId="35" borderId="15" xfId="1" applyFont="1" applyFill="1" applyBorder="1" applyAlignment="1">
      <alignment vertical="top" wrapText="1"/>
    </xf>
    <xf numFmtId="4" fontId="28" fillId="0" borderId="0" xfId="0" applyNumberFormat="1" applyFont="1" applyAlignment="1">
      <alignment vertical="center"/>
    </xf>
    <xf numFmtId="0" fontId="28" fillId="0" borderId="0" xfId="0" applyFont="1" applyAlignment="1">
      <alignment vertical="center"/>
    </xf>
    <xf numFmtId="4" fontId="19" fillId="33" borderId="14" xfId="1" applyNumberFormat="1" applyFont="1" applyFill="1" applyBorder="1" applyAlignment="1">
      <alignment horizontal="right" vertical="center" wrapText="1"/>
    </xf>
    <xf numFmtId="164" fontId="25" fillId="35" borderId="15" xfId="1" applyNumberFormat="1" applyFont="1" applyFill="1" applyBorder="1" applyAlignment="1">
      <alignment horizontal="left" vertical="top" wrapText="1"/>
    </xf>
    <xf numFmtId="164" fontId="24" fillId="0" borderId="0" xfId="0" applyNumberFormat="1" applyFont="1" applyAlignment="1">
      <alignment horizontal="right" vertical="center" wrapText="1"/>
    </xf>
    <xf numFmtId="164" fontId="27" fillId="0" borderId="0" xfId="0" applyNumberFormat="1" applyFont="1" applyAlignment="1">
      <alignment horizontal="right" vertical="center"/>
    </xf>
    <xf numFmtId="164" fontId="2" fillId="0" borderId="0" xfId="0" applyNumberFormat="1" applyFont="1" applyAlignment="1">
      <alignment horizontal="left" vertical="center"/>
    </xf>
    <xf numFmtId="164" fontId="28" fillId="0" borderId="0" xfId="0" applyNumberFormat="1" applyFont="1" applyAlignment="1">
      <alignment horizontal="right" vertical="center"/>
    </xf>
    <xf numFmtId="164" fontId="29" fillId="0" borderId="0" xfId="0" applyNumberFormat="1" applyFont="1" applyAlignment="1">
      <alignment horizontal="right" vertical="center"/>
    </xf>
    <xf numFmtId="164" fontId="24" fillId="0" borderId="0" xfId="0" applyNumberFormat="1" applyFont="1" applyAlignment="1">
      <alignment horizontal="left" vertical="center" wrapText="1"/>
    </xf>
    <xf numFmtId="164" fontId="2" fillId="0" borderId="0" xfId="0" applyNumberFormat="1" applyFont="1" applyAlignment="1">
      <alignment horizontal="left" vertical="center" wrapText="1"/>
    </xf>
    <xf numFmtId="164" fontId="2" fillId="0" borderId="0" xfId="0" applyNumberFormat="1" applyFont="1" applyAlignment="1">
      <alignment horizontal="right" vertical="center" wrapText="1"/>
    </xf>
    <xf numFmtId="164" fontId="27" fillId="0" borderId="0" xfId="0" applyNumberFormat="1" applyFont="1" applyAlignment="1">
      <alignment horizontal="right" vertical="center" wrapText="1"/>
    </xf>
    <xf numFmtId="0" fontId="19" fillId="33" borderId="14" xfId="1" applyFont="1" applyFill="1" applyBorder="1" applyAlignment="1">
      <alignment horizontal="center" vertical="center" wrapText="1"/>
    </xf>
    <xf numFmtId="0" fontId="24" fillId="37" borderId="0" xfId="0" applyFont="1" applyFill="1" applyAlignment="1">
      <alignment horizontal="left" vertical="center" wrapText="1"/>
    </xf>
    <xf numFmtId="0" fontId="24" fillId="37" borderId="0" xfId="0" applyFont="1" applyFill="1" applyAlignment="1">
      <alignment horizontal="left"/>
    </xf>
    <xf numFmtId="4" fontId="24" fillId="0" borderId="0" xfId="0" applyNumberFormat="1" applyFont="1"/>
    <xf numFmtId="0" fontId="24" fillId="37" borderId="0" xfId="0" applyFont="1" applyFill="1" applyAlignment="1">
      <alignment horizontal="left" vertical="center"/>
    </xf>
    <xf numFmtId="4" fontId="19" fillId="36" borderId="15" xfId="1" applyNumberFormat="1" applyFont="1" applyFill="1" applyBorder="1" applyAlignment="1">
      <alignment horizontal="right" vertical="center" wrapText="1"/>
    </xf>
    <xf numFmtId="0" fontId="30" fillId="36" borderId="15" xfId="1" applyFont="1" applyFill="1" applyBorder="1" applyAlignment="1">
      <alignment horizontal="right" vertical="center" wrapText="1"/>
    </xf>
    <xf numFmtId="0" fontId="19" fillId="33" borderId="1" xfId="1" applyFont="1" applyFill="1" applyBorder="1" applyAlignment="1">
      <alignment horizontal="left" vertical="center" wrapText="1"/>
    </xf>
    <xf numFmtId="4" fontId="24" fillId="37" borderId="0" xfId="0" applyNumberFormat="1" applyFont="1" applyFill="1" applyAlignment="1">
      <alignment horizontal="left" vertical="center"/>
    </xf>
    <xf numFmtId="0" fontId="19" fillId="36" borderId="14" xfId="1" applyFont="1" applyFill="1" applyBorder="1" applyAlignment="1">
      <alignment horizontal="left" vertical="center" wrapText="1"/>
    </xf>
    <xf numFmtId="3" fontId="25" fillId="35" borderId="15" xfId="1" applyNumberFormat="1" applyFont="1" applyFill="1" applyBorder="1" applyAlignment="1">
      <alignment horizontal="left" vertical="top" wrapText="1"/>
    </xf>
    <xf numFmtId="3" fontId="19" fillId="33" borderId="14" xfId="1" applyNumberFormat="1" applyFont="1" applyFill="1" applyBorder="1" applyAlignment="1">
      <alignment horizontal="right" vertical="center" wrapText="1"/>
    </xf>
    <xf numFmtId="3" fontId="35" fillId="0" borderId="0" xfId="0" applyNumberFormat="1" applyFont="1" applyAlignment="1">
      <alignment horizontal="right" vertical="center"/>
    </xf>
    <xf numFmtId="3" fontId="26" fillId="0" borderId="0" xfId="0" applyNumberFormat="1" applyFont="1" applyAlignment="1">
      <alignment horizontal="right" vertical="center"/>
    </xf>
    <xf numFmtId="3" fontId="24" fillId="0" borderId="0" xfId="0" applyNumberFormat="1" applyFont="1" applyAlignment="1">
      <alignment horizontal="right" vertical="center" wrapText="1"/>
    </xf>
    <xf numFmtId="3" fontId="2" fillId="0" borderId="0" xfId="0" applyNumberFormat="1" applyFont="1" applyAlignment="1">
      <alignment horizontal="right" vertical="center" wrapText="1"/>
    </xf>
    <xf numFmtId="3" fontId="2" fillId="0" borderId="0" xfId="0" applyNumberFormat="1" applyFont="1" applyAlignment="1">
      <alignment horizontal="right" vertical="center"/>
    </xf>
    <xf numFmtId="3" fontId="21" fillId="33" borderId="14" xfId="0" applyNumberFormat="1" applyFont="1" applyFill="1" applyBorder="1" applyAlignment="1">
      <alignment horizontal="right" vertical="center" wrapText="1"/>
    </xf>
    <xf numFmtId="3" fontId="24" fillId="0" borderId="0" xfId="0" applyNumberFormat="1" applyFont="1" applyAlignment="1">
      <alignment horizontal="right" vertical="center"/>
    </xf>
    <xf numFmtId="3" fontId="23" fillId="0" borderId="0" xfId="0" applyNumberFormat="1" applyFont="1" applyAlignment="1">
      <alignment horizontal="right" vertical="center"/>
    </xf>
    <xf numFmtId="3" fontId="27" fillId="0" borderId="0" xfId="0" applyNumberFormat="1" applyFont="1" applyAlignment="1">
      <alignment horizontal="right" vertical="center"/>
    </xf>
    <xf numFmtId="0" fontId="33" fillId="0" borderId="1" xfId="0" applyFont="1" applyBorder="1"/>
    <xf numFmtId="0" fontId="34" fillId="39" borderId="1" xfId="0" applyFont="1" applyFill="1" applyBorder="1" applyAlignment="1">
      <alignment horizontal="left" vertical="center" wrapText="1"/>
    </xf>
    <xf numFmtId="0" fontId="0" fillId="37" borderId="0" xfId="0" applyFill="1" applyAlignment="1">
      <alignment horizontal="left" vertical="center" wrapText="1"/>
    </xf>
    <xf numFmtId="0" fontId="24" fillId="34" borderId="1" xfId="0" applyFont="1" applyFill="1" applyBorder="1" applyAlignment="1">
      <alignment horizontal="right" vertical="center" wrapText="1"/>
    </xf>
    <xf numFmtId="4" fontId="0" fillId="0" borderId="0" xfId="0" applyNumberFormat="1" applyAlignment="1">
      <alignment horizontal="left"/>
    </xf>
    <xf numFmtId="14" fontId="24" fillId="37" borderId="1" xfId="0" applyNumberFormat="1" applyFont="1" applyFill="1" applyBorder="1" applyAlignment="1">
      <alignment horizontal="right" vertical="center"/>
    </xf>
    <xf numFmtId="4" fontId="23" fillId="0" borderId="1" xfId="0" applyNumberFormat="1" applyFont="1" applyBorder="1" applyAlignment="1">
      <alignment horizontal="right" vertical="center"/>
    </xf>
    <xf numFmtId="14" fontId="24" fillId="34" borderId="1" xfId="0" applyNumberFormat="1" applyFont="1" applyFill="1" applyBorder="1" applyAlignment="1">
      <alignment horizontal="right" vertical="center" wrapText="1"/>
    </xf>
    <xf numFmtId="4" fontId="24" fillId="37" borderId="1" xfId="0" applyNumberFormat="1" applyFont="1" applyFill="1" applyBorder="1" applyAlignment="1">
      <alignment horizontal="right" vertical="center"/>
    </xf>
    <xf numFmtId="0" fontId="34" fillId="37" borderId="18" xfId="0" applyFont="1" applyFill="1" applyBorder="1" applyAlignment="1">
      <alignment horizontal="left" vertical="center" wrapText="1"/>
    </xf>
    <xf numFmtId="0" fontId="34" fillId="39" borderId="18" xfId="0" applyFont="1" applyFill="1" applyBorder="1" applyAlignment="1">
      <alignment horizontal="left" vertical="center" wrapText="1"/>
    </xf>
    <xf numFmtId="4" fontId="23" fillId="39" borderId="18" xfId="0" applyNumberFormat="1" applyFont="1" applyFill="1" applyBorder="1" applyAlignment="1">
      <alignment horizontal="right" vertical="center" wrapText="1"/>
    </xf>
    <xf numFmtId="4" fontId="23" fillId="39" borderId="1" xfId="0" applyNumberFormat="1" applyFont="1" applyFill="1" applyBorder="1" applyAlignment="1">
      <alignment horizontal="right" vertical="center" wrapText="1"/>
    </xf>
    <xf numFmtId="4" fontId="34" fillId="39" borderId="1" xfId="0" applyNumberFormat="1" applyFont="1" applyFill="1" applyBorder="1" applyAlignment="1">
      <alignment horizontal="right" vertical="center" wrapText="1"/>
    </xf>
    <xf numFmtId="0" fontId="34" fillId="39" borderId="1" xfId="0" applyFont="1" applyFill="1" applyBorder="1" applyAlignment="1">
      <alignment horizontal="left" vertical="center"/>
    </xf>
    <xf numFmtId="4" fontId="34" fillId="39" borderId="11" xfId="0" applyNumberFormat="1" applyFont="1" applyFill="1" applyBorder="1" applyAlignment="1">
      <alignment horizontal="right" vertical="center" wrapText="1"/>
    </xf>
    <xf numFmtId="0" fontId="24" fillId="37" borderId="1" xfId="0" applyFont="1" applyFill="1" applyBorder="1" applyAlignment="1">
      <alignment horizontal="left" vertical="center"/>
    </xf>
    <xf numFmtId="0" fontId="24" fillId="0" borderId="14" xfId="0" applyFont="1" applyBorder="1" applyAlignment="1">
      <alignment horizontal="left" vertical="center" wrapText="1"/>
    </xf>
    <xf numFmtId="0" fontId="24" fillId="37" borderId="15" xfId="0" applyFont="1" applyFill="1" applyBorder="1" applyAlignment="1">
      <alignment horizontal="left" vertical="center" wrapText="1"/>
    </xf>
    <xf numFmtId="0" fontId="24" fillId="0" borderId="15" xfId="0" applyFont="1" applyBorder="1" applyAlignment="1">
      <alignment horizontal="left" vertical="center" wrapText="1"/>
    </xf>
    <xf numFmtId="4" fontId="24" fillId="37" borderId="15" xfId="0" applyNumberFormat="1" applyFont="1" applyFill="1" applyBorder="1" applyAlignment="1">
      <alignment horizontal="right" vertical="center" wrapText="1"/>
    </xf>
    <xf numFmtId="4" fontId="24" fillId="37" borderId="1" xfId="0" applyNumberFormat="1" applyFont="1" applyFill="1" applyBorder="1" applyAlignment="1">
      <alignment horizontal="left" vertical="center" wrapText="1"/>
    </xf>
    <xf numFmtId="0" fontId="24" fillId="0" borderId="0" xfId="0" applyFont="1" applyAlignment="1">
      <alignment horizontal="left"/>
    </xf>
    <xf numFmtId="0" fontId="24" fillId="0" borderId="18" xfId="0" applyFont="1" applyBorder="1" applyAlignment="1">
      <alignment horizontal="left" vertical="center"/>
    </xf>
    <xf numFmtId="14" fontId="24" fillId="0" borderId="18" xfId="0" applyNumberFormat="1" applyFont="1" applyBorder="1" applyAlignment="1">
      <alignment horizontal="left" vertical="center" wrapText="1"/>
    </xf>
    <xf numFmtId="0" fontId="23" fillId="37" borderId="1" xfId="0" applyFont="1" applyFill="1" applyBorder="1" applyAlignment="1">
      <alignment horizontal="left" vertical="center" wrapText="1"/>
    </xf>
    <xf numFmtId="4" fontId="24" fillId="0" borderId="1" xfId="0" applyNumberFormat="1" applyFont="1" applyBorder="1" applyAlignment="1">
      <alignment horizontal="left" vertical="center" wrapText="1"/>
    </xf>
    <xf numFmtId="49" fontId="23" fillId="37" borderId="1" xfId="0" applyNumberFormat="1" applyFont="1" applyFill="1" applyBorder="1" applyAlignment="1">
      <alignment horizontal="left" vertical="center" wrapText="1"/>
    </xf>
    <xf numFmtId="1" fontId="24" fillId="37" borderId="1" xfId="0" applyNumberFormat="1" applyFont="1" applyFill="1" applyBorder="1" applyAlignment="1">
      <alignment horizontal="left" vertical="center" wrapText="1"/>
    </xf>
    <xf numFmtId="4" fontId="23" fillId="37" borderId="1" xfId="0" applyNumberFormat="1" applyFont="1" applyFill="1" applyBorder="1" applyAlignment="1">
      <alignment horizontal="right" vertical="center" wrapText="1"/>
    </xf>
    <xf numFmtId="165" fontId="24" fillId="37" borderId="1" xfId="0" applyNumberFormat="1" applyFont="1" applyFill="1" applyBorder="1" applyAlignment="1">
      <alignment horizontal="left" vertical="center" wrapText="1"/>
    </xf>
    <xf numFmtId="4" fontId="24" fillId="34" borderId="1" xfId="0" applyNumberFormat="1" applyFont="1" applyFill="1" applyBorder="1" applyAlignment="1">
      <alignment horizontal="right" vertical="center" wrapText="1"/>
    </xf>
    <xf numFmtId="0" fontId="23" fillId="39" borderId="1" xfId="0" applyFont="1" applyFill="1" applyBorder="1" applyAlignment="1">
      <alignment horizontal="left" vertical="center" wrapText="1"/>
    </xf>
    <xf numFmtId="0" fontId="24" fillId="37" borderId="1" xfId="0" applyFont="1" applyFill="1" applyBorder="1" applyAlignment="1">
      <alignment vertical="center" wrapText="1"/>
    </xf>
    <xf numFmtId="4" fontId="24" fillId="37" borderId="1" xfId="0" applyNumberFormat="1" applyFont="1" applyFill="1" applyBorder="1" applyAlignment="1">
      <alignment vertical="center" wrapText="1"/>
    </xf>
    <xf numFmtId="0" fontId="24" fillId="0" borderId="1" xfId="0" applyFont="1" applyBorder="1" applyAlignment="1">
      <alignment vertical="center" wrapText="1"/>
    </xf>
    <xf numFmtId="0" fontId="24" fillId="0" borderId="0" xfId="0" applyFont="1" applyAlignment="1">
      <alignment vertical="center"/>
    </xf>
    <xf numFmtId="4" fontId="24" fillId="0" borderId="1" xfId="0" applyNumberFormat="1" applyFont="1" applyBorder="1" applyAlignment="1">
      <alignment vertical="center"/>
    </xf>
    <xf numFmtId="4" fontId="24" fillId="0" borderId="1" xfId="0" applyNumberFormat="1" applyFont="1" applyBorder="1" applyAlignment="1">
      <alignment horizontal="right" vertical="center" wrapText="1"/>
    </xf>
    <xf numFmtId="0" fontId="24" fillId="37" borderId="18" xfId="0" applyFont="1" applyFill="1" applyBorder="1" applyAlignment="1">
      <alignment horizontal="left" vertical="center" wrapText="1"/>
    </xf>
    <xf numFmtId="49" fontId="23" fillId="37" borderId="1" xfId="0" applyNumberFormat="1" applyFont="1" applyFill="1" applyBorder="1" applyAlignment="1" applyProtection="1">
      <alignment horizontal="left" vertical="center" wrapText="1"/>
      <protection locked="0"/>
    </xf>
    <xf numFmtId="0" fontId="23" fillId="37" borderId="1" xfId="0" applyFont="1" applyFill="1" applyBorder="1" applyAlignment="1" applyProtection="1">
      <alignment horizontal="left" vertical="center" wrapText="1"/>
      <protection locked="0"/>
    </xf>
    <xf numFmtId="4" fontId="24" fillId="37" borderId="1" xfId="0" applyNumberFormat="1" applyFont="1" applyFill="1" applyBorder="1" applyAlignment="1">
      <alignment vertical="center"/>
    </xf>
    <xf numFmtId="9" fontId="24" fillId="37" borderId="1" xfId="0" applyNumberFormat="1" applyFont="1" applyFill="1" applyBorder="1" applyAlignment="1">
      <alignment horizontal="right" vertical="center" wrapText="1"/>
    </xf>
    <xf numFmtId="0" fontId="24" fillId="37" borderId="11" xfId="0" applyFont="1" applyFill="1" applyBorder="1" applyAlignment="1">
      <alignment horizontal="left" vertical="center" wrapText="1"/>
    </xf>
    <xf numFmtId="0" fontId="24" fillId="37" borderId="1" xfId="0" applyFont="1" applyFill="1" applyBorder="1" applyAlignment="1">
      <alignment horizontal="right" vertical="center" wrapText="1"/>
    </xf>
    <xf numFmtId="4" fontId="28" fillId="0" borderId="0" xfId="0" applyNumberFormat="1" applyFont="1" applyAlignment="1">
      <alignment horizontal="left" vertical="center"/>
    </xf>
    <xf numFmtId="4" fontId="33" fillId="0" borderId="0" xfId="0" applyNumberFormat="1" applyFont="1"/>
    <xf numFmtId="4" fontId="33" fillId="0" borderId="0" xfId="0" applyNumberFormat="1" applyFont="1" applyAlignment="1">
      <alignment horizontal="right" vertical="center"/>
    </xf>
    <xf numFmtId="0" fontId="27" fillId="0" borderId="17" xfId="0" applyFont="1" applyBorder="1" applyAlignment="1">
      <alignment horizontal="left" vertical="center" wrapText="1"/>
    </xf>
    <xf numFmtId="0" fontId="27" fillId="0" borderId="20" xfId="0" applyFont="1" applyBorder="1" applyAlignment="1">
      <alignment horizontal="left" vertical="center" wrapText="1"/>
    </xf>
    <xf numFmtId="0" fontId="27" fillId="0" borderId="0" xfId="0" applyFont="1" applyAlignment="1">
      <alignment horizontal="left" vertical="center" wrapText="1"/>
    </xf>
    <xf numFmtId="0" fontId="36" fillId="40" borderId="1" xfId="0" applyFont="1" applyFill="1" applyBorder="1" applyAlignment="1">
      <alignment horizontal="left" vertical="top" wrapText="1"/>
    </xf>
    <xf numFmtId="0" fontId="36" fillId="40" borderId="1" xfId="0" applyFont="1" applyFill="1" applyBorder="1" applyAlignment="1">
      <alignment horizontal="right" vertical="top" wrapText="1"/>
    </xf>
    <xf numFmtId="0" fontId="34" fillId="0" borderId="0" xfId="0" applyFont="1"/>
    <xf numFmtId="0" fontId="34" fillId="0" borderId="1" xfId="0" applyFont="1" applyBorder="1"/>
    <xf numFmtId="4" fontId="34" fillId="0" borderId="1" xfId="0" applyNumberFormat="1" applyFont="1" applyBorder="1"/>
    <xf numFmtId="0" fontId="37" fillId="41" borderId="1" xfId="0" applyFont="1" applyFill="1" applyBorder="1"/>
    <xf numFmtId="4" fontId="37" fillId="41" borderId="1" xfId="0" applyNumberFormat="1" applyFont="1" applyFill="1" applyBorder="1"/>
    <xf numFmtId="0" fontId="36" fillId="40" borderId="1" xfId="0" applyFont="1" applyFill="1" applyBorder="1" applyAlignment="1">
      <alignment horizontal="left" vertical="top"/>
    </xf>
    <xf numFmtId="0" fontId="38" fillId="41" borderId="1" xfId="0" applyFont="1" applyFill="1" applyBorder="1" applyAlignment="1">
      <alignment horizontal="left"/>
    </xf>
    <xf numFmtId="4" fontId="38" fillId="41" borderId="1" xfId="0" applyNumberFormat="1" applyFont="1" applyFill="1" applyBorder="1"/>
    <xf numFmtId="0" fontId="37" fillId="41" borderId="1" xfId="0" applyFont="1" applyFill="1" applyBorder="1" applyAlignment="1">
      <alignment horizontal="left"/>
    </xf>
    <xf numFmtId="0" fontId="23" fillId="0" borderId="0" xfId="0" applyFont="1"/>
    <xf numFmtId="4" fontId="0" fillId="0" borderId="0" xfId="0" applyNumberFormat="1"/>
    <xf numFmtId="0" fontId="24" fillId="37" borderId="1" xfId="0" quotePrefix="1" applyFont="1" applyFill="1" applyBorder="1" applyAlignment="1">
      <alignment horizontal="left" vertical="center" wrapText="1"/>
    </xf>
    <xf numFmtId="0" fontId="34" fillId="0" borderId="1" xfId="0" applyFont="1" applyBorder="1" applyAlignment="1">
      <alignment horizontal="left" vertical="center" wrapText="1"/>
    </xf>
    <xf numFmtId="0" fontId="24" fillId="37" borderId="11" xfId="0" applyFont="1" applyFill="1" applyBorder="1" applyAlignment="1">
      <alignment vertical="center" wrapText="1"/>
    </xf>
    <xf numFmtId="0" fontId="24" fillId="37" borderId="1" xfId="0" applyFont="1" applyFill="1" applyBorder="1" applyAlignment="1">
      <alignment vertical="center"/>
    </xf>
    <xf numFmtId="4" fontId="24" fillId="37" borderId="13" xfId="0" applyNumberFormat="1" applyFont="1" applyFill="1" applyBorder="1" applyAlignment="1">
      <alignment vertical="center" wrapText="1"/>
    </xf>
    <xf numFmtId="0" fontId="23" fillId="39" borderId="14" xfId="0" applyFont="1" applyFill="1" applyBorder="1" applyAlignment="1">
      <alignment horizontal="left" vertical="center" wrapText="1"/>
    </xf>
    <xf numFmtId="0" fontId="23" fillId="39" borderId="17" xfId="0" applyFont="1" applyFill="1" applyBorder="1" applyAlignment="1">
      <alignment horizontal="left" vertical="center" wrapText="1"/>
    </xf>
    <xf numFmtId="4" fontId="24" fillId="37" borderId="14" xfId="0" applyNumberFormat="1" applyFont="1" applyFill="1" applyBorder="1" applyAlignment="1">
      <alignment horizontal="right" vertical="center" wrapText="1"/>
    </xf>
    <xf numFmtId="14" fontId="24" fillId="37" borderId="1" xfId="0" applyNumberFormat="1" applyFont="1" applyFill="1" applyBorder="1" applyAlignment="1">
      <alignment horizontal="left" vertical="center" wrapText="1"/>
    </xf>
    <xf numFmtId="0" fontId="39" fillId="37" borderId="1" xfId="0" applyFont="1" applyFill="1" applyBorder="1" applyAlignment="1">
      <alignment horizontal="left" vertical="center" wrapText="1"/>
    </xf>
    <xf numFmtId="0" fontId="39" fillId="42" borderId="13" xfId="0" applyFont="1" applyFill="1" applyBorder="1" applyAlignment="1">
      <alignment horizontal="left" vertical="center" wrapText="1"/>
    </xf>
    <xf numFmtId="0" fontId="39" fillId="0" borderId="13" xfId="0" applyFont="1" applyBorder="1" applyAlignment="1">
      <alignment horizontal="left" vertical="center" wrapText="1"/>
    </xf>
    <xf numFmtId="4" fontId="39" fillId="37" borderId="13" xfId="0" applyNumberFormat="1" applyFont="1" applyFill="1" applyBorder="1" applyAlignment="1">
      <alignment horizontal="right" vertical="center" wrapText="1"/>
    </xf>
    <xf numFmtId="0" fontId="34" fillId="37" borderId="1" xfId="0" applyFont="1" applyFill="1" applyBorder="1" applyAlignment="1">
      <alignment horizontal="left" vertical="center" wrapText="1"/>
    </xf>
    <xf numFmtId="2" fontId="24" fillId="37" borderId="1" xfId="0" applyNumberFormat="1" applyFont="1" applyFill="1" applyBorder="1" applyAlignment="1">
      <alignment horizontal="left" vertical="center" wrapText="1"/>
    </xf>
    <xf numFmtId="2" fontId="24" fillId="0" borderId="1" xfId="0" applyNumberFormat="1" applyFont="1" applyBorder="1" applyAlignment="1">
      <alignment horizontal="left" vertical="center" wrapText="1"/>
    </xf>
    <xf numFmtId="0" fontId="23" fillId="0" borderId="13" xfId="0" applyFont="1" applyBorder="1" applyAlignment="1">
      <alignment horizontal="left" vertical="center" wrapText="1"/>
    </xf>
    <xf numFmtId="4" fontId="24" fillId="37" borderId="1" xfId="0" quotePrefix="1" applyNumberFormat="1" applyFont="1" applyFill="1" applyBorder="1" applyAlignment="1">
      <alignment horizontal="right" vertical="center" wrapText="1"/>
    </xf>
    <xf numFmtId="0" fontId="39" fillId="39" borderId="1" xfId="0" applyFont="1" applyFill="1" applyBorder="1" applyAlignment="1">
      <alignment horizontal="left" vertical="center" wrapText="1"/>
    </xf>
    <xf numFmtId="0" fontId="39" fillId="42" borderId="1" xfId="0" applyFont="1" applyFill="1" applyBorder="1" applyAlignment="1">
      <alignment horizontal="left" vertical="center" wrapText="1"/>
    </xf>
    <xf numFmtId="0" fontId="29" fillId="42" borderId="1" xfId="0" applyFont="1" applyFill="1" applyBorder="1" applyAlignment="1">
      <alignment horizontal="left" vertical="center" wrapText="1"/>
    </xf>
    <xf numFmtId="4" fontId="39" fillId="37" borderId="1" xfId="0" applyNumberFormat="1" applyFont="1" applyFill="1" applyBorder="1" applyAlignment="1">
      <alignment horizontal="right" vertical="center" wrapText="1"/>
    </xf>
    <xf numFmtId="2" fontId="24" fillId="37" borderId="15" xfId="0" applyNumberFormat="1" applyFont="1" applyFill="1" applyBorder="1" applyAlignment="1">
      <alignment horizontal="left" vertical="center" wrapText="1"/>
    </xf>
    <xf numFmtId="49" fontId="23" fillId="37" borderId="11" xfId="0" applyNumberFormat="1" applyFont="1" applyFill="1" applyBorder="1" applyAlignment="1" applyProtection="1">
      <alignment horizontal="left" vertical="center" wrapText="1"/>
      <protection locked="0"/>
    </xf>
    <xf numFmtId="4" fontId="24" fillId="37" borderId="18" xfId="0" applyNumberFormat="1" applyFont="1" applyFill="1" applyBorder="1" applyAlignment="1">
      <alignment horizontal="right" vertical="center"/>
    </xf>
    <xf numFmtId="0" fontId="14" fillId="35" borderId="1" xfId="1" applyFont="1" applyFill="1" applyBorder="1" applyAlignment="1">
      <alignment horizontal="left" vertical="top" wrapText="1"/>
    </xf>
    <xf numFmtId="4" fontId="14" fillId="35" borderId="1" xfId="1" applyNumberFormat="1" applyFont="1" applyFill="1" applyBorder="1" applyAlignment="1">
      <alignment horizontal="left" vertical="top" wrapText="1"/>
    </xf>
    <xf numFmtId="0" fontId="14" fillId="0" borderId="0" xfId="1" applyFont="1" applyAlignment="1">
      <alignment horizontal="left" vertical="top" wrapText="1"/>
    </xf>
    <xf numFmtId="0" fontId="2" fillId="0" borderId="0" xfId="0" applyFont="1"/>
    <xf numFmtId="0" fontId="2" fillId="0" borderId="1" xfId="0" applyFont="1" applyBorder="1"/>
    <xf numFmtId="4" fontId="2" fillId="0" borderId="1" xfId="0" applyNumberFormat="1" applyFont="1" applyBorder="1"/>
    <xf numFmtId="14" fontId="2" fillId="0" borderId="1" xfId="0" applyNumberFormat="1" applyFont="1" applyBorder="1"/>
    <xf numFmtId="0" fontId="20" fillId="43" borderId="1" xfId="0" applyFont="1" applyFill="1" applyBorder="1"/>
    <xf numFmtId="0" fontId="40" fillId="43" borderId="1" xfId="0" applyFont="1" applyFill="1" applyBorder="1"/>
    <xf numFmtId="3" fontId="21" fillId="43" borderId="1" xfId="0" applyNumberFormat="1" applyFont="1" applyFill="1" applyBorder="1"/>
    <xf numFmtId="0" fontId="20" fillId="0" borderId="0" xfId="0" applyFont="1"/>
    <xf numFmtId="0" fontId="20" fillId="43" borderId="11" xfId="0" applyFont="1" applyFill="1" applyBorder="1"/>
    <xf numFmtId="0" fontId="40" fillId="43" borderId="12" xfId="0" applyFont="1" applyFill="1" applyBorder="1"/>
    <xf numFmtId="0" fontId="20" fillId="43" borderId="12" xfId="0" applyFont="1" applyFill="1" applyBorder="1"/>
    <xf numFmtId="3" fontId="21" fillId="43" borderId="12" xfId="0" applyNumberFormat="1" applyFont="1" applyFill="1" applyBorder="1"/>
    <xf numFmtId="0" fontId="20" fillId="43" borderId="13" xfId="0" applyFont="1" applyFill="1" applyBorder="1"/>
    <xf numFmtId="0" fontId="2" fillId="0" borderId="1" xfId="0" applyFont="1" applyBorder="1" applyAlignment="1">
      <alignment horizontal="left"/>
    </xf>
    <xf numFmtId="1" fontId="2" fillId="0" borderId="1" xfId="0" applyNumberFormat="1" applyFont="1" applyBorder="1" applyAlignment="1">
      <alignment horizontal="left"/>
    </xf>
    <xf numFmtId="166" fontId="2" fillId="0" borderId="1" xfId="0" applyNumberFormat="1" applyFont="1" applyBorder="1"/>
    <xf numFmtId="0" fontId="21" fillId="43" borderId="12" xfId="0" applyFont="1" applyFill="1" applyBorder="1"/>
    <xf numFmtId="0" fontId="0" fillId="0" borderId="0" xfId="0" applyAlignment="1">
      <alignment horizontal="left" indent="2"/>
    </xf>
    <xf numFmtId="0" fontId="34" fillId="42" borderId="1" xfId="0" applyFont="1" applyFill="1" applyBorder="1" applyAlignment="1">
      <alignment horizontal="left" vertical="center" wrapText="1"/>
    </xf>
    <xf numFmtId="4" fontId="34" fillId="42" borderId="1" xfId="0" applyNumberFormat="1" applyFont="1" applyFill="1" applyBorder="1" applyAlignment="1">
      <alignment horizontal="right" vertical="center" wrapText="1"/>
    </xf>
    <xf numFmtId="14" fontId="34" fillId="42" borderId="1" xfId="0" applyNumberFormat="1" applyFont="1" applyFill="1" applyBorder="1" applyAlignment="1">
      <alignment horizontal="right" vertical="center" wrapText="1"/>
    </xf>
    <xf numFmtId="0" fontId="23" fillId="42" borderId="1" xfId="0" applyFont="1" applyFill="1" applyBorder="1" applyAlignment="1">
      <alignment horizontal="left" vertical="center" wrapText="1"/>
    </xf>
    <xf numFmtId="4" fontId="23" fillId="42" borderId="1" xfId="0" applyNumberFormat="1" applyFont="1" applyFill="1" applyBorder="1" applyAlignment="1">
      <alignment horizontal="right" vertical="center" wrapText="1"/>
    </xf>
    <xf numFmtId="4" fontId="34" fillId="0" borderId="1" xfId="0" applyNumberFormat="1" applyFont="1" applyBorder="1" applyAlignment="1">
      <alignment horizontal="right" vertical="center"/>
    </xf>
    <xf numFmtId="0" fontId="34" fillId="42" borderId="1" xfId="0" applyFont="1" applyFill="1" applyBorder="1" applyAlignment="1">
      <alignment horizontal="left" vertical="center"/>
    </xf>
    <xf numFmtId="4" fontId="0" fillId="0" borderId="1" xfId="0" applyNumberFormat="1" applyBorder="1"/>
    <xf numFmtId="0" fontId="41" fillId="0" borderId="0" xfId="0" applyFont="1"/>
    <xf numFmtId="0" fontId="0" fillId="0" borderId="1" xfId="0" applyBorder="1"/>
    <xf numFmtId="4" fontId="19" fillId="44" borderId="1" xfId="0" applyNumberFormat="1" applyFont="1" applyFill="1" applyBorder="1" applyAlignment="1">
      <alignment horizontal="right" vertical="center" wrapText="1"/>
    </xf>
    <xf numFmtId="4" fontId="2" fillId="0" borderId="0" xfId="0" applyNumberFormat="1" applyFont="1"/>
    <xf numFmtId="0" fontId="42" fillId="45" borderId="1" xfId="0" applyFont="1" applyFill="1" applyBorder="1"/>
    <xf numFmtId="0" fontId="17" fillId="45" borderId="1" xfId="0" applyFont="1" applyFill="1" applyBorder="1"/>
    <xf numFmtId="0" fontId="17" fillId="0" borderId="0" xfId="0" applyFont="1" applyAlignment="1">
      <alignment horizontal="center"/>
    </xf>
    <xf numFmtId="4" fontId="17" fillId="0" borderId="0" xfId="0" applyNumberFormat="1" applyFont="1"/>
    <xf numFmtId="4" fontId="21" fillId="43" borderId="1" xfId="0" applyNumberFormat="1" applyFont="1" applyFill="1" applyBorder="1"/>
    <xf numFmtId="4" fontId="21" fillId="43" borderId="12" xfId="0" applyNumberFormat="1" applyFont="1" applyFill="1" applyBorder="1"/>
    <xf numFmtId="0" fontId="24" fillId="0" borderId="0" xfId="0" applyFont="1" applyAlignment="1">
      <alignment horizontal="left" wrapText="1"/>
    </xf>
    <xf numFmtId="3" fontId="2" fillId="0" borderId="1" xfId="0" applyNumberFormat="1" applyFont="1" applyBorder="1"/>
    <xf numFmtId="4" fontId="42" fillId="45" borderId="1" xfId="0" applyNumberFormat="1" applyFont="1" applyFill="1" applyBorder="1"/>
    <xf numFmtId="4" fontId="17" fillId="45" borderId="1" xfId="0" applyNumberFormat="1" applyFont="1" applyFill="1" applyBorder="1"/>
    <xf numFmtId="0" fontId="21" fillId="0" borderId="0" xfId="0" applyFont="1"/>
    <xf numFmtId="0" fontId="21" fillId="0" borderId="1" xfId="0" applyFont="1" applyBorder="1"/>
    <xf numFmtId="0" fontId="19" fillId="36" borderId="20" xfId="1" applyFont="1" applyFill="1" applyBorder="1" applyAlignment="1">
      <alignment horizontal="center" vertical="center" wrapText="1"/>
    </xf>
    <xf numFmtId="0" fontId="19" fillId="36" borderId="24" xfId="1" applyFont="1" applyFill="1" applyBorder="1" applyAlignment="1">
      <alignment horizontal="center" vertical="center" wrapText="1"/>
    </xf>
    <xf numFmtId="0" fontId="19" fillId="36" borderId="12" xfId="1" applyFont="1" applyFill="1" applyBorder="1" applyAlignment="1">
      <alignment horizontal="center" vertical="center" wrapText="1"/>
    </xf>
    <xf numFmtId="0" fontId="19" fillId="36" borderId="13" xfId="1" applyFont="1" applyFill="1" applyBorder="1" applyAlignment="1">
      <alignment horizontal="center" vertical="center" wrapText="1"/>
    </xf>
    <xf numFmtId="0" fontId="33" fillId="38" borderId="11" xfId="0" applyFont="1" applyFill="1" applyBorder="1" applyAlignment="1">
      <alignment horizontal="center"/>
    </xf>
    <xf numFmtId="0" fontId="33" fillId="38" borderId="13" xfId="0" applyFont="1" applyFill="1" applyBorder="1" applyAlignment="1">
      <alignment horizontal="center"/>
    </xf>
    <xf numFmtId="0" fontId="22" fillId="0" borderId="11" xfId="1" applyFont="1" applyBorder="1" applyAlignment="1">
      <alignment horizontal="center" vertical="center"/>
    </xf>
    <xf numFmtId="0" fontId="22" fillId="0" borderId="12" xfId="1" applyFont="1" applyBorder="1" applyAlignment="1">
      <alignment horizontal="center" vertical="center"/>
    </xf>
    <xf numFmtId="0" fontId="22" fillId="0" borderId="13" xfId="1" applyFont="1" applyBorder="1" applyAlignment="1">
      <alignment horizontal="center" vertical="center"/>
    </xf>
    <xf numFmtId="0" fontId="19" fillId="36" borderId="19" xfId="1" applyFont="1" applyFill="1" applyBorder="1" applyAlignment="1">
      <alignment horizontal="center" vertical="center" wrapText="1"/>
    </xf>
    <xf numFmtId="0" fontId="19" fillId="36" borderId="16" xfId="1" applyFont="1" applyFill="1" applyBorder="1" applyAlignment="1">
      <alignment horizontal="center" vertical="center" wrapText="1"/>
    </xf>
    <xf numFmtId="0" fontId="27" fillId="0" borderId="1" xfId="1" applyFont="1" applyBorder="1" applyAlignment="1">
      <alignment horizontal="left" vertical="center" wrapText="1"/>
    </xf>
    <xf numFmtId="0" fontId="19" fillId="36" borderId="11" xfId="1" applyFont="1" applyFill="1" applyBorder="1" applyAlignment="1">
      <alignment horizontal="center" vertical="center" wrapText="1"/>
    </xf>
    <xf numFmtId="0" fontId="32" fillId="0" borderId="11" xfId="0" applyFont="1" applyBorder="1" applyAlignment="1">
      <alignment horizontal="left" vertical="center" wrapText="1"/>
    </xf>
    <xf numFmtId="0" fontId="32" fillId="0" borderId="12" xfId="0" applyFont="1" applyBorder="1" applyAlignment="1">
      <alignment horizontal="left" vertical="center" wrapText="1"/>
    </xf>
    <xf numFmtId="0" fontId="32" fillId="0" borderId="13" xfId="0" applyFont="1" applyBorder="1" applyAlignment="1">
      <alignment horizontal="left" vertical="center" wrapText="1"/>
    </xf>
    <xf numFmtId="0" fontId="33" fillId="38" borderId="1" xfId="0" applyFont="1" applyFill="1" applyBorder="1" applyAlignment="1">
      <alignment horizontal="center"/>
    </xf>
    <xf numFmtId="4" fontId="24" fillId="0" borderId="15" xfId="0" applyNumberFormat="1" applyFont="1" applyBorder="1" applyAlignment="1">
      <alignment horizontal="right" vertical="center"/>
    </xf>
    <xf numFmtId="4" fontId="24" fillId="0" borderId="14" xfId="0" applyNumberFormat="1" applyFont="1" applyBorder="1" applyAlignment="1">
      <alignment horizontal="right" vertical="center"/>
    </xf>
    <xf numFmtId="0" fontId="34" fillId="0" borderId="0" xfId="0" applyFont="1"/>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19" fillId="44" borderId="11" xfId="0" applyFont="1" applyFill="1" applyBorder="1" applyAlignment="1">
      <alignment horizontal="center" vertical="center" wrapText="1"/>
    </xf>
    <xf numFmtId="0" fontId="19" fillId="44" borderId="12" xfId="0" applyFont="1" applyFill="1" applyBorder="1" applyAlignment="1">
      <alignment horizontal="center" vertical="center" wrapText="1"/>
    </xf>
    <xf numFmtId="0" fontId="19" fillId="44" borderId="13" xfId="0" applyFont="1" applyFill="1" applyBorder="1" applyAlignment="1">
      <alignment horizontal="center" vertical="center" wrapText="1"/>
    </xf>
    <xf numFmtId="0" fontId="34" fillId="0" borderId="19" xfId="0" applyFont="1" applyBorder="1"/>
    <xf numFmtId="0" fontId="32" fillId="0" borderId="22" xfId="0" applyFont="1" applyBorder="1" applyAlignment="1">
      <alignment horizontal="left" vertical="center" wrapText="1"/>
    </xf>
    <xf numFmtId="0" fontId="32" fillId="0" borderId="19" xfId="0" applyFont="1" applyBorder="1" applyAlignment="1">
      <alignment horizontal="left" vertical="center" wrapText="1"/>
    </xf>
    <xf numFmtId="0" fontId="32" fillId="0" borderId="16" xfId="0" applyFont="1" applyBorder="1" applyAlignment="1">
      <alignment horizontal="left" vertical="center" wrapText="1"/>
    </xf>
    <xf numFmtId="0" fontId="27" fillId="0" borderId="21" xfId="0" applyFont="1" applyBorder="1" applyAlignment="1">
      <alignment horizontal="left" vertical="center" wrapText="1"/>
    </xf>
    <xf numFmtId="0" fontId="27" fillId="0" borderId="0" xfId="0" applyFont="1" applyAlignment="1">
      <alignment horizontal="left" vertical="center" wrapText="1"/>
    </xf>
    <xf numFmtId="0" fontId="27" fillId="0" borderId="23" xfId="0" applyFont="1" applyBorder="1" applyAlignment="1">
      <alignment horizontal="left" vertical="center" wrapText="1"/>
    </xf>
    <xf numFmtId="0" fontId="27" fillId="0" borderId="17" xfId="0" applyFont="1" applyBorder="1" applyAlignment="1">
      <alignment horizontal="left" vertical="center" wrapText="1"/>
    </xf>
    <xf numFmtId="0" fontId="27" fillId="0" borderId="20" xfId="0" applyFont="1" applyBorder="1" applyAlignment="1">
      <alignment horizontal="left" vertical="center" wrapText="1"/>
    </xf>
    <xf numFmtId="0" fontId="27" fillId="0" borderId="24" xfId="0" applyFont="1" applyBorder="1" applyAlignment="1">
      <alignment horizontal="left" vertical="center" wrapText="1"/>
    </xf>
    <xf numFmtId="0" fontId="22" fillId="0" borderId="21" xfId="1" applyFont="1" applyBorder="1" applyAlignment="1">
      <alignment horizontal="center" vertical="center"/>
    </xf>
    <xf numFmtId="0" fontId="22" fillId="0" borderId="0" xfId="1" applyFont="1" applyAlignment="1">
      <alignment horizontal="center" vertical="center"/>
    </xf>
    <xf numFmtId="0" fontId="27" fillId="0" borderId="17" xfId="1" applyFont="1" applyBorder="1" applyAlignment="1">
      <alignment horizontal="left" vertical="center" wrapText="1"/>
    </xf>
    <xf numFmtId="0" fontId="27" fillId="0" borderId="20" xfId="1" applyFont="1" applyBorder="1" applyAlignment="1">
      <alignment horizontal="left" vertical="center"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erekening" xfId="12" builtinId="22" customBuiltin="1"/>
    <cellStyle name="Controlecel" xfId="14" builtinId="23" customBuiltin="1"/>
    <cellStyle name="Gekoppelde cel" xfId="13" builtinId="24" customBuiltin="1"/>
    <cellStyle name="Goed" xfId="7" builtinId="26" customBuiltin="1"/>
    <cellStyle name="Invoer" xfId="10" builtinId="20" customBuiltin="1"/>
    <cellStyle name="Kop 1" xfId="3" builtinId="16" customBuiltin="1"/>
    <cellStyle name="Kop 2" xfId="4" builtinId="17" customBuiltin="1"/>
    <cellStyle name="Kop 3" xfId="5" builtinId="18" customBuiltin="1"/>
    <cellStyle name="Kop 4" xfId="6" builtinId="19" customBuiltin="1"/>
    <cellStyle name="Neutraal" xfId="9" builtinId="28" customBuiltin="1"/>
    <cellStyle name="Notitie" xfId="16" builtinId="10" customBuiltin="1"/>
    <cellStyle name="Ongeldig" xfId="8" builtinId="27" customBuiltin="1"/>
    <cellStyle name="Standaard" xfId="0" builtinId="0"/>
    <cellStyle name="Standaard 2" xfId="1" xr:uid="{00000000-0005-0000-0000-000025000000}"/>
    <cellStyle name="Titel" xfId="2" builtinId="15" customBuiltin="1"/>
    <cellStyle name="Totaal" xfId="18" builtinId="25" customBuiltin="1"/>
    <cellStyle name="Uitvoer" xfId="11" builtinId="21" customBuiltin="1"/>
    <cellStyle name="Verklarende tekst" xfId="17" builtinId="53" customBuiltin="1"/>
    <cellStyle name="Waarschuwingstekst" xfId="15" builtinId="11" customBuiltin="1"/>
  </cellStyles>
  <dxfs count="1">
    <dxf>
      <border>
        <bottom style="thin">
          <color auto="1"/>
        </bottom>
        <vertical/>
        <horizontal/>
      </border>
    </dxf>
  </dxfs>
  <tableStyles count="0" defaultTableStyle="TableStyleMedium2" defaultPivotStyle="PivotStyleLight16"/>
  <colors>
    <mruColors>
      <color rgb="FF00FFFF"/>
      <color rgb="FFFFCCFF"/>
      <color rgb="FF66FF33"/>
      <color rgb="FFCCFF33"/>
      <color rgb="FFFFFF66"/>
      <color rgb="FFFFFF00"/>
      <color rgb="FFFF66FF"/>
      <color rgb="FFFFFFCC"/>
      <color rgb="FFCC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243840</xdr:colOff>
      <xdr:row>125</xdr:row>
      <xdr:rowOff>179070</xdr:rowOff>
    </xdr:from>
    <xdr:ext cx="1044517" cy="473912"/>
    <mc:AlternateContent xmlns:mc="http://schemas.openxmlformats.org/markup-compatibility/2006" xmlns:a14="http://schemas.microsoft.com/office/drawing/2010/main">
      <mc:Choice Requires="a14">
        <xdr:sp macro="" textlink="">
          <xdr:nvSpPr>
            <xdr:cNvPr id="2" name="Tekstvak 1">
              <a:extLst>
                <a:ext uri="{FF2B5EF4-FFF2-40B4-BE49-F238E27FC236}">
                  <a16:creationId xmlns:a16="http://schemas.microsoft.com/office/drawing/2014/main" id="{45AF8533-C181-4E68-A528-6E77C0704994}"/>
                </a:ext>
              </a:extLst>
            </xdr:cNvPr>
            <xdr:cNvSpPr txBox="1"/>
          </xdr:nvSpPr>
          <xdr:spPr>
            <a:xfrm>
              <a:off x="247650" y="25332690"/>
              <a:ext cx="1044517" cy="473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nl-BE" sz="1100" b="0" i="1">
                        <a:latin typeface="Cambria Math" panose="02040503050406030204" pitchFamily="18" charset="0"/>
                      </a:rPr>
                      <m:t>𝐵𝑆𝐸</m:t>
                    </m:r>
                    <m:r>
                      <a:rPr lang="nl-BE" sz="1100" b="0" i="1">
                        <a:latin typeface="Cambria Math" panose="02040503050406030204" pitchFamily="18" charset="0"/>
                      </a:rPr>
                      <m:t>=</m:t>
                    </m:r>
                    <m:nary>
                      <m:naryPr>
                        <m:chr m:val="∑"/>
                        <m:ctrlPr>
                          <a:rPr lang="nl-BE" sz="1100" b="0" i="1">
                            <a:latin typeface="Cambria Math" panose="02040503050406030204" pitchFamily="18" charset="0"/>
                          </a:rPr>
                        </m:ctrlPr>
                      </m:naryPr>
                      <m:sub>
                        <m:r>
                          <a:rPr lang="nl-BE" sz="1100" b="0" i="1">
                            <a:latin typeface="Cambria Math" panose="02040503050406030204" pitchFamily="18" charset="0"/>
                          </a:rPr>
                          <m:t>𝑖</m:t>
                        </m:r>
                        <m:r>
                          <a:rPr lang="nl-BE" sz="1100" b="0" i="1">
                            <a:latin typeface="Cambria Math" panose="02040503050406030204" pitchFamily="18" charset="0"/>
                          </a:rPr>
                          <m:t>=0</m:t>
                        </m:r>
                      </m:sub>
                      <m:sup>
                        <m:r>
                          <a:rPr lang="nl-BE" sz="1100" b="0" i="1">
                            <a:latin typeface="Cambria Math" panose="02040503050406030204" pitchFamily="18" charset="0"/>
                          </a:rPr>
                          <m:t>𝑡</m:t>
                        </m:r>
                      </m:sup>
                      <m:e>
                        <m:sSub>
                          <m:sSubPr>
                            <m:ctrlPr>
                              <a:rPr lang="nl-BE" sz="1100" b="0" i="1">
                                <a:latin typeface="Cambria Math" panose="02040503050406030204" pitchFamily="18" charset="0"/>
                              </a:rPr>
                            </m:ctrlPr>
                          </m:sSubPr>
                          <m:e>
                            <m:r>
                              <a:rPr lang="nl-BE" sz="1100" b="0" i="1">
                                <a:latin typeface="Cambria Math" panose="02040503050406030204" pitchFamily="18" charset="0"/>
                              </a:rPr>
                              <m:t>𝐾</m:t>
                            </m:r>
                          </m:e>
                          <m:sub>
                            <m:r>
                              <a:rPr lang="nl-BE" sz="1100" b="0" i="1">
                                <a:latin typeface="Cambria Math" panose="02040503050406030204" pitchFamily="18" charset="0"/>
                              </a:rPr>
                              <m:t>𝑖</m:t>
                            </m:r>
                          </m:sub>
                        </m:sSub>
                        <m:r>
                          <a:rPr lang="nl-BE" sz="1100" b="0" i="1">
                            <a:latin typeface="Cambria Math" panose="02040503050406030204" pitchFamily="18" charset="0"/>
                          </a:rPr>
                          <m:t>∗</m:t>
                        </m:r>
                        <m:r>
                          <a:rPr lang="nl-BE" sz="1100" b="0" i="1">
                            <a:latin typeface="Cambria Math" panose="02040503050406030204" pitchFamily="18" charset="0"/>
                          </a:rPr>
                          <m:t>𝑅</m:t>
                        </m:r>
                      </m:e>
                    </m:nary>
                  </m:oMath>
                </m:oMathPara>
              </a14:m>
              <a:endParaRPr lang="nl-BE" sz="1100"/>
            </a:p>
          </xdr:txBody>
        </xdr:sp>
      </mc:Choice>
      <mc:Fallback xmlns="">
        <xdr:sp macro="" textlink="">
          <xdr:nvSpPr>
            <xdr:cNvPr id="2" name="Tekstvak 1">
              <a:extLst>
                <a:ext uri="{FF2B5EF4-FFF2-40B4-BE49-F238E27FC236}">
                  <a16:creationId xmlns:a16="http://schemas.microsoft.com/office/drawing/2014/main" id="{45AF8533-C181-4E68-A528-6E77C0704994}"/>
                </a:ext>
              </a:extLst>
            </xdr:cNvPr>
            <xdr:cNvSpPr txBox="1"/>
          </xdr:nvSpPr>
          <xdr:spPr>
            <a:xfrm>
              <a:off x="247650" y="25332690"/>
              <a:ext cx="1044517" cy="473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𝐵𝑆𝐸=∑_(𝑖=0)^𝑡▒〖𝐾_𝑖∗𝑅〗</a:t>
              </a:r>
              <a:endParaRPr lang="nl-BE" sz="1100"/>
            </a:p>
          </xdr:txBody>
        </xdr:sp>
      </mc:Fallback>
    </mc:AlternateContent>
    <xdr:clientData/>
  </xdr:oneCellAnchor>
  <xdr:oneCellAnchor>
    <xdr:from>
      <xdr:col>0</xdr:col>
      <xdr:colOff>746760</xdr:colOff>
      <xdr:row>129</xdr:row>
      <xdr:rowOff>11430</xdr:rowOff>
    </xdr:from>
    <xdr:ext cx="2859309" cy="172227"/>
    <mc:AlternateContent xmlns:mc="http://schemas.openxmlformats.org/markup-compatibility/2006" xmlns:a14="http://schemas.microsoft.com/office/drawing/2010/main">
      <mc:Choice Requires="a14">
        <xdr:sp macro="" textlink="">
          <xdr:nvSpPr>
            <xdr:cNvPr id="3" name="Tekstvak 2">
              <a:extLst>
                <a:ext uri="{FF2B5EF4-FFF2-40B4-BE49-F238E27FC236}">
                  <a16:creationId xmlns:a16="http://schemas.microsoft.com/office/drawing/2014/main" id="{D3FA1483-DA9C-4888-90ED-B9434CBD8802}"/>
                </a:ext>
              </a:extLst>
            </xdr:cNvPr>
            <xdr:cNvSpPr txBox="1"/>
          </xdr:nvSpPr>
          <xdr:spPr>
            <a:xfrm>
              <a:off x="742950" y="25894665"/>
              <a:ext cx="285930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nl-BE" sz="1100" b="0" i="1">
                            <a:latin typeface="Cambria Math" panose="02040503050406030204" pitchFamily="18" charset="0"/>
                          </a:rPr>
                        </m:ctrlPr>
                      </m:sSubPr>
                      <m:e>
                        <m:r>
                          <a:rPr lang="nl-BE" sz="1100" b="0" i="1">
                            <a:latin typeface="Cambria Math" panose="02040503050406030204" pitchFamily="18" charset="0"/>
                          </a:rPr>
                          <m:t>𝐾</m:t>
                        </m:r>
                      </m:e>
                      <m:sub>
                        <m:r>
                          <a:rPr lang="nl-BE" sz="1100" b="0" i="1">
                            <a:latin typeface="Cambria Math" panose="02040503050406030204" pitchFamily="18" charset="0"/>
                          </a:rPr>
                          <m:t>𝑖</m:t>
                        </m:r>
                      </m:sub>
                    </m:sSub>
                    <m:r>
                      <a:rPr lang="nl-BE" sz="1100" b="0" i="1">
                        <a:latin typeface="Cambria Math" panose="02040503050406030204" pitchFamily="18" charset="0"/>
                      </a:rPr>
                      <m:t>=</m:t>
                    </m:r>
                    <m:r>
                      <m:rPr>
                        <m:nor/>
                      </m:rPr>
                      <a:rPr lang="nl-BE" sz="1100">
                        <a:solidFill>
                          <a:schemeClr val="tx1"/>
                        </a:solidFill>
                        <a:effectLst/>
                        <a:latin typeface="+mn-lt"/>
                        <a:ea typeface="+mn-ea"/>
                        <a:cs typeface="+mn-cs"/>
                      </a:rPr>
                      <m:t>uitstaand</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kapitaal</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op</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het</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einde</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van</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tijdstip</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i</m:t>
                    </m:r>
                  </m:oMath>
                </m:oMathPara>
              </a14:m>
              <a:endParaRPr lang="nl-BE" sz="1100"/>
            </a:p>
          </xdr:txBody>
        </xdr:sp>
      </mc:Choice>
      <mc:Fallback xmlns="">
        <xdr:sp macro="" textlink="">
          <xdr:nvSpPr>
            <xdr:cNvPr id="3" name="Tekstvak 2">
              <a:extLst>
                <a:ext uri="{FF2B5EF4-FFF2-40B4-BE49-F238E27FC236}">
                  <a16:creationId xmlns:a16="http://schemas.microsoft.com/office/drawing/2014/main" id="{D3FA1483-DA9C-4888-90ED-B9434CBD8802}"/>
                </a:ext>
              </a:extLst>
            </xdr:cNvPr>
            <xdr:cNvSpPr txBox="1"/>
          </xdr:nvSpPr>
          <xdr:spPr>
            <a:xfrm>
              <a:off x="742950" y="25894665"/>
              <a:ext cx="285930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𝐾_𝑖=</a:t>
              </a:r>
              <a:r>
                <a:rPr lang="nl-BE" sz="1100" b="0" i="0">
                  <a:solidFill>
                    <a:schemeClr val="tx1"/>
                  </a:solidFill>
                  <a:effectLst/>
                  <a:latin typeface="Cambria Math" panose="02040503050406030204" pitchFamily="18" charset="0"/>
                  <a:ea typeface="+mn-ea"/>
                  <a:cs typeface="+mn-cs"/>
                </a:rPr>
                <a:t>"</a:t>
              </a:r>
              <a:r>
                <a:rPr lang="nl-BE" sz="1100" i="0">
                  <a:solidFill>
                    <a:schemeClr val="tx1"/>
                  </a:solidFill>
                  <a:effectLst/>
                  <a:latin typeface="Cambria Math" panose="02040503050406030204" pitchFamily="18" charset="0"/>
                  <a:ea typeface="+mn-ea"/>
                  <a:cs typeface="+mn-cs"/>
                </a:rPr>
                <a:t>uitstaand kapitaal op het einde van tijdstip i</a:t>
              </a:r>
              <a:r>
                <a:rPr lang="nl-BE" sz="1100" i="0">
                  <a:solidFill>
                    <a:schemeClr val="tx1"/>
                  </a:solidFill>
                  <a:effectLst/>
                  <a:latin typeface="+mn-lt"/>
                  <a:ea typeface="+mn-ea"/>
                  <a:cs typeface="+mn-cs"/>
                </a:rPr>
                <a:t>"</a:t>
              </a:r>
              <a:endParaRPr lang="nl-BE" sz="1100"/>
            </a:p>
          </xdr:txBody>
        </xdr:sp>
      </mc:Fallback>
    </mc:AlternateContent>
    <xdr:clientData/>
  </xdr:oneCellAnchor>
  <xdr:oneCellAnchor>
    <xdr:from>
      <xdr:col>0</xdr:col>
      <xdr:colOff>830580</xdr:colOff>
      <xdr:row>130</xdr:row>
      <xdr:rowOff>11430</xdr:rowOff>
    </xdr:from>
    <xdr:ext cx="1544397" cy="172227"/>
    <mc:AlternateContent xmlns:mc="http://schemas.openxmlformats.org/markup-compatibility/2006" xmlns:a14="http://schemas.microsoft.com/office/drawing/2010/main">
      <mc:Choice Requires="a14">
        <xdr:sp macro="" textlink="">
          <xdr:nvSpPr>
            <xdr:cNvPr id="4" name="Tekstvak 3">
              <a:extLst>
                <a:ext uri="{FF2B5EF4-FFF2-40B4-BE49-F238E27FC236}">
                  <a16:creationId xmlns:a16="http://schemas.microsoft.com/office/drawing/2014/main" id="{6C6AFC58-5F6B-41CE-A29E-150352EA8568}"/>
                </a:ext>
              </a:extLst>
            </xdr:cNvPr>
            <xdr:cNvSpPr txBox="1"/>
          </xdr:nvSpPr>
          <xdr:spPr>
            <a:xfrm>
              <a:off x="828675" y="26075640"/>
              <a:ext cx="154439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nl-BE" sz="1100" b="0" i="1">
                        <a:latin typeface="Cambria Math" panose="02040503050406030204" pitchFamily="18" charset="0"/>
                      </a:rPr>
                      <m:t>𝑡</m:t>
                    </m:r>
                    <m:r>
                      <a:rPr lang="nl-BE" sz="1100" b="0" i="1">
                        <a:latin typeface="Cambria Math" panose="02040503050406030204" pitchFamily="18" charset="0"/>
                      </a:rPr>
                      <m:t>=</m:t>
                    </m:r>
                    <m:r>
                      <m:rPr>
                        <m:nor/>
                      </m:rPr>
                      <a:rPr lang="nl-BE" sz="1100">
                        <a:solidFill>
                          <a:schemeClr val="tx1"/>
                        </a:solidFill>
                        <a:effectLst/>
                        <a:latin typeface="+mn-lt"/>
                        <a:ea typeface="+mn-ea"/>
                        <a:cs typeface="+mn-cs"/>
                      </a:rPr>
                      <m:t>looptijd</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van</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de</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lening</m:t>
                    </m:r>
                    <m:r>
                      <m:rPr>
                        <m:nor/>
                      </m:rPr>
                      <a:rPr lang="nl-BE" sz="1100">
                        <a:solidFill>
                          <a:schemeClr val="tx1"/>
                        </a:solidFill>
                        <a:effectLst/>
                        <a:latin typeface="+mn-lt"/>
                        <a:ea typeface="+mn-ea"/>
                        <a:cs typeface="+mn-cs"/>
                      </a:rPr>
                      <m:t> </m:t>
                    </m:r>
                  </m:oMath>
                </m:oMathPara>
              </a14:m>
              <a:endParaRPr lang="nl-BE" sz="1100"/>
            </a:p>
          </xdr:txBody>
        </xdr:sp>
      </mc:Choice>
      <mc:Fallback xmlns="">
        <xdr:sp macro="" textlink="">
          <xdr:nvSpPr>
            <xdr:cNvPr id="4" name="Tekstvak 3">
              <a:extLst>
                <a:ext uri="{FF2B5EF4-FFF2-40B4-BE49-F238E27FC236}">
                  <a16:creationId xmlns:a16="http://schemas.microsoft.com/office/drawing/2014/main" id="{6C6AFC58-5F6B-41CE-A29E-150352EA8568}"/>
                </a:ext>
              </a:extLst>
            </xdr:cNvPr>
            <xdr:cNvSpPr txBox="1"/>
          </xdr:nvSpPr>
          <xdr:spPr>
            <a:xfrm>
              <a:off x="828675" y="26075640"/>
              <a:ext cx="154439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𝑡=</a:t>
              </a:r>
              <a:r>
                <a:rPr lang="nl-BE" sz="1100" b="0" i="0">
                  <a:solidFill>
                    <a:schemeClr val="tx1"/>
                  </a:solidFill>
                  <a:effectLst/>
                  <a:latin typeface="Cambria Math" panose="02040503050406030204" pitchFamily="18" charset="0"/>
                  <a:ea typeface="+mn-ea"/>
                  <a:cs typeface="+mn-cs"/>
                </a:rPr>
                <a:t>"</a:t>
              </a:r>
              <a:r>
                <a:rPr lang="nl-BE" sz="1100" i="0">
                  <a:solidFill>
                    <a:schemeClr val="tx1"/>
                  </a:solidFill>
                  <a:effectLst/>
                  <a:latin typeface="Cambria Math" panose="02040503050406030204" pitchFamily="18" charset="0"/>
                  <a:ea typeface="+mn-ea"/>
                  <a:cs typeface="+mn-cs"/>
                </a:rPr>
                <a:t>looptijd van de lening </a:t>
              </a:r>
              <a:r>
                <a:rPr lang="nl-BE" sz="1100" i="0">
                  <a:solidFill>
                    <a:schemeClr val="tx1"/>
                  </a:solidFill>
                  <a:effectLst/>
                  <a:latin typeface="+mn-lt"/>
                  <a:ea typeface="+mn-ea"/>
                  <a:cs typeface="+mn-cs"/>
                </a:rPr>
                <a:t>"</a:t>
              </a:r>
              <a:endParaRPr lang="nl-BE" sz="1100"/>
            </a:p>
          </xdr:txBody>
        </xdr:sp>
      </mc:Fallback>
    </mc:AlternateContent>
    <xdr:clientData/>
  </xdr:oneCellAnchor>
  <xdr:oneCellAnchor>
    <xdr:from>
      <xdr:col>0</xdr:col>
      <xdr:colOff>746760</xdr:colOff>
      <xdr:row>131</xdr:row>
      <xdr:rowOff>19050</xdr:rowOff>
    </xdr:from>
    <xdr:ext cx="13017794" cy="172227"/>
    <mc:AlternateContent xmlns:mc="http://schemas.openxmlformats.org/markup-compatibility/2006" xmlns:a14="http://schemas.microsoft.com/office/drawing/2010/main">
      <mc:Choice Requires="a14">
        <xdr:sp macro="" textlink="">
          <xdr:nvSpPr>
            <xdr:cNvPr id="5" name="Tekstvak 4">
              <a:extLst>
                <a:ext uri="{FF2B5EF4-FFF2-40B4-BE49-F238E27FC236}">
                  <a16:creationId xmlns:a16="http://schemas.microsoft.com/office/drawing/2014/main" id="{63CD07B2-2538-43D7-92AF-B2DFBFDCEF4C}"/>
                </a:ext>
              </a:extLst>
            </xdr:cNvPr>
            <xdr:cNvSpPr txBox="1"/>
          </xdr:nvSpPr>
          <xdr:spPr>
            <a:xfrm>
              <a:off x="742950" y="26256615"/>
              <a:ext cx="1301779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nl-BE" sz="1100" b="0" i="1">
                        <a:latin typeface="Cambria Math" panose="02040503050406030204" pitchFamily="18" charset="0"/>
                      </a:rPr>
                      <m:t>𝑅</m:t>
                    </m:r>
                    <m:r>
                      <a:rPr lang="nl-BE" sz="1100" b="0" i="1">
                        <a:latin typeface="Cambria Math" panose="02040503050406030204" pitchFamily="18" charset="0"/>
                      </a:rPr>
                      <m:t>=</m:t>
                    </m:r>
                    <m:r>
                      <m:rPr>
                        <m:nor/>
                      </m:rPr>
                      <a:rPr lang="nl-BE" sz="1100">
                        <a:solidFill>
                          <a:schemeClr val="tx1"/>
                        </a:solidFill>
                        <a:effectLst/>
                        <a:latin typeface="+mn-lt"/>
                        <a:ea typeface="+mn-ea"/>
                        <a:cs typeface="+mn-cs"/>
                      </a:rPr>
                      <m:t>intrestvoet</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op</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basis</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van</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het</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referentiepercentage</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volgens</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mededeling</m:t>
                    </m:r>
                    <m:r>
                      <m:rPr>
                        <m:nor/>
                      </m:rPr>
                      <a:rPr lang="nl-BE" sz="1100">
                        <a:solidFill>
                          <a:schemeClr val="tx1"/>
                        </a:solidFill>
                        <a:effectLst/>
                        <a:latin typeface="+mn-lt"/>
                        <a:ea typeface="+mn-ea"/>
                        <a:cs typeface="+mn-cs"/>
                      </a:rPr>
                      <m:t> 2008/</m:t>
                    </m:r>
                    <m:r>
                      <m:rPr>
                        <m:nor/>
                      </m:rPr>
                      <a:rPr lang="nl-BE" sz="1100">
                        <a:solidFill>
                          <a:schemeClr val="tx1"/>
                        </a:solidFill>
                        <a:effectLst/>
                        <a:latin typeface="+mn-lt"/>
                        <a:ea typeface="+mn-ea"/>
                        <a:cs typeface="+mn-cs"/>
                      </a:rPr>
                      <m:t>C</m:t>
                    </m:r>
                    <m:r>
                      <m:rPr>
                        <m:nor/>
                      </m:rPr>
                      <a:rPr lang="nl-BE" sz="1100">
                        <a:solidFill>
                          <a:schemeClr val="tx1"/>
                        </a:solidFill>
                        <a:effectLst/>
                        <a:latin typeface="+mn-lt"/>
                        <a:ea typeface="+mn-ea"/>
                        <a:cs typeface="+mn-cs"/>
                      </a:rPr>
                      <m:t> 14/02 </m:t>
                    </m:r>
                    <m:r>
                      <m:rPr>
                        <m:nor/>
                      </m:rPr>
                      <a:rPr lang="nl-BE" sz="1100">
                        <a:solidFill>
                          <a:schemeClr val="tx1"/>
                        </a:solidFill>
                        <a:effectLst/>
                        <a:latin typeface="+mn-lt"/>
                        <a:ea typeface="+mn-ea"/>
                        <a:cs typeface="+mn-cs"/>
                      </a:rPr>
                      <m:t>van</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de</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Europese</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Commissie</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verhoogd</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met</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een</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marge</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in</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functie</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van</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het</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risicoprofiel</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en</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bepaald</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volgens</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het</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intern</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model</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van</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het</m:t>
                    </m:r>
                    <m:r>
                      <m:rPr>
                        <m:nor/>
                      </m:rPr>
                      <a:rPr lang="nl-BE" sz="1100">
                        <a:solidFill>
                          <a:schemeClr val="tx1"/>
                        </a:solidFill>
                        <a:effectLst/>
                        <a:latin typeface="+mn-lt"/>
                        <a:ea typeface="+mn-ea"/>
                        <a:cs typeface="+mn-cs"/>
                      </a:rPr>
                      <m:t> </m:t>
                    </m:r>
                    <m:r>
                      <m:rPr>
                        <m:nor/>
                      </m:rPr>
                      <a:rPr lang="nl-BE" sz="1100">
                        <a:solidFill>
                          <a:schemeClr val="tx1"/>
                        </a:solidFill>
                        <a:effectLst/>
                        <a:latin typeface="+mn-lt"/>
                        <a:ea typeface="+mn-ea"/>
                        <a:cs typeface="+mn-cs"/>
                      </a:rPr>
                      <m:t>Fonds</m:t>
                    </m:r>
                  </m:oMath>
                </m:oMathPara>
              </a14:m>
              <a:endParaRPr lang="nl-BE" sz="1100"/>
            </a:p>
          </xdr:txBody>
        </xdr:sp>
      </mc:Choice>
      <mc:Fallback xmlns="">
        <xdr:sp macro="" textlink="">
          <xdr:nvSpPr>
            <xdr:cNvPr id="5" name="Tekstvak 4">
              <a:extLst>
                <a:ext uri="{FF2B5EF4-FFF2-40B4-BE49-F238E27FC236}">
                  <a16:creationId xmlns:a16="http://schemas.microsoft.com/office/drawing/2014/main" id="{63CD07B2-2538-43D7-92AF-B2DFBFDCEF4C}"/>
                </a:ext>
              </a:extLst>
            </xdr:cNvPr>
            <xdr:cNvSpPr txBox="1"/>
          </xdr:nvSpPr>
          <xdr:spPr>
            <a:xfrm>
              <a:off x="742950" y="26256615"/>
              <a:ext cx="1301779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𝑅=</a:t>
              </a:r>
              <a:r>
                <a:rPr lang="nl-BE" sz="1100" b="0" i="0">
                  <a:solidFill>
                    <a:schemeClr val="tx1"/>
                  </a:solidFill>
                  <a:effectLst/>
                  <a:latin typeface="Cambria Math" panose="02040503050406030204" pitchFamily="18" charset="0"/>
                  <a:ea typeface="+mn-ea"/>
                  <a:cs typeface="+mn-cs"/>
                </a:rPr>
                <a:t>"</a:t>
              </a:r>
              <a:r>
                <a:rPr lang="nl-BE" sz="1100" i="0">
                  <a:solidFill>
                    <a:schemeClr val="tx1"/>
                  </a:solidFill>
                  <a:effectLst/>
                  <a:latin typeface="Cambria Math" panose="02040503050406030204" pitchFamily="18" charset="0"/>
                  <a:ea typeface="+mn-ea"/>
                  <a:cs typeface="+mn-cs"/>
                </a:rPr>
                <a:t>intrestvoet op basis van het referentiepercentage volgens mededeling 2008/C 14/02 van de Europese Commissie, verhoogd met een marge in functie van het risicoprofiel en bepaald volgens het intern model van het Fonds</a:t>
              </a:r>
              <a:r>
                <a:rPr lang="nl-BE" sz="1100" i="0">
                  <a:solidFill>
                    <a:schemeClr val="tx1"/>
                  </a:solidFill>
                  <a:effectLst/>
                  <a:latin typeface="+mn-lt"/>
                  <a:ea typeface="+mn-ea"/>
                  <a:cs typeface="+mn-cs"/>
                </a:rPr>
                <a:t>"</a:t>
              </a:r>
              <a:endParaRPr lang="nl-BE"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usaech\AppData\Local\Microsoft\Windows\INetCache\Content.Outlook\PQNEXYTL\klimaat_oproep10_websi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ermeini\AppData\Local\Microsoft\Windows\INetCache\Content.Outlook\10Y0K93X\klimaat_totaaloverzicht_23122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roep10_overzicht"/>
      <sheetName val="Blad3"/>
      <sheetName val="Blad1"/>
      <sheetName val="dossiernr"/>
    </sheetNames>
    <sheetDataSet>
      <sheetData sheetId="0" refreshError="1"/>
      <sheetData sheetId="1" refreshError="1"/>
      <sheetData sheetId="2" refreshError="1">
        <row r="2">
          <cell r="K2" t="str">
            <v>Stookplaatsrenovatie</v>
          </cell>
          <cell r="AF2" t="str">
            <v>OCMW Wichelen</v>
          </cell>
          <cell r="AG2" t="str">
            <v>WZC Molenkouter</v>
          </cell>
          <cell r="AV2">
            <v>174339.6</v>
          </cell>
        </row>
        <row r="9">
          <cell r="K9" t="str">
            <v>Spouwmuur</v>
          </cell>
          <cell r="AF9" t="str">
            <v>Gemeente Mol</v>
          </cell>
          <cell r="AG9" t="str">
            <v>BKO Gompel Mowgli</v>
          </cell>
          <cell r="AV9">
            <v>1856</v>
          </cell>
        </row>
        <row r="10">
          <cell r="K10" t="str">
            <v>Stookplaatsrenovatie</v>
          </cell>
          <cell r="AF10" t="str">
            <v>Gemeente Mol</v>
          </cell>
          <cell r="AG10" t="str">
            <v>BKO Gompel Mowgli</v>
          </cell>
          <cell r="AV10">
            <v>28950.6</v>
          </cell>
        </row>
        <row r="11">
          <cell r="K11" t="str">
            <v>Spouwmuur</v>
          </cell>
          <cell r="AF11" t="str">
            <v>Gemeente Mol</v>
          </cell>
          <cell r="AG11" t="str">
            <v>BKO Millegem Robbedoes</v>
          </cell>
          <cell r="AV11">
            <v>2153</v>
          </cell>
        </row>
        <row r="12">
          <cell r="K12" t="str">
            <v>Stookplaatsrenovatie</v>
          </cell>
          <cell r="AF12" t="str">
            <v>Gemeente Mol</v>
          </cell>
          <cell r="AG12" t="str">
            <v>BKO Millegem Robbedoes</v>
          </cell>
          <cell r="AV12">
            <v>31190</v>
          </cell>
        </row>
        <row r="13">
          <cell r="K13" t="str">
            <v>Spouwmuur</v>
          </cell>
          <cell r="AF13" t="str">
            <v>Gemeente Mol</v>
          </cell>
          <cell r="AG13" t="str">
            <v>BKO Achterbos 27 Windekind</v>
          </cell>
          <cell r="AV13">
            <v>6053</v>
          </cell>
        </row>
        <row r="14">
          <cell r="K14" t="str">
            <v>Stookplaatsrenovatie</v>
          </cell>
          <cell r="AF14" t="str">
            <v>Gemeente Mol</v>
          </cell>
          <cell r="AG14" t="str">
            <v>BKO Achterbos 27 Windekind</v>
          </cell>
          <cell r="AV14">
            <v>20470.8</v>
          </cell>
        </row>
        <row r="15">
          <cell r="K15" t="str">
            <v>Zoldervloer</v>
          </cell>
          <cell r="AF15" t="str">
            <v>Gemeente Mol</v>
          </cell>
          <cell r="AG15" t="str">
            <v>BKO Gompel Mowgli</v>
          </cell>
          <cell r="AV15">
            <v>12175.2</v>
          </cell>
        </row>
        <row r="16">
          <cell r="K16" t="str">
            <v>Dakisolatie hellend dak</v>
          </cell>
          <cell r="AF16" t="str">
            <v>Gemeente Mol</v>
          </cell>
          <cell r="AG16" t="str">
            <v>BKO Millegem Robbedoes</v>
          </cell>
          <cell r="AV16">
            <v>89653.8</v>
          </cell>
        </row>
        <row r="17">
          <cell r="K17" t="str">
            <v>Renovatie beglazing</v>
          </cell>
          <cell r="AF17" t="str">
            <v>Gemeente Mol</v>
          </cell>
          <cell r="AG17" t="str">
            <v>BKO Gompel Mowgli</v>
          </cell>
          <cell r="AV17">
            <v>15639</v>
          </cell>
        </row>
        <row r="18">
          <cell r="K18" t="str">
            <v>Dakisolatie plat dak</v>
          </cell>
          <cell r="AF18" t="str">
            <v>Gemeente Mol</v>
          </cell>
          <cell r="AG18" t="str">
            <v>BKO Gompel Mowgli</v>
          </cell>
          <cell r="AV18">
            <v>3342</v>
          </cell>
        </row>
        <row r="19">
          <cell r="K19" t="str">
            <v>Stookplaatsrenovatie</v>
          </cell>
          <cell r="AF19" t="str">
            <v>Gemeente Mol</v>
          </cell>
          <cell r="AG19" t="str">
            <v>BKO Wezel Timon</v>
          </cell>
          <cell r="AV19">
            <v>17191.8</v>
          </cell>
        </row>
        <row r="20">
          <cell r="K20" t="str">
            <v>Renovatie beglazing</v>
          </cell>
          <cell r="AF20" t="str">
            <v>Gemeente Mol</v>
          </cell>
          <cell r="AG20" t="str">
            <v>BKO Achterbos 27 Windekind</v>
          </cell>
          <cell r="AV20">
            <v>30591</v>
          </cell>
        </row>
        <row r="21">
          <cell r="K21" t="str">
            <v>Renovatie beglazing</v>
          </cell>
          <cell r="AF21" t="str">
            <v>Gemeente Mol</v>
          </cell>
          <cell r="AG21" t="str">
            <v>BKO Wezel Timon</v>
          </cell>
          <cell r="AV21">
            <v>11040</v>
          </cell>
        </row>
        <row r="25">
          <cell r="K25" t="str">
            <v>Zonnewering</v>
          </cell>
          <cell r="AF25" t="str">
            <v>OCMW Diksmuide</v>
          </cell>
          <cell r="AG25" t="str">
            <v>Woonzorgcentrum</v>
          </cell>
          <cell r="AV25">
            <v>62211</v>
          </cell>
        </row>
        <row r="26">
          <cell r="K26" t="str">
            <v>Warmtepompen</v>
          </cell>
          <cell r="AF26" t="str">
            <v>VITAS</v>
          </cell>
          <cell r="AG26" t="str">
            <v>Centrale Administratie</v>
          </cell>
          <cell r="AV26">
            <v>2200</v>
          </cell>
        </row>
        <row r="27">
          <cell r="K27" t="str">
            <v>Isoleren pompen/kranen/hydraulica</v>
          </cell>
          <cell r="AF27" t="str">
            <v>Algemeen Ziekenhuis Sint-Jan Brugge-Oostende</v>
          </cell>
          <cell r="AG27" t="str">
            <v>AZ Sint-Jan, Ruddershove</v>
          </cell>
          <cell r="AV27">
            <v>3540</v>
          </cell>
        </row>
        <row r="28">
          <cell r="K28" t="str">
            <v>Isoleren pompen/kranen/hydraulica</v>
          </cell>
          <cell r="AF28" t="str">
            <v>Algemeen Ziekenhuis Sint-Jan Brugge-Oostende</v>
          </cell>
          <cell r="AG28" t="str">
            <v>AZ Sint-Jan, Ruddershove</v>
          </cell>
          <cell r="AV28">
            <v>97500</v>
          </cell>
        </row>
        <row r="29">
          <cell r="K29" t="str">
            <v>Monitoring</v>
          </cell>
          <cell r="AF29" t="str">
            <v>Algemeen Ziekenhuis Sint-Jan Brugge-Oostende</v>
          </cell>
          <cell r="AG29" t="str">
            <v>AZ Sint-Jan, Ruddershove</v>
          </cell>
          <cell r="AV29">
            <v>52500</v>
          </cell>
        </row>
        <row r="30">
          <cell r="K30" t="str">
            <v>Renovatie ventilatie</v>
          </cell>
          <cell r="AF30" t="str">
            <v>Algemeen Ziekenhuis Sint-Jan Brugge-Oostende</v>
          </cell>
          <cell r="AG30" t="str">
            <v>AZ Sint-Jan, Ruddershove</v>
          </cell>
          <cell r="AV30">
            <v>3180000</v>
          </cell>
        </row>
        <row r="31">
          <cell r="K31" t="str">
            <v>Vervangen pompen</v>
          </cell>
          <cell r="AF31" t="str">
            <v>Algemeen Ziekenhuis Sint-Jan Brugge-Oostende</v>
          </cell>
          <cell r="AG31" t="str">
            <v>AZ Sint-Jan, Ruddershove</v>
          </cell>
          <cell r="AV31">
            <v>400500</v>
          </cell>
        </row>
        <row r="32">
          <cell r="K32" t="str">
            <v>Schrijnwerkrenovatie Aluminium</v>
          </cell>
          <cell r="AF32" t="str">
            <v>ORGANISATIE BROEDERS VAN LIEFDE</v>
          </cell>
          <cell r="AG32" t="str">
            <v>St-Gregorius Sector X</v>
          </cell>
          <cell r="AV32">
            <v>29779.200000000001</v>
          </cell>
        </row>
        <row r="36">
          <cell r="K36" t="str">
            <v>Dakisolatie plat dak</v>
          </cell>
          <cell r="AF36" t="str">
            <v>Woonzorgcentrum H.Hart</v>
          </cell>
          <cell r="AG36" t="str">
            <v>Campus H.Hart</v>
          </cell>
          <cell r="AV36">
            <v>137140.79999999999</v>
          </cell>
        </row>
        <row r="38">
          <cell r="K38" t="str">
            <v>Schrijnwerkrenovatie</v>
          </cell>
          <cell r="AF38" t="str">
            <v>MPC Terbank</v>
          </cell>
          <cell r="AG38" t="str">
            <v>S87</v>
          </cell>
          <cell r="AV38">
            <v>1200</v>
          </cell>
        </row>
        <row r="39">
          <cell r="K39" t="str">
            <v>Stookplaatsrenovatie</v>
          </cell>
          <cell r="AF39" t="str">
            <v>Jeugdhulp Don Bosco Vlaanderen</v>
          </cell>
          <cell r="AG39" t="str">
            <v>De Wip Halle</v>
          </cell>
          <cell r="AV39">
            <v>6159</v>
          </cell>
        </row>
        <row r="40">
          <cell r="K40" t="str">
            <v>Schrijnwerkrenovatie</v>
          </cell>
          <cell r="AF40" t="str">
            <v>Jeugdhulp Don Bosco Vlaanderen</v>
          </cell>
          <cell r="AG40" t="str">
            <v>De Wip Halle</v>
          </cell>
          <cell r="AV40">
            <v>2774.4</v>
          </cell>
        </row>
        <row r="41">
          <cell r="K41" t="str">
            <v>Stookplaatsrenovatie</v>
          </cell>
          <cell r="AF41" t="str">
            <v>Oostrem</v>
          </cell>
          <cell r="AG41" t="str">
            <v>Home Wilsele</v>
          </cell>
          <cell r="AV41">
            <v>12155</v>
          </cell>
        </row>
        <row r="42">
          <cell r="K42" t="str">
            <v>Stookplaatsrenovatie</v>
          </cell>
          <cell r="AF42" t="str">
            <v>Oostrem</v>
          </cell>
          <cell r="AG42" t="str">
            <v>Home Wilsele</v>
          </cell>
          <cell r="AV42">
            <v>21834.6</v>
          </cell>
        </row>
        <row r="43">
          <cell r="K43" t="str">
            <v>Stookplaatsrenovatie</v>
          </cell>
          <cell r="AF43" t="str">
            <v>Oostrem</v>
          </cell>
          <cell r="AG43" t="str">
            <v>Home Wilsele</v>
          </cell>
          <cell r="AV43">
            <v>15372</v>
          </cell>
        </row>
        <row r="44">
          <cell r="K44" t="str">
            <v>Muurisolatie</v>
          </cell>
          <cell r="AF44" t="str">
            <v>Oostrem</v>
          </cell>
          <cell r="AG44" t="str">
            <v>Home Wilsele</v>
          </cell>
          <cell r="AV44">
            <v>28014</v>
          </cell>
        </row>
        <row r="45">
          <cell r="K45" t="str">
            <v>Renovatie beglazing</v>
          </cell>
          <cell r="AF45" t="str">
            <v>Oostrem</v>
          </cell>
          <cell r="AG45" t="str">
            <v>Home Wilsele</v>
          </cell>
          <cell r="AV45">
            <v>20910</v>
          </cell>
        </row>
        <row r="46">
          <cell r="K46" t="str">
            <v>Overige</v>
          </cell>
          <cell r="AF46" t="str">
            <v>Oostrem</v>
          </cell>
          <cell r="AG46" t="str">
            <v>Home Wilsele</v>
          </cell>
          <cell r="AV46">
            <v>2400</v>
          </cell>
        </row>
        <row r="48">
          <cell r="K48" t="str">
            <v>Muurisolatie</v>
          </cell>
          <cell r="AF48" t="str">
            <v>INST. TROPISCHE GENEESKUNDE - PRINS LEOPOLD</v>
          </cell>
          <cell r="AG48" t="str">
            <v>ITG Kronenburgstraat</v>
          </cell>
          <cell r="AV48">
            <v>18900</v>
          </cell>
        </row>
        <row r="49">
          <cell r="K49" t="str">
            <v>Schrijnwerkrenovatie</v>
          </cell>
          <cell r="AF49" t="str">
            <v>INST. TROPISCHE GENEESKUNDE - PRINS LEOPOLD</v>
          </cell>
          <cell r="AG49" t="str">
            <v>ITG Kronenburgstraat</v>
          </cell>
          <cell r="AV49">
            <v>33600</v>
          </cell>
        </row>
        <row r="50">
          <cell r="K50" t="str">
            <v>Schrijnwerkrenovatie</v>
          </cell>
          <cell r="AF50" t="str">
            <v>Sporen vzw</v>
          </cell>
          <cell r="AG50" t="str">
            <v>Klimop</v>
          </cell>
          <cell r="AV50">
            <v>3600</v>
          </cell>
        </row>
        <row r="51">
          <cell r="K51" t="str">
            <v>Isoleren pompen/kranen/hydraulica</v>
          </cell>
          <cell r="AF51" t="str">
            <v>Sporen vzw</v>
          </cell>
          <cell r="AG51" t="str">
            <v>Geldenaaksebaan (achteraan)</v>
          </cell>
          <cell r="AV51">
            <v>1787</v>
          </cell>
        </row>
        <row r="59">
          <cell r="K59" t="str">
            <v>Dakisolatie</v>
          </cell>
          <cell r="AF59" t="str">
            <v>De Lovie VZW</v>
          </cell>
          <cell r="AG59" t="str">
            <v>Maretak-Kerselaar</v>
          </cell>
          <cell r="AV59">
            <v>21599</v>
          </cell>
        </row>
        <row r="60">
          <cell r="K60" t="str">
            <v>Dakisolatie</v>
          </cell>
          <cell r="AF60" t="str">
            <v>De Lovie VZW</v>
          </cell>
          <cell r="AG60" t="str">
            <v>Technische dienst- Wassorteercentrum</v>
          </cell>
          <cell r="AV60">
            <v>64500</v>
          </cell>
        </row>
        <row r="61">
          <cell r="K61" t="str">
            <v>Isoleren pompen/kranen/hydraulica</v>
          </cell>
          <cell r="AF61" t="str">
            <v>De Lovie VZW</v>
          </cell>
          <cell r="AG61" t="str">
            <v>Kapel</v>
          </cell>
          <cell r="AV61">
            <v>1584</v>
          </cell>
        </row>
        <row r="62">
          <cell r="K62" t="str">
            <v>Dakisolatie</v>
          </cell>
          <cell r="AF62" t="str">
            <v>De Lovie VZW</v>
          </cell>
          <cell r="AG62" t="str">
            <v>Het Vijverhof loods-schuur</v>
          </cell>
          <cell r="AV62">
            <v>7200</v>
          </cell>
        </row>
        <row r="63">
          <cell r="K63" t="str">
            <v>Isoleren pompen/kranen/hydraulica</v>
          </cell>
          <cell r="AF63" t="str">
            <v>De Lovie VZW</v>
          </cell>
          <cell r="AG63" t="str">
            <v>Keuken</v>
          </cell>
          <cell r="AV63">
            <v>1278</v>
          </cell>
        </row>
        <row r="64">
          <cell r="K64" t="str">
            <v>Schrijnwerkrenovatie</v>
          </cell>
          <cell r="AF64" t="str">
            <v>De Lovie VZW</v>
          </cell>
          <cell r="AG64" t="str">
            <v>De Maalderij</v>
          </cell>
          <cell r="AV64">
            <v>6000</v>
          </cell>
        </row>
        <row r="92">
          <cell r="K92" t="str">
            <v>Dakisolatie</v>
          </cell>
          <cell r="AF92" t="str">
            <v>Jeugdzorg Ter Elst vzw</v>
          </cell>
          <cell r="AG92" t="str">
            <v>Jeugdzorg Ter Elst gebouw 1</v>
          </cell>
          <cell r="AV92">
            <v>48000</v>
          </cell>
        </row>
        <row r="104">
          <cell r="K104" t="str">
            <v>Warmtepompen en koeling</v>
          </cell>
          <cell r="AF104" t="str">
            <v>Medisch Pedagogisch Centrum Sint-Franciscus</v>
          </cell>
          <cell r="AG104" t="str">
            <v>De Rijtak</v>
          </cell>
          <cell r="AV104">
            <v>27905.4</v>
          </cell>
        </row>
        <row r="105">
          <cell r="K105" t="str">
            <v>Zoldervloer</v>
          </cell>
          <cell r="AF105" t="str">
            <v>Medisch Pedagogisch Centrum Sint-Franciscus</v>
          </cell>
          <cell r="AG105" t="str">
            <v>De Rijtak</v>
          </cell>
          <cell r="AV105">
            <v>10906</v>
          </cell>
        </row>
        <row r="106">
          <cell r="K106" t="str">
            <v>Monitoring</v>
          </cell>
          <cell r="AF106" t="str">
            <v>Medisch Pedagogisch Centrum Sint-Franciscus</v>
          </cell>
          <cell r="AG106" t="str">
            <v>Meuleveld</v>
          </cell>
          <cell r="AV106">
            <v>1160</v>
          </cell>
        </row>
        <row r="107">
          <cell r="K107" t="str">
            <v>Isoleren pompen/kranen/hydraulica</v>
          </cell>
          <cell r="AF107" t="str">
            <v>Medisch Pedagogisch Centrum Sint-Franciscus</v>
          </cell>
          <cell r="AG107" t="str">
            <v>Boshut (Bosland &amp; Sprokkelhut)</v>
          </cell>
          <cell r="AV107">
            <v>1056</v>
          </cell>
        </row>
        <row r="108">
          <cell r="K108" t="str">
            <v>Renovatie beglazing</v>
          </cell>
          <cell r="AF108" t="str">
            <v>Medisch Pedagogisch Centrum Sint-Franciscus</v>
          </cell>
          <cell r="AG108" t="str">
            <v>Sportcomplex</v>
          </cell>
          <cell r="AV108">
            <v>60075</v>
          </cell>
        </row>
        <row r="109">
          <cell r="K109" t="str">
            <v>Zoldervloer</v>
          </cell>
          <cell r="AF109" t="str">
            <v>Medisch Pedagogisch Centrum Sint-Franciscus</v>
          </cell>
          <cell r="AG109" t="str">
            <v>Boshut (Bosland &amp; Sprokkelhut)</v>
          </cell>
          <cell r="AV109">
            <v>43313.4</v>
          </cell>
        </row>
        <row r="115">
          <cell r="K115" t="str">
            <v>Renovatie SWW</v>
          </cell>
          <cell r="AF115" t="str">
            <v>Universitaire Ziekenhuizen Leuven</v>
          </cell>
          <cell r="AG115" t="str">
            <v>UZ Leuven - Campus Gasthuisberg</v>
          </cell>
          <cell r="AV115">
            <v>224456</v>
          </cell>
        </row>
        <row r="116">
          <cell r="K116" t="str">
            <v>Renovatie beglazing</v>
          </cell>
          <cell r="AF116" t="str">
            <v>DE KLEINE VOS</v>
          </cell>
          <cell r="AG116" t="str">
            <v>De Kleine Vos Gebouw B en C</v>
          </cell>
          <cell r="AV116">
            <v>21000</v>
          </cell>
        </row>
        <row r="117">
          <cell r="K117" t="str">
            <v>Renovatie beglazing</v>
          </cell>
          <cell r="AF117" t="str">
            <v>DE KLEINE VOS</v>
          </cell>
          <cell r="AG117" t="str">
            <v>De kleine Vos Gebouw A</v>
          </cell>
          <cell r="AV117">
            <v>2505</v>
          </cell>
        </row>
        <row r="118">
          <cell r="K118" t="str">
            <v>Schrijnwerkrenovatie Hout</v>
          </cell>
          <cell r="AF118" t="str">
            <v>DE KLEINE VOS</v>
          </cell>
          <cell r="AG118" t="str">
            <v>De kleine Vos Gebouw A</v>
          </cell>
          <cell r="AV118">
            <v>3540</v>
          </cell>
        </row>
        <row r="119">
          <cell r="K119" t="str">
            <v>Schrijnwerkrenovatie</v>
          </cell>
          <cell r="AF119" t="str">
            <v>DE KLEINE VOS</v>
          </cell>
          <cell r="AG119" t="str">
            <v>De Kleine Vos Gebouw B en C</v>
          </cell>
          <cell r="AV119">
            <v>30000</v>
          </cell>
        </row>
        <row r="120">
          <cell r="K120" t="str">
            <v>Schrijnwerkrenovatie Hout</v>
          </cell>
          <cell r="AF120" t="str">
            <v>DE KLEINE VOS</v>
          </cell>
          <cell r="AG120" t="str">
            <v>De Kleine Vos Gebouw B en C</v>
          </cell>
          <cell r="AV120">
            <v>3540</v>
          </cell>
        </row>
        <row r="124">
          <cell r="K124" t="str">
            <v>Warmtepompen en koeling</v>
          </cell>
          <cell r="AF124" t="str">
            <v>Zonnelied vzw</v>
          </cell>
          <cell r="AG124" t="str">
            <v>De Wilg</v>
          </cell>
          <cell r="AV124">
            <v>43090.2</v>
          </cell>
        </row>
        <row r="125">
          <cell r="K125" t="str">
            <v>Monitoring</v>
          </cell>
          <cell r="AF125" t="str">
            <v>Zonnelied vzw</v>
          </cell>
          <cell r="AG125" t="str">
            <v>De Wilg</v>
          </cell>
          <cell r="AV125">
            <v>1200</v>
          </cell>
        </row>
        <row r="126">
          <cell r="K126" t="str">
            <v>Monitoring</v>
          </cell>
          <cell r="AF126" t="str">
            <v>Zonnelied vzw</v>
          </cell>
          <cell r="AG126" t="str">
            <v>Kompas</v>
          </cell>
          <cell r="AV126">
            <v>2400</v>
          </cell>
        </row>
        <row r="127">
          <cell r="K127" t="str">
            <v>Dakisolatie plat dak</v>
          </cell>
          <cell r="AF127" t="str">
            <v>Zonnelied vzw</v>
          </cell>
          <cell r="AG127" t="str">
            <v>Kompas</v>
          </cell>
          <cell r="AV127">
            <v>39487.199999999997</v>
          </cell>
        </row>
        <row r="129">
          <cell r="K129" t="str">
            <v>Stookplaatsrenovatie</v>
          </cell>
          <cell r="AF129" t="str">
            <v>De Wissel vzw</v>
          </cell>
          <cell r="AG129" t="str">
            <v>Oude basisschool</v>
          </cell>
          <cell r="AV129">
            <v>14370</v>
          </cell>
        </row>
        <row r="130">
          <cell r="K130" t="str">
            <v>Dakisolatie hellend dak</v>
          </cell>
          <cell r="AF130" t="str">
            <v>De Wissel vzw</v>
          </cell>
          <cell r="AG130" t="str">
            <v>Oude basisschool</v>
          </cell>
          <cell r="AV130">
            <v>43200</v>
          </cell>
        </row>
        <row r="131">
          <cell r="K131" t="str">
            <v>Schrijnwerkrenovatie Aluminium</v>
          </cell>
          <cell r="AF131" t="str">
            <v>De Wissel vzw</v>
          </cell>
          <cell r="AG131" t="str">
            <v>Oude basisschool</v>
          </cell>
          <cell r="AV131">
            <v>28500</v>
          </cell>
        </row>
        <row r="132">
          <cell r="K132" t="str">
            <v>Schrijnwerkrenovatie Aluminium</v>
          </cell>
          <cell r="AF132" t="str">
            <v>De Wissel vzw</v>
          </cell>
          <cell r="AG132" t="str">
            <v>Oude basisschool</v>
          </cell>
          <cell r="AV132">
            <v>19800</v>
          </cell>
        </row>
        <row r="133">
          <cell r="K133" t="str">
            <v>Dakisolatie plat dak</v>
          </cell>
          <cell r="AF133" t="str">
            <v>De Wissel vzw</v>
          </cell>
          <cell r="AG133" t="str">
            <v>Oude basisschool</v>
          </cell>
          <cell r="AV133">
            <v>8100</v>
          </cell>
        </row>
        <row r="134">
          <cell r="K134" t="str">
            <v>Schrijnwerkrenovatie Hout</v>
          </cell>
          <cell r="AF134" t="str">
            <v>De Wissel vzw</v>
          </cell>
          <cell r="AG134" t="str">
            <v>Oude basisschool</v>
          </cell>
          <cell r="AV134">
            <v>1980</v>
          </cell>
        </row>
        <row r="139">
          <cell r="K139" t="str">
            <v>Gebouwisolatie</v>
          </cell>
          <cell r="AF139" t="str">
            <v>Leiezicht</v>
          </cell>
          <cell r="AG139" t="str">
            <v>Residentie Fievez-Beyens</v>
          </cell>
          <cell r="AV139">
            <v>13874</v>
          </cell>
        </row>
        <row r="143">
          <cell r="K143" t="str">
            <v>Spouwmuur</v>
          </cell>
          <cell r="AF143" t="str">
            <v>Mariënstede</v>
          </cell>
          <cell r="AG143" t="str">
            <v>De Huizen</v>
          </cell>
          <cell r="AV143">
            <v>5013</v>
          </cell>
        </row>
        <row r="144">
          <cell r="K144" t="str">
            <v>Buitengevel</v>
          </cell>
          <cell r="AF144" t="str">
            <v>Mariënstede</v>
          </cell>
          <cell r="AG144" t="str">
            <v>De Huizen</v>
          </cell>
          <cell r="AV144">
            <v>100000</v>
          </cell>
        </row>
        <row r="145">
          <cell r="K145" t="str">
            <v>Vloerisolatie (op de vloerplaat)</v>
          </cell>
          <cell r="AF145" t="str">
            <v>Mariënstede</v>
          </cell>
          <cell r="AG145" t="str">
            <v>De Huizen</v>
          </cell>
          <cell r="AV145">
            <v>28000</v>
          </cell>
        </row>
        <row r="146">
          <cell r="K146" t="str">
            <v>Overige</v>
          </cell>
          <cell r="AF146" t="str">
            <v>Mariënstede</v>
          </cell>
          <cell r="AG146" t="str">
            <v>De Huizen</v>
          </cell>
          <cell r="AV146">
            <v>40400</v>
          </cell>
        </row>
        <row r="148">
          <cell r="K148" t="str">
            <v>Overige</v>
          </cell>
          <cell r="AF148" t="str">
            <v>VZW DE VLEUGELS</v>
          </cell>
          <cell r="AG148" t="str">
            <v>De Vleugels zorgcentrum</v>
          </cell>
          <cell r="AV148">
            <v>11343</v>
          </cell>
        </row>
        <row r="149">
          <cell r="K149" t="str">
            <v>Dakisolatie plat dak</v>
          </cell>
          <cell r="AF149" t="str">
            <v>WZC Compostela</v>
          </cell>
          <cell r="AG149" t="str">
            <v>GAW Cantershof 30</v>
          </cell>
          <cell r="AV149">
            <v>62691.39</v>
          </cell>
        </row>
        <row r="150">
          <cell r="K150" t="str">
            <v>Stookplaatsrenovatie</v>
          </cell>
          <cell r="AF150" t="str">
            <v>WOON- EN ZORGCENTRUM SINT-BERNARDUS (DE PANNE)</v>
          </cell>
          <cell r="AG150" t="str">
            <v>GAW Kalmburg</v>
          </cell>
          <cell r="AV150">
            <v>27000</v>
          </cell>
        </row>
        <row r="151">
          <cell r="K151" t="str">
            <v>Dakisolatie</v>
          </cell>
          <cell r="AF151" t="str">
            <v>WZC Strijland</v>
          </cell>
          <cell r="AG151" t="str">
            <v>WZC Strijland</v>
          </cell>
          <cell r="AV151">
            <v>34800</v>
          </cell>
        </row>
        <row r="152">
          <cell r="K152" t="str">
            <v>Vervangen pompen</v>
          </cell>
          <cell r="AF152" t="str">
            <v>INSPIRANT</v>
          </cell>
          <cell r="AG152" t="str">
            <v>VOC Rozenweelde - Zorggebouw</v>
          </cell>
          <cell r="AV152">
            <v>3262</v>
          </cell>
        </row>
        <row r="153">
          <cell r="K153" t="str">
            <v>Dakisolatie</v>
          </cell>
          <cell r="AF153" t="str">
            <v>INSPIRANT</v>
          </cell>
          <cell r="AG153" t="str">
            <v>Buitenproject 't Vlot</v>
          </cell>
          <cell r="AV153">
            <v>5444.8</v>
          </cell>
        </row>
        <row r="157">
          <cell r="K157" t="str">
            <v>Regeltechnisch</v>
          </cell>
          <cell r="AF157" t="str">
            <v>Stijn vzw</v>
          </cell>
          <cell r="AG157" t="str">
            <v>t Klavertje Beukenveld</v>
          </cell>
          <cell r="AV157">
            <v>1433</v>
          </cell>
        </row>
        <row r="158">
          <cell r="K158" t="str">
            <v>Stookplaatsrenovatie</v>
          </cell>
          <cell r="AF158" t="str">
            <v>Stijn vzw</v>
          </cell>
          <cell r="AG158" t="str">
            <v>t Klavertje Beukenveld</v>
          </cell>
          <cell r="AV158">
            <v>11415.6</v>
          </cell>
        </row>
        <row r="159">
          <cell r="K159" t="str">
            <v>Regeltechnisch</v>
          </cell>
          <cell r="AF159" t="str">
            <v>Stijn vzw</v>
          </cell>
          <cell r="AG159" t="str">
            <v>t Klavertje Beukenveld</v>
          </cell>
          <cell r="AV159">
            <v>1110</v>
          </cell>
        </row>
        <row r="160">
          <cell r="K160" t="str">
            <v>Regeltechn.koeling</v>
          </cell>
          <cell r="AF160" t="str">
            <v>Stijn vzw</v>
          </cell>
          <cell r="AG160" t="str">
            <v>t Klavertje Beukenveld</v>
          </cell>
          <cell r="AV160">
            <v>1470</v>
          </cell>
        </row>
        <row r="161">
          <cell r="K161" t="str">
            <v>Isoleren leidingen</v>
          </cell>
          <cell r="AF161" t="str">
            <v>Stijn vzw</v>
          </cell>
          <cell r="AG161" t="str">
            <v>De Witte Mol - 4 gebouwen / 8 leefgroepen + centrumgebouw</v>
          </cell>
          <cell r="AV161">
            <v>3420</v>
          </cell>
        </row>
        <row r="162">
          <cell r="K162" t="str">
            <v>Stookplaatsrenovatie</v>
          </cell>
          <cell r="AF162" t="str">
            <v>Stijn vzw</v>
          </cell>
          <cell r="AG162" t="str">
            <v>De Witte Mol - 4 gebouwen / 8 leefgroepen + centrumgebouw</v>
          </cell>
          <cell r="AV162">
            <v>27000</v>
          </cell>
        </row>
        <row r="163">
          <cell r="K163" t="str">
            <v>Vervangen pompen</v>
          </cell>
          <cell r="AF163" t="str">
            <v>Stijn vzw</v>
          </cell>
          <cell r="AG163" t="str">
            <v>De Witte Mol - 4 gebouwen / 8 leefgroepen + centrumgebouw</v>
          </cell>
          <cell r="AV163">
            <v>5400</v>
          </cell>
        </row>
        <row r="164">
          <cell r="K164" t="str">
            <v>Stookplaatsrenovatie</v>
          </cell>
          <cell r="AF164" t="str">
            <v>Stijn vzw</v>
          </cell>
          <cell r="AG164" t="str">
            <v>De Witte Mol - 4 gebouwen / 8 leefgroepen + centrumgebouw</v>
          </cell>
          <cell r="AV164">
            <v>18000</v>
          </cell>
        </row>
        <row r="168">
          <cell r="K168" t="str">
            <v>Spouwmuur</v>
          </cell>
          <cell r="AF168" t="str">
            <v>De Okkernoot</v>
          </cell>
          <cell r="AG168" t="str">
            <v>De Okkernoot - Residentie De Kloef</v>
          </cell>
          <cell r="AV168">
            <v>1216</v>
          </cell>
        </row>
        <row r="169">
          <cell r="K169" t="str">
            <v>Regeltechn.verwarming</v>
          </cell>
          <cell r="AF169" t="str">
            <v>De Okkernoot</v>
          </cell>
          <cell r="AG169" t="str">
            <v>De Okkernoot - Residentie De Kloef</v>
          </cell>
          <cell r="AV169">
            <v>1008</v>
          </cell>
        </row>
        <row r="170">
          <cell r="K170" t="str">
            <v>Monitoring</v>
          </cell>
          <cell r="AF170" t="str">
            <v>De Okkernoot</v>
          </cell>
          <cell r="AG170" t="str">
            <v>De Okkernoot - Residentie De Kloef</v>
          </cell>
          <cell r="AV170">
            <v>2484</v>
          </cell>
        </row>
        <row r="171">
          <cell r="K171" t="str">
            <v>Monitoring</v>
          </cell>
          <cell r="AF171" t="str">
            <v>De Okkernoot</v>
          </cell>
          <cell r="AG171" t="str">
            <v>De Okkernoot - Residentie Beauprez</v>
          </cell>
          <cell r="AV171">
            <v>1675</v>
          </cell>
        </row>
        <row r="173">
          <cell r="K173" t="str">
            <v>Stookplaatsrenovatie</v>
          </cell>
          <cell r="AF173" t="str">
            <v>De Hulster</v>
          </cell>
          <cell r="AG173" t="str">
            <v>Marie Christina</v>
          </cell>
          <cell r="AV173">
            <v>3023.77</v>
          </cell>
        </row>
        <row r="174">
          <cell r="K174" t="str">
            <v>Zoldervloer</v>
          </cell>
          <cell r="AF174" t="str">
            <v>Zorgcentrum Sint-Jozef</v>
          </cell>
          <cell r="AG174" t="str">
            <v>Zorgcentrum Sint Jozef</v>
          </cell>
          <cell r="AV174">
            <v>10800</v>
          </cell>
        </row>
        <row r="175">
          <cell r="K175" t="str">
            <v>Dakisolatie plat dak</v>
          </cell>
          <cell r="AF175" t="str">
            <v>Cosmos-Excelsior</v>
          </cell>
          <cell r="AG175" t="str">
            <v>Lokaal dienstencentrum en buurtrestaurant Vives</v>
          </cell>
          <cell r="AV175">
            <v>26634</v>
          </cell>
        </row>
        <row r="176">
          <cell r="K176" t="str">
            <v>Schrijnwerkrenovatie Hout</v>
          </cell>
          <cell r="AF176" t="str">
            <v>Cosmos-Excelsior</v>
          </cell>
          <cell r="AG176" t="str">
            <v>Lokaal dienstencentrum en buurtrestaurant Vives</v>
          </cell>
          <cell r="AV176">
            <v>36000</v>
          </cell>
        </row>
        <row r="177">
          <cell r="K177" t="str">
            <v>Binnenmuurisolatie</v>
          </cell>
          <cell r="AF177" t="str">
            <v>Cosmos-Excelsior</v>
          </cell>
          <cell r="AG177" t="str">
            <v>Lokaal dienstencentrum en buurtrestaurant Vives</v>
          </cell>
          <cell r="AV177">
            <v>12150</v>
          </cell>
        </row>
        <row r="178">
          <cell r="K178" t="str">
            <v>Stookplaatsrenovatie</v>
          </cell>
          <cell r="AF178" t="str">
            <v>Cosmos-Excelsior</v>
          </cell>
          <cell r="AG178" t="str">
            <v>Lokaal dienstencentrum en buurtrestaurant Vives</v>
          </cell>
          <cell r="AV178">
            <v>10200</v>
          </cell>
        </row>
        <row r="179">
          <cell r="K179" t="str">
            <v>Buitengevel</v>
          </cell>
          <cell r="AF179" t="str">
            <v>Cosmos-Excelsior</v>
          </cell>
          <cell r="AG179" t="str">
            <v>Lokaal dienstencentrum en buurtrestaurant Vives</v>
          </cell>
          <cell r="AV179">
            <v>2157</v>
          </cell>
        </row>
        <row r="180">
          <cell r="K180" t="str">
            <v>Renovatie ventilatie</v>
          </cell>
          <cell r="AF180" t="str">
            <v>Cosmos-Excelsior</v>
          </cell>
          <cell r="AG180" t="str">
            <v>Lokaal dienstencentrum en buurtrestaurant Vives</v>
          </cell>
          <cell r="AV180">
            <v>6000</v>
          </cell>
        </row>
        <row r="181">
          <cell r="K181" t="str">
            <v>Monitoring</v>
          </cell>
          <cell r="AF181" t="str">
            <v>Jan Yperman Ziekenhuis</v>
          </cell>
          <cell r="AG181" t="str">
            <v>Jan Yperman ziekenhuis campus Ieper</v>
          </cell>
          <cell r="AV181">
            <v>33149</v>
          </cell>
        </row>
        <row r="182">
          <cell r="K182" t="str">
            <v>Comfortverhoging</v>
          </cell>
          <cell r="AF182" t="str">
            <v>Jan Yperman Ziekenhuis</v>
          </cell>
          <cell r="AG182" t="str">
            <v>Jan Yperman ziekenhuis campus Ieper</v>
          </cell>
          <cell r="AV182">
            <v>5043</v>
          </cell>
        </row>
        <row r="183">
          <cell r="K183" t="str">
            <v>Regeltechnisch</v>
          </cell>
          <cell r="AF183" t="str">
            <v>Jan Yperman Ziekenhuis</v>
          </cell>
          <cell r="AG183" t="str">
            <v>Jan Yperman ziekenhuis campus Ieper</v>
          </cell>
          <cell r="AV183">
            <v>9309</v>
          </cell>
        </row>
        <row r="184">
          <cell r="K184" t="str">
            <v>Dakisolatie plat dak</v>
          </cell>
          <cell r="AF184" t="str">
            <v>Jan Yperman Ziekenhuis</v>
          </cell>
          <cell r="AG184" t="str">
            <v>Campus Diksmuide - oud zwembad Diksmuide</v>
          </cell>
          <cell r="AV184">
            <v>40536</v>
          </cell>
        </row>
        <row r="185">
          <cell r="K185" t="str">
            <v>Dakisolatie plat dak</v>
          </cell>
          <cell r="AF185" t="str">
            <v>Jan Yperman Ziekenhuis</v>
          </cell>
          <cell r="AG185" t="str">
            <v>Campus Diksmuide - oud zwembad Diksmuide</v>
          </cell>
          <cell r="AV185">
            <v>10080</v>
          </cell>
        </row>
        <row r="186">
          <cell r="K186" t="str">
            <v>Regeltechnisch</v>
          </cell>
          <cell r="AF186" t="str">
            <v>Jan Yperman Ziekenhuis</v>
          </cell>
          <cell r="AG186" t="str">
            <v>Jan Yperman ziekenhuis campus Ieper</v>
          </cell>
          <cell r="AV186">
            <v>10500</v>
          </cell>
        </row>
        <row r="187">
          <cell r="K187" t="str">
            <v>Schrijnwerkrenovatie Aluminium</v>
          </cell>
          <cell r="AF187" t="str">
            <v>Jan Yperman Ziekenhuis</v>
          </cell>
          <cell r="AG187" t="str">
            <v>Campus Diksmuide - oud zwembad Diksmuide</v>
          </cell>
          <cell r="AV187">
            <v>86400</v>
          </cell>
        </row>
        <row r="188">
          <cell r="K188" t="str">
            <v>Buitengevel</v>
          </cell>
          <cell r="AF188" t="str">
            <v>Jan Yperman Ziekenhuis</v>
          </cell>
          <cell r="AG188" t="str">
            <v>Campus Diksmuide - oud zwembad Diksmuide</v>
          </cell>
          <cell r="AV188">
            <v>7200</v>
          </cell>
        </row>
        <row r="189">
          <cell r="K189" t="str">
            <v>Schrijnwerkrenovatie Aluminium</v>
          </cell>
          <cell r="AF189" t="str">
            <v>Jan Yperman Ziekenhuis</v>
          </cell>
          <cell r="AG189" t="str">
            <v>Campus Diksmuide - oud zwembad Diksmuide</v>
          </cell>
          <cell r="AV189">
            <v>18000</v>
          </cell>
        </row>
        <row r="190">
          <cell r="K190" t="str">
            <v>Warmtepompen en koeling</v>
          </cell>
          <cell r="AF190" t="str">
            <v>Jan Yperman Ziekenhuis</v>
          </cell>
          <cell r="AG190" t="str">
            <v>Campus Diksmuide - oud zwembad Diksmuide</v>
          </cell>
          <cell r="AV190">
            <v>127200</v>
          </cell>
        </row>
        <row r="191">
          <cell r="K191" t="str">
            <v>Schrijnwerkrenovatie Aluminium</v>
          </cell>
          <cell r="AF191" t="str">
            <v>Jan Yperman Ziekenhuis</v>
          </cell>
          <cell r="AG191" t="str">
            <v>Campus Diksmuide - oud zwembad Diksmuide</v>
          </cell>
          <cell r="AV191">
            <v>3600</v>
          </cell>
        </row>
        <row r="192">
          <cell r="K192" t="str">
            <v>Schrijnwerkrenovatie Aluminium</v>
          </cell>
          <cell r="AF192" t="str">
            <v>Jan Yperman Ziekenhuis</v>
          </cell>
          <cell r="AG192" t="str">
            <v>Campus Diksmuide - oud zwembad Diksmuide</v>
          </cell>
          <cell r="AV192">
            <v>1800</v>
          </cell>
        </row>
        <row r="193">
          <cell r="K193" t="str">
            <v>Renovatie beglazing</v>
          </cell>
          <cell r="AF193" t="str">
            <v>CAW NOORD-WEST-VLAANDEREN</v>
          </cell>
          <cell r="AG193" t="str">
            <v>Houtland</v>
          </cell>
          <cell r="AV193">
            <v>15000</v>
          </cell>
        </row>
        <row r="196">
          <cell r="K196" t="str">
            <v>Isoleren pompen/kranen/hydraulica</v>
          </cell>
          <cell r="AF196" t="str">
            <v>CAW Limburg</v>
          </cell>
          <cell r="AG196" t="str">
            <v>CAW Limburg - Souwstraat 29 Houthalen-Helchteren</v>
          </cell>
          <cell r="AV196">
            <v>1350</v>
          </cell>
        </row>
        <row r="197">
          <cell r="K197" t="str">
            <v>Dakisolatie plat dak</v>
          </cell>
          <cell r="AF197" t="str">
            <v>CAW Limburg</v>
          </cell>
          <cell r="AG197" t="str">
            <v>CAW Limburg - Hamelstraat 27 Sint-Truiden</v>
          </cell>
          <cell r="AV197">
            <v>13800</v>
          </cell>
        </row>
        <row r="198">
          <cell r="K198" t="str">
            <v>Gebouwisolatie</v>
          </cell>
          <cell r="AF198" t="str">
            <v>CAW Limburg</v>
          </cell>
          <cell r="AG198" t="str">
            <v>CAW Limburg - Rozenstraat 28 Hasselt</v>
          </cell>
          <cell r="AV198">
            <v>22560</v>
          </cell>
        </row>
        <row r="199">
          <cell r="K199" t="str">
            <v>Monitoring</v>
          </cell>
          <cell r="AF199" t="str">
            <v>CAW Limburg</v>
          </cell>
          <cell r="AG199" t="str">
            <v>CAW Limburg - Rozenstraat 28 Hasselt</v>
          </cell>
          <cell r="AV199">
            <v>3900</v>
          </cell>
        </row>
        <row r="200">
          <cell r="K200" t="str">
            <v>Isoleren pompen/kranen/hydraulica</v>
          </cell>
          <cell r="AF200" t="str">
            <v>CAW Limburg</v>
          </cell>
          <cell r="AG200" t="str">
            <v>CAW Limburg - Kattenbos 59 Lommel</v>
          </cell>
          <cell r="AV200">
            <v>1125</v>
          </cell>
        </row>
        <row r="207">
          <cell r="K207" t="str">
            <v>Warmtepompen en koeling</v>
          </cell>
          <cell r="AF207" t="str">
            <v>Welzijnskoepel West-Brabant</v>
          </cell>
          <cell r="AG207" t="str">
            <v>Seniorenwoning Akkerwinde</v>
          </cell>
          <cell r="AV207">
            <v>16528.2</v>
          </cell>
        </row>
        <row r="208">
          <cell r="K208" t="str">
            <v>Dakisolatie hellend dak</v>
          </cell>
          <cell r="AF208" t="str">
            <v>CKG Kapoentje</v>
          </cell>
          <cell r="AG208" t="str">
            <v>Kapoentje Blankenberge</v>
          </cell>
          <cell r="AV208">
            <v>14386.2</v>
          </cell>
        </row>
        <row r="209">
          <cell r="K209" t="str">
            <v>Dakisolatie plat dak</v>
          </cell>
          <cell r="AF209" t="str">
            <v>CKG Kapoentje</v>
          </cell>
          <cell r="AG209" t="str">
            <v>Kapoentje Blankenberge</v>
          </cell>
          <cell r="AV209">
            <v>2000</v>
          </cell>
        </row>
        <row r="210">
          <cell r="K210" t="str">
            <v>Muurisolatie</v>
          </cell>
          <cell r="AF210" t="str">
            <v>CKG Kapoentje</v>
          </cell>
          <cell r="AG210" t="str">
            <v>Kapoentje Blankenberge</v>
          </cell>
          <cell r="AV210">
            <v>22583.4</v>
          </cell>
        </row>
        <row r="211">
          <cell r="K211" t="str">
            <v>Buitengevel</v>
          </cell>
          <cell r="AF211" t="str">
            <v>CKG Kapoentje</v>
          </cell>
          <cell r="AG211" t="str">
            <v>Kapoentje Blankenberge</v>
          </cell>
          <cell r="AV211">
            <v>57222</v>
          </cell>
        </row>
        <row r="212">
          <cell r="K212" t="str">
            <v>Isoleren pompen/kranen/hydraulica</v>
          </cell>
          <cell r="AF212" t="str">
            <v>CKG Kapoentje</v>
          </cell>
          <cell r="AG212" t="str">
            <v>Celtic</v>
          </cell>
          <cell r="AV212">
            <v>1898</v>
          </cell>
        </row>
        <row r="213">
          <cell r="K213" t="str">
            <v>Vloerisolatie (op de vloerplaat)</v>
          </cell>
          <cell r="AF213" t="str">
            <v>CKG Kapoentje</v>
          </cell>
          <cell r="AG213" t="str">
            <v>Kapoentje Blankenberge</v>
          </cell>
          <cell r="AV213">
            <v>10235.4</v>
          </cell>
        </row>
        <row r="214">
          <cell r="K214" t="str">
            <v>Schrijnwerkrenovatie Aluminium</v>
          </cell>
          <cell r="AF214" t="str">
            <v>CKG Kapoentje</v>
          </cell>
          <cell r="AG214" t="str">
            <v>Kapoentje Blankenberge</v>
          </cell>
          <cell r="AV214">
            <v>22884</v>
          </cell>
        </row>
        <row r="215">
          <cell r="K215" t="str">
            <v>Stookplaatsrenovatie</v>
          </cell>
          <cell r="AF215" t="str">
            <v>CKG Kapoentje</v>
          </cell>
          <cell r="AG215" t="str">
            <v>Kapoentje Blankenberge</v>
          </cell>
          <cell r="AV215">
            <v>35799.599999999999</v>
          </cell>
        </row>
        <row r="216">
          <cell r="K216" t="str">
            <v>Renovatie ventilatie</v>
          </cell>
          <cell r="AF216" t="str">
            <v>CKG Kapoentje</v>
          </cell>
          <cell r="AG216" t="str">
            <v>Kapoentje Blankenberge</v>
          </cell>
          <cell r="AV216">
            <v>7710</v>
          </cell>
        </row>
        <row r="217">
          <cell r="K217" t="str">
            <v>Schrijnwerkrenovatie</v>
          </cell>
          <cell r="AF217" t="str">
            <v>CKG Kapoentje</v>
          </cell>
          <cell r="AG217" t="str">
            <v>Celtic</v>
          </cell>
          <cell r="AV217">
            <v>2160</v>
          </cell>
        </row>
        <row r="218">
          <cell r="K218" t="str">
            <v>Dakisolatie</v>
          </cell>
          <cell r="AF218" t="str">
            <v>CKG Kapoentje</v>
          </cell>
          <cell r="AG218" t="str">
            <v>Celtic</v>
          </cell>
          <cell r="AV218">
            <v>1620</v>
          </cell>
        </row>
        <row r="219">
          <cell r="K219" t="str">
            <v>Vervangen pompen</v>
          </cell>
          <cell r="AF219" t="str">
            <v>CKG Kapoentje</v>
          </cell>
          <cell r="AG219" t="str">
            <v>Celtic</v>
          </cell>
          <cell r="AV219">
            <v>2016</v>
          </cell>
        </row>
        <row r="220">
          <cell r="K220" t="str">
            <v>Monitoring</v>
          </cell>
          <cell r="AF220" t="str">
            <v>CKG Kapoentje</v>
          </cell>
          <cell r="AG220" t="str">
            <v>Celtic</v>
          </cell>
          <cell r="AV220">
            <v>3900</v>
          </cell>
        </row>
        <row r="221">
          <cell r="K221" t="str">
            <v>Warmtepompen en koeling</v>
          </cell>
          <cell r="AF221" t="str">
            <v>MOTENA</v>
          </cell>
          <cell r="AG221" t="str">
            <v>WZC De Zilverberg</v>
          </cell>
          <cell r="AV221">
            <v>14035</v>
          </cell>
        </row>
        <row r="224">
          <cell r="K224" t="str">
            <v>Stookplaatsrenovatie</v>
          </cell>
          <cell r="AF224" t="str">
            <v>Woon- en Zorgbedrijf Wervik</v>
          </cell>
          <cell r="AG224" t="str">
            <v>Sint-Janshospitaal</v>
          </cell>
          <cell r="AV224">
            <v>31955</v>
          </cell>
        </row>
        <row r="225">
          <cell r="K225" t="str">
            <v>Isoleren pompen/kranen/hydraulica</v>
          </cell>
          <cell r="AF225" t="str">
            <v>Groep Philippus Neri Geestelijke Gezondheidszorg</v>
          </cell>
          <cell r="AG225" t="str">
            <v>Gebouw D, DA, E, F, H</v>
          </cell>
          <cell r="AV225">
            <v>6389</v>
          </cell>
        </row>
        <row r="226">
          <cell r="K226" t="str">
            <v>Overige</v>
          </cell>
          <cell r="AF226" t="str">
            <v>Groep Philippus Neri Geestelijke Gezondheidszorg</v>
          </cell>
          <cell r="AG226" t="str">
            <v>Gebouw D, DA, E, F, H</v>
          </cell>
          <cell r="AV226">
            <v>22512</v>
          </cell>
        </row>
        <row r="227">
          <cell r="K227" t="str">
            <v>Isoleren pompen/kranen/hydraulica</v>
          </cell>
          <cell r="AF227" t="str">
            <v>Groep Philippus Neri Geestelijke Gezondheidszorg</v>
          </cell>
          <cell r="AG227" t="str">
            <v>PVT Casa Neri</v>
          </cell>
          <cell r="AV227">
            <v>2475</v>
          </cell>
        </row>
        <row r="228">
          <cell r="K228" t="str">
            <v>Overige</v>
          </cell>
          <cell r="AF228" t="str">
            <v>Groep Philippus Neri Geestelijke Gezondheidszorg</v>
          </cell>
          <cell r="AG228" t="str">
            <v>Gebouw D, DA, E, F, H</v>
          </cell>
          <cell r="AV228">
            <v>7289</v>
          </cell>
        </row>
        <row r="229">
          <cell r="K229" t="str">
            <v>Stookplaatsrenovatie</v>
          </cell>
          <cell r="AF229" t="str">
            <v>Groep Philippus Neri Geestelijke Gezondheidszorg</v>
          </cell>
          <cell r="AG229" t="str">
            <v>Gebouw D, DA, E, F, H</v>
          </cell>
          <cell r="AV229">
            <v>86241.600000000006</v>
          </cell>
        </row>
        <row r="230">
          <cell r="K230" t="str">
            <v>Stookplaatsrenovatie</v>
          </cell>
          <cell r="AF230" t="str">
            <v>Groep Philippus Neri Geestelijke Gezondheidszorg</v>
          </cell>
          <cell r="AG230" t="str">
            <v>Paviljoen A, B, C, G</v>
          </cell>
          <cell r="AV230">
            <v>71775.600000000006</v>
          </cell>
        </row>
        <row r="231">
          <cell r="K231" t="str">
            <v>Vervangen pompen</v>
          </cell>
          <cell r="AF231" t="str">
            <v>Groep Philippus Neri Geestelijke Gezondheidszorg</v>
          </cell>
          <cell r="AG231" t="str">
            <v>PVT Casa Neri</v>
          </cell>
          <cell r="AV231">
            <v>2018</v>
          </cell>
        </row>
        <row r="232">
          <cell r="K232" t="str">
            <v>Vervangen pompen</v>
          </cell>
          <cell r="AF232" t="str">
            <v>Groep Philippus Neri Geestelijke Gezondheidszorg</v>
          </cell>
          <cell r="AG232" t="str">
            <v>Paviljoen A, B, C, G</v>
          </cell>
          <cell r="AV232">
            <v>11728</v>
          </cell>
        </row>
        <row r="233">
          <cell r="K233" t="str">
            <v>Renovatie beglazing</v>
          </cell>
          <cell r="AF233" t="str">
            <v>Groep Philippus Neri Geestelijke Gezondheidszorg</v>
          </cell>
          <cell r="AG233" t="str">
            <v>Gebouw D, DA, E, F, H</v>
          </cell>
          <cell r="AV233">
            <v>108432</v>
          </cell>
        </row>
        <row r="234">
          <cell r="K234" t="str">
            <v>Vervangen pompen</v>
          </cell>
          <cell r="AF234" t="str">
            <v>Groep Philippus Neri Geestelijke Gezondheidszorg</v>
          </cell>
          <cell r="AG234" t="str">
            <v>Gebouw D, DA, E, F, H</v>
          </cell>
          <cell r="AV234">
            <v>18571.8</v>
          </cell>
        </row>
        <row r="235">
          <cell r="K235" t="str">
            <v>Vervangen pompen</v>
          </cell>
          <cell r="AF235" t="str">
            <v>Groep Philippus Neri Geestelijke Gezondheidszorg</v>
          </cell>
          <cell r="AG235" t="str">
            <v>Gebouw I</v>
          </cell>
          <cell r="AV235">
            <v>4146.6000000000004</v>
          </cell>
        </row>
        <row r="249">
          <cell r="K249" t="str">
            <v>Vervangen pompen</v>
          </cell>
          <cell r="AF249" t="str">
            <v>VZW DVC De Triangel</v>
          </cell>
          <cell r="AG249" t="str">
            <v>Hoofdgebouw nieuw</v>
          </cell>
          <cell r="AV249">
            <v>3870</v>
          </cell>
        </row>
        <row r="250">
          <cell r="K250" t="str">
            <v>Duurzame energieopslag</v>
          </cell>
          <cell r="AF250" t="str">
            <v>Ziekenhuisnetwerk Antwerpen</v>
          </cell>
          <cell r="AG250" t="str">
            <v>ZNA Jan Palfijn</v>
          </cell>
        </row>
        <row r="251">
          <cell r="K251" t="str">
            <v>Dakisolatie plat dak</v>
          </cell>
          <cell r="AF251" t="str">
            <v>Ziekenhuisnetwerk Antwerpen</v>
          </cell>
          <cell r="AG251" t="str">
            <v>ZNA Jan Palfijn</v>
          </cell>
          <cell r="AV251">
            <v>374913</v>
          </cell>
        </row>
        <row r="252">
          <cell r="K252" t="str">
            <v>Duurzame energieopslag</v>
          </cell>
          <cell r="AF252" t="str">
            <v>Ziekenhuisnetwerk Antwerpen</v>
          </cell>
          <cell r="AG252" t="str">
            <v>ZNA Middelheim</v>
          </cell>
          <cell r="AV252">
            <v>332326.5</v>
          </cell>
        </row>
        <row r="254">
          <cell r="K254" t="str">
            <v>Dakisolatie hellend dak</v>
          </cell>
          <cell r="AF254" t="str">
            <v>Vitaz</v>
          </cell>
          <cell r="AG254" t="str">
            <v>Kasteel Moeland</v>
          </cell>
          <cell r="AV254">
            <v>1074</v>
          </cell>
        </row>
        <row r="255">
          <cell r="K255" t="str">
            <v>Regeltechn.verwarming</v>
          </cell>
          <cell r="AF255" t="str">
            <v>Vitaz</v>
          </cell>
          <cell r="AG255" t="str">
            <v>Logistiek platform</v>
          </cell>
          <cell r="AV255">
            <v>4681</v>
          </cell>
        </row>
        <row r="256">
          <cell r="K256" t="str">
            <v>Renovatie ventilatie</v>
          </cell>
          <cell r="AF256" t="str">
            <v>Vitaz</v>
          </cell>
          <cell r="AG256" t="str">
            <v>VITAZ vzw</v>
          </cell>
          <cell r="AV256">
            <v>6288</v>
          </cell>
        </row>
        <row r="257">
          <cell r="K257" t="str">
            <v>Stookplaatsrenovatie</v>
          </cell>
          <cell r="AF257" t="str">
            <v>Vitaz</v>
          </cell>
          <cell r="AG257" t="str">
            <v>Ter Wilgen</v>
          </cell>
          <cell r="AV257">
            <v>39216</v>
          </cell>
        </row>
        <row r="258">
          <cell r="K258" t="str">
            <v>Isoleren pompen/kranen/hydraulica</v>
          </cell>
          <cell r="AF258" t="str">
            <v>Vitaz</v>
          </cell>
          <cell r="AG258" t="str">
            <v>Kasteel Moeland</v>
          </cell>
          <cell r="AV258">
            <v>2382</v>
          </cell>
        </row>
        <row r="259">
          <cell r="K259" t="str">
            <v>Overige</v>
          </cell>
          <cell r="AF259" t="str">
            <v>Vitaz</v>
          </cell>
          <cell r="AG259" t="str">
            <v>VITAZ vzw</v>
          </cell>
          <cell r="AV259">
            <v>3400</v>
          </cell>
        </row>
        <row r="260">
          <cell r="K260" t="str">
            <v>Isoleren pompen/kranen/hydraulica</v>
          </cell>
          <cell r="AF260" t="str">
            <v>Vitaz</v>
          </cell>
          <cell r="AG260" t="str">
            <v>Ter Wilgen</v>
          </cell>
          <cell r="AV260">
            <v>3632.4</v>
          </cell>
        </row>
        <row r="261">
          <cell r="K261" t="str">
            <v>Isoleren pompen/kranen/hydraulica</v>
          </cell>
          <cell r="AF261" t="str">
            <v>Vitaz</v>
          </cell>
          <cell r="AG261" t="str">
            <v>Logistiek platform</v>
          </cell>
          <cell r="AV261">
            <v>5010</v>
          </cell>
        </row>
        <row r="262">
          <cell r="K262" t="str">
            <v>Isoleren pompen/kranen/hydraulica</v>
          </cell>
          <cell r="AF262" t="str">
            <v>Vitaz</v>
          </cell>
          <cell r="AG262" t="str">
            <v>VITAZ vzw</v>
          </cell>
          <cell r="AV262">
            <v>6516</v>
          </cell>
        </row>
        <row r="263">
          <cell r="K263" t="str">
            <v>Overige</v>
          </cell>
          <cell r="AF263" t="str">
            <v>Vitaz</v>
          </cell>
          <cell r="AG263" t="str">
            <v>VITAZ vzw</v>
          </cell>
          <cell r="AV263">
            <v>23391</v>
          </cell>
        </row>
        <row r="264">
          <cell r="K264" t="str">
            <v>Monitoring</v>
          </cell>
          <cell r="AF264" t="str">
            <v>Vitaz</v>
          </cell>
          <cell r="AG264" t="str">
            <v>VITAZ vzw</v>
          </cell>
          <cell r="AV264">
            <v>57113</v>
          </cell>
        </row>
        <row r="265">
          <cell r="K265" t="str">
            <v>Isoleren pompen/kranen/hydraulica</v>
          </cell>
          <cell r="AF265" t="str">
            <v>Vitaz</v>
          </cell>
          <cell r="AG265" t="str">
            <v>K-Dienst</v>
          </cell>
          <cell r="AV265">
            <v>2940</v>
          </cell>
        </row>
        <row r="266">
          <cell r="K266" t="str">
            <v>Warmtepompen en koeling</v>
          </cell>
          <cell r="AF266" t="str">
            <v>Vitaz</v>
          </cell>
          <cell r="AG266" t="str">
            <v>Vitaz - Site SL</v>
          </cell>
          <cell r="AV266">
            <v>27000</v>
          </cell>
        </row>
        <row r="267">
          <cell r="K267" t="str">
            <v>Vervangen pompen</v>
          </cell>
          <cell r="AF267" t="str">
            <v>Vitaz</v>
          </cell>
          <cell r="AG267" t="str">
            <v>VITAZ vzw</v>
          </cell>
          <cell r="AV267">
            <v>10080</v>
          </cell>
        </row>
        <row r="268">
          <cell r="K268" t="str">
            <v>Vervangen pompen</v>
          </cell>
          <cell r="AF268" t="str">
            <v>Vitaz</v>
          </cell>
          <cell r="AG268" t="str">
            <v>Vitaz - Site SL</v>
          </cell>
          <cell r="AV268">
            <v>16020</v>
          </cell>
        </row>
        <row r="269">
          <cell r="K269" t="str">
            <v>Renovatie beglazing</v>
          </cell>
          <cell r="AF269" t="str">
            <v>Vitaz</v>
          </cell>
          <cell r="AG269" t="str">
            <v>VITAZ vzw</v>
          </cell>
          <cell r="AV269">
            <v>13800</v>
          </cell>
        </row>
        <row r="276">
          <cell r="K276" t="str">
            <v>Schrijnwerkrenovatie</v>
          </cell>
          <cell r="AF276" t="str">
            <v>Armonea</v>
          </cell>
          <cell r="AG276" t="str">
            <v>Residentie Den Brem</v>
          </cell>
          <cell r="AV276">
            <v>60000</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d1"/>
      <sheetName val="Blad3"/>
    </sheetNames>
    <sheetDataSet>
      <sheetData sheetId="0" refreshError="1"/>
      <sheetData sheetId="1" refreshError="1">
        <row r="1">
          <cell r="A1" t="str">
            <v>Subsidie dossiernummer</v>
          </cell>
          <cell r="B1" t="str">
            <v>Voorziening HCO</v>
          </cell>
          <cell r="C1" t="str">
            <v xml:space="preserve">Voorziening provincie </v>
          </cell>
        </row>
        <row r="2">
          <cell r="A2" t="str">
            <v/>
          </cell>
          <cell r="B2" t="str">
            <v>2651</v>
          </cell>
          <cell r="C2" t="str">
            <v>Antwerpen</v>
          </cell>
        </row>
        <row r="3">
          <cell r="B3" t="str">
            <v>2652</v>
          </cell>
          <cell r="C3" t="str">
            <v>Vlaams-Brabant</v>
          </cell>
        </row>
        <row r="4">
          <cell r="B4" t="str">
            <v>2657</v>
          </cell>
          <cell r="C4" t="str">
            <v>West-Vlaanderen</v>
          </cell>
        </row>
        <row r="5">
          <cell r="B5" t="str">
            <v>2658</v>
          </cell>
          <cell r="C5" t="str">
            <v>Limburg</v>
          </cell>
        </row>
        <row r="6">
          <cell r="B6" t="str">
            <v>2659</v>
          </cell>
          <cell r="C6" t="str">
            <v>West-Vlaanderen</v>
          </cell>
        </row>
        <row r="7">
          <cell r="B7" t="str">
            <v>2660</v>
          </cell>
          <cell r="C7" t="str">
            <v>Vlaams-Brabant</v>
          </cell>
        </row>
        <row r="8">
          <cell r="B8" t="str">
            <v>2668</v>
          </cell>
          <cell r="C8" t="str">
            <v>West-Vlaanderen</v>
          </cell>
        </row>
        <row r="9">
          <cell r="B9" t="str">
            <v>2672</v>
          </cell>
          <cell r="C9" t="str">
            <v>West-Vlaanderen</v>
          </cell>
        </row>
        <row r="10">
          <cell r="B10" t="str">
            <v>2675</v>
          </cell>
          <cell r="C10" t="str">
            <v>Antwerpen</v>
          </cell>
        </row>
        <row r="11">
          <cell r="B11" t="str">
            <v>2676</v>
          </cell>
          <cell r="C11" t="str">
            <v>Oost-Vlaanderen</v>
          </cell>
        </row>
        <row r="12">
          <cell r="B12" t="str">
            <v>2677</v>
          </cell>
          <cell r="C12" t="str">
            <v>Oost-Vlaanderen</v>
          </cell>
        </row>
        <row r="13">
          <cell r="B13" t="str">
            <v>2678</v>
          </cell>
          <cell r="C13" t="str">
            <v>Limburg</v>
          </cell>
        </row>
        <row r="14">
          <cell r="B14" t="str">
            <v>2681</v>
          </cell>
          <cell r="C14" t="str">
            <v>Antwerpen</v>
          </cell>
        </row>
        <row r="15">
          <cell r="B15" t="str">
            <v>2685</v>
          </cell>
          <cell r="C15" t="str">
            <v>West-Vlaanderen</v>
          </cell>
        </row>
        <row r="16">
          <cell r="B16" t="str">
            <v>2692</v>
          </cell>
          <cell r="C16" t="str">
            <v>Antwerpen</v>
          </cell>
        </row>
        <row r="17">
          <cell r="B17" t="str">
            <v>2693</v>
          </cell>
          <cell r="C17" t="str">
            <v>Antwerpen</v>
          </cell>
        </row>
        <row r="18">
          <cell r="B18" t="str">
            <v>2694</v>
          </cell>
          <cell r="C18" t="str">
            <v>Antwerpen</v>
          </cell>
        </row>
        <row r="19">
          <cell r="B19" t="str">
            <v>2695</v>
          </cell>
          <cell r="C19" t="str">
            <v>Antwerpen</v>
          </cell>
        </row>
        <row r="20">
          <cell r="B20" t="str">
            <v>2709</v>
          </cell>
          <cell r="C20" t="str">
            <v>Antwerpen</v>
          </cell>
        </row>
        <row r="21">
          <cell r="B21" t="str">
            <v>2710</v>
          </cell>
          <cell r="C21" t="str">
            <v>West-Vlaanderen</v>
          </cell>
        </row>
        <row r="22">
          <cell r="B22" t="str">
            <v>2719</v>
          </cell>
          <cell r="C22" t="str">
            <v>West-Vlaanderen</v>
          </cell>
        </row>
        <row r="23">
          <cell r="B23" t="str">
            <v>2739</v>
          </cell>
          <cell r="C23" t="str">
            <v>Antwerpen</v>
          </cell>
        </row>
        <row r="24">
          <cell r="B24" t="str">
            <v>2747</v>
          </cell>
          <cell r="C24" t="str">
            <v>West-Vlaanderen</v>
          </cell>
        </row>
        <row r="25">
          <cell r="B25" t="str">
            <v>2753</v>
          </cell>
          <cell r="C25" t="str">
            <v>Antwerpen</v>
          </cell>
        </row>
        <row r="26">
          <cell r="B26" t="str">
            <v>2758</v>
          </cell>
          <cell r="C26" t="str">
            <v>West-Vlaanderen</v>
          </cell>
        </row>
        <row r="27">
          <cell r="B27" t="str">
            <v>2759</v>
          </cell>
          <cell r="C27" t="str">
            <v>West-Vlaanderen</v>
          </cell>
        </row>
        <row r="28">
          <cell r="B28" t="str">
            <v>2760</v>
          </cell>
          <cell r="C28" t="str">
            <v>West-Vlaanderen</v>
          </cell>
        </row>
        <row r="29">
          <cell r="B29" t="str">
            <v>2764</v>
          </cell>
          <cell r="C29" t="str">
            <v>Antwerpen</v>
          </cell>
        </row>
        <row r="30">
          <cell r="B30" t="str">
            <v>2771</v>
          </cell>
          <cell r="C30" t="str">
            <v>Vlaams-Brabant</v>
          </cell>
        </row>
        <row r="31">
          <cell r="B31" t="str">
            <v>2776</v>
          </cell>
          <cell r="C31" t="str">
            <v>Antwerpen</v>
          </cell>
        </row>
        <row r="32">
          <cell r="B32" t="str">
            <v>2780</v>
          </cell>
          <cell r="C32" t="str">
            <v>Antwerpen</v>
          </cell>
        </row>
        <row r="33">
          <cell r="B33" t="str">
            <v>2782</v>
          </cell>
          <cell r="C33" t="str">
            <v>West-Vlaanderen</v>
          </cell>
        </row>
        <row r="34">
          <cell r="B34" t="str">
            <v>2785</v>
          </cell>
          <cell r="C34" t="str">
            <v>Limburg</v>
          </cell>
        </row>
        <row r="35">
          <cell r="B35" t="str">
            <v>2796</v>
          </cell>
          <cell r="C35" t="str">
            <v>Antwerpen</v>
          </cell>
        </row>
        <row r="36">
          <cell r="B36" t="str">
            <v>2809</v>
          </cell>
          <cell r="C36" t="str">
            <v>West-Vlaanderen</v>
          </cell>
        </row>
        <row r="37">
          <cell r="B37" t="str">
            <v>2810</v>
          </cell>
          <cell r="C37" t="str">
            <v>West-Vlaanderen</v>
          </cell>
        </row>
        <row r="38">
          <cell r="B38" t="str">
            <v>2817</v>
          </cell>
          <cell r="C38" t="str">
            <v>West-Vlaanderen</v>
          </cell>
        </row>
        <row r="39">
          <cell r="B39" t="str">
            <v>2823</v>
          </cell>
          <cell r="C39" t="str">
            <v>Antwerpen</v>
          </cell>
        </row>
        <row r="40">
          <cell r="B40" t="str">
            <v>2828</v>
          </cell>
          <cell r="C40" t="str">
            <v>Vlaams-Brabant</v>
          </cell>
        </row>
        <row r="41">
          <cell r="B41" t="str">
            <v>2854</v>
          </cell>
          <cell r="C41" t="str">
            <v>Oost-Vlaanderen</v>
          </cell>
        </row>
        <row r="42">
          <cell r="B42" t="str">
            <v>2865</v>
          </cell>
          <cell r="C42" t="str">
            <v>Oost-Vlaanderen</v>
          </cell>
        </row>
        <row r="43">
          <cell r="B43" t="str">
            <v>2901</v>
          </cell>
          <cell r="C43" t="str">
            <v>Brussel HG</v>
          </cell>
        </row>
        <row r="44">
          <cell r="B44" t="str">
            <v>2908</v>
          </cell>
          <cell r="C44" t="str">
            <v>Antwerpen</v>
          </cell>
        </row>
        <row r="45">
          <cell r="B45" t="str">
            <v>2915</v>
          </cell>
          <cell r="C45" t="str">
            <v>West-Vlaanderen</v>
          </cell>
        </row>
        <row r="46">
          <cell r="B46" t="str">
            <v>2924</v>
          </cell>
          <cell r="C46" t="str">
            <v>Brussel HG</v>
          </cell>
        </row>
        <row r="47">
          <cell r="B47" t="str">
            <v>2925</v>
          </cell>
          <cell r="C47" t="str">
            <v>West-Vlaanderen</v>
          </cell>
        </row>
        <row r="48">
          <cell r="B48" t="str">
            <v>2927</v>
          </cell>
          <cell r="C48" t="str">
            <v>West-Vlaanderen</v>
          </cell>
        </row>
        <row r="49">
          <cell r="B49" t="str">
            <v>2929</v>
          </cell>
          <cell r="C49" t="str">
            <v>Limburg</v>
          </cell>
        </row>
        <row r="50">
          <cell r="B50" t="str">
            <v>2933</v>
          </cell>
          <cell r="C50" t="str">
            <v>Vlaams-Brabant</v>
          </cell>
        </row>
        <row r="51">
          <cell r="B51" t="str">
            <v>2976</v>
          </cell>
          <cell r="C51" t="str">
            <v>Antwerpen</v>
          </cell>
        </row>
        <row r="52">
          <cell r="B52" t="str">
            <v>3178</v>
          </cell>
          <cell r="C52" t="str">
            <v>West-Vlaanderen</v>
          </cell>
        </row>
        <row r="53">
          <cell r="B53" t="str">
            <v>3184</v>
          </cell>
          <cell r="C53" t="str">
            <v>Oost-Vlaanderen</v>
          </cell>
        </row>
        <row r="54">
          <cell r="B54" t="str">
            <v>3186</v>
          </cell>
          <cell r="C54" t="str">
            <v>Oost-Vlaanderen</v>
          </cell>
        </row>
        <row r="55">
          <cell r="B55" t="str">
            <v>3197</v>
          </cell>
          <cell r="C55" t="str">
            <v>Antwerpen</v>
          </cell>
        </row>
        <row r="56">
          <cell r="B56" t="str">
            <v>3200</v>
          </cell>
          <cell r="C56" t="str">
            <v>Oost-Vlaanderen</v>
          </cell>
        </row>
        <row r="57">
          <cell r="B57" t="str">
            <v>3202</v>
          </cell>
          <cell r="C57" t="str">
            <v>West-Vlaanderen</v>
          </cell>
        </row>
        <row r="58">
          <cell r="B58" t="str">
            <v>3203</v>
          </cell>
          <cell r="C58" t="str">
            <v>Antwerpen</v>
          </cell>
        </row>
        <row r="59">
          <cell r="B59" t="str">
            <v>3206</v>
          </cell>
          <cell r="C59" t="str">
            <v>Antwerpen</v>
          </cell>
        </row>
        <row r="60">
          <cell r="B60" t="str">
            <v>3208</v>
          </cell>
          <cell r="C60" t="str">
            <v>Oost-Vlaanderen</v>
          </cell>
        </row>
        <row r="61">
          <cell r="B61" t="str">
            <v>3213</v>
          </cell>
          <cell r="C61" t="str">
            <v>Antwerpen</v>
          </cell>
        </row>
        <row r="62">
          <cell r="B62" t="str">
            <v>3219</v>
          </cell>
          <cell r="C62" t="str">
            <v>Vlaams-Brabant</v>
          </cell>
        </row>
        <row r="63">
          <cell r="B63" t="str">
            <v>3221</v>
          </cell>
          <cell r="C63" t="str">
            <v>Antwerpen</v>
          </cell>
        </row>
        <row r="64">
          <cell r="B64" t="str">
            <v>3228</v>
          </cell>
          <cell r="C64" t="str">
            <v>Antwerpen</v>
          </cell>
        </row>
        <row r="65">
          <cell r="B65" t="str">
            <v>3230</v>
          </cell>
          <cell r="C65" t="str">
            <v>Antwerpen</v>
          </cell>
        </row>
        <row r="66">
          <cell r="B66" t="str">
            <v>3231</v>
          </cell>
          <cell r="C66" t="str">
            <v>Antwerpen</v>
          </cell>
        </row>
        <row r="67">
          <cell r="B67" t="str">
            <v>3233</v>
          </cell>
          <cell r="C67" t="str">
            <v>Limburg</v>
          </cell>
        </row>
        <row r="68">
          <cell r="B68" t="str">
            <v>3234</v>
          </cell>
          <cell r="C68" t="str">
            <v>Antwerpen</v>
          </cell>
        </row>
        <row r="69">
          <cell r="B69" t="str">
            <v>3240</v>
          </cell>
          <cell r="C69" t="str">
            <v>Antwerpen</v>
          </cell>
        </row>
        <row r="70">
          <cell r="B70" t="str">
            <v>3259</v>
          </cell>
          <cell r="C70" t="str">
            <v>Antwerpen</v>
          </cell>
        </row>
        <row r="71">
          <cell r="B71" t="str">
            <v>3260</v>
          </cell>
          <cell r="C71" t="str">
            <v>Antwerpen</v>
          </cell>
        </row>
        <row r="72">
          <cell r="B72" t="str">
            <v>3265</v>
          </cell>
          <cell r="C72" t="str">
            <v>Vlaams-Brabant</v>
          </cell>
        </row>
        <row r="73">
          <cell r="B73" t="str">
            <v>3278</v>
          </cell>
          <cell r="C73" t="str">
            <v>Oost-Vlaanderen</v>
          </cell>
        </row>
        <row r="74">
          <cell r="B74" t="str">
            <v>3280</v>
          </cell>
          <cell r="C74" t="str">
            <v>Antwerpen</v>
          </cell>
        </row>
        <row r="75">
          <cell r="B75" t="str">
            <v>3281</v>
          </cell>
          <cell r="C75" t="str">
            <v>West-Vlaanderen</v>
          </cell>
        </row>
        <row r="76">
          <cell r="B76" t="str">
            <v>3283</v>
          </cell>
          <cell r="C76" t="str">
            <v>Oost-Vlaanderen</v>
          </cell>
        </row>
        <row r="77">
          <cell r="B77" t="str">
            <v>3284</v>
          </cell>
          <cell r="C77" t="str">
            <v>Limburg</v>
          </cell>
        </row>
        <row r="78">
          <cell r="B78" t="str">
            <v>3285</v>
          </cell>
          <cell r="C78" t="str">
            <v>Antwerpen</v>
          </cell>
        </row>
        <row r="79">
          <cell r="B79" t="str">
            <v>3287</v>
          </cell>
          <cell r="C79" t="str">
            <v>West-Vlaanderen</v>
          </cell>
        </row>
        <row r="80">
          <cell r="B80" t="str">
            <v>3289</v>
          </cell>
          <cell r="C80" t="str">
            <v>Antwerpen</v>
          </cell>
        </row>
        <row r="81">
          <cell r="B81" t="str">
            <v>3294</v>
          </cell>
          <cell r="C81" t="str">
            <v>Antwerpen</v>
          </cell>
        </row>
        <row r="82">
          <cell r="B82" t="str">
            <v>3299</v>
          </cell>
          <cell r="C82" t="str">
            <v>Vlaams-Brabant</v>
          </cell>
        </row>
        <row r="83">
          <cell r="B83" t="str">
            <v>3303</v>
          </cell>
          <cell r="C83" t="str">
            <v>Antwerpen</v>
          </cell>
        </row>
        <row r="84">
          <cell r="B84" t="str">
            <v>3306</v>
          </cell>
          <cell r="C84" t="str">
            <v>Oost-Vlaanderen</v>
          </cell>
        </row>
        <row r="85">
          <cell r="B85" t="str">
            <v>3307</v>
          </cell>
          <cell r="C85" t="str">
            <v>Limburg</v>
          </cell>
        </row>
        <row r="86">
          <cell r="B86" t="str">
            <v>3309</v>
          </cell>
          <cell r="C86" t="str">
            <v>Oost-Vlaanderen</v>
          </cell>
        </row>
        <row r="87">
          <cell r="B87" t="str">
            <v>3310</v>
          </cell>
          <cell r="C87" t="str">
            <v>Antwerpen</v>
          </cell>
        </row>
        <row r="88">
          <cell r="B88" t="str">
            <v>3311</v>
          </cell>
          <cell r="C88" t="str">
            <v>Limburg</v>
          </cell>
        </row>
        <row r="89">
          <cell r="B89" t="str">
            <v>3315</v>
          </cell>
          <cell r="C89" t="str">
            <v>Vlaams-Brabant</v>
          </cell>
        </row>
        <row r="90">
          <cell r="B90" t="str">
            <v>3318</v>
          </cell>
          <cell r="C90" t="str">
            <v>West-Vlaanderen</v>
          </cell>
        </row>
        <row r="91">
          <cell r="B91" t="str">
            <v>3326</v>
          </cell>
          <cell r="C91" t="str">
            <v>Limburg</v>
          </cell>
        </row>
        <row r="92">
          <cell r="B92" t="str">
            <v>3327</v>
          </cell>
          <cell r="C92" t="str">
            <v>Limburg</v>
          </cell>
        </row>
        <row r="93">
          <cell r="B93" t="str">
            <v>3328</v>
          </cell>
          <cell r="C93" t="str">
            <v>Antwerpen</v>
          </cell>
        </row>
        <row r="94">
          <cell r="B94" t="str">
            <v>3331</v>
          </cell>
          <cell r="C94" t="str">
            <v>Oost-Vlaanderen</v>
          </cell>
        </row>
        <row r="95">
          <cell r="B95" t="str">
            <v>3340</v>
          </cell>
          <cell r="C95" t="str">
            <v>Vlaams-Brabant</v>
          </cell>
        </row>
        <row r="96">
          <cell r="B96" t="str">
            <v>3341</v>
          </cell>
          <cell r="C96" t="str">
            <v>Vlaams-Brabant</v>
          </cell>
        </row>
        <row r="97">
          <cell r="B97" t="str">
            <v>3350</v>
          </cell>
          <cell r="C97" t="str">
            <v>Limburg</v>
          </cell>
        </row>
        <row r="98">
          <cell r="B98" t="str">
            <v>3354</v>
          </cell>
          <cell r="C98" t="str">
            <v>Antwerpen</v>
          </cell>
        </row>
        <row r="99">
          <cell r="B99" t="str">
            <v>3356</v>
          </cell>
          <cell r="C99" t="str">
            <v>Vlaams-Brabant</v>
          </cell>
        </row>
        <row r="100">
          <cell r="B100" t="str">
            <v>3358</v>
          </cell>
          <cell r="C100" t="str">
            <v>West-Vlaanderen</v>
          </cell>
        </row>
        <row r="101">
          <cell r="B101" t="str">
            <v>3359</v>
          </cell>
          <cell r="C101" t="str">
            <v>Limburg</v>
          </cell>
        </row>
        <row r="102">
          <cell r="B102" t="str">
            <v>3360</v>
          </cell>
          <cell r="C102" t="str">
            <v>Antwerpen</v>
          </cell>
        </row>
        <row r="103">
          <cell r="B103" t="str">
            <v>3362</v>
          </cell>
          <cell r="C103" t="str">
            <v>West-Vlaanderen</v>
          </cell>
        </row>
        <row r="104">
          <cell r="B104" t="str">
            <v>3368</v>
          </cell>
          <cell r="C104" t="str">
            <v>Vlaams-Brabant</v>
          </cell>
        </row>
        <row r="105">
          <cell r="B105" t="str">
            <v>3372</v>
          </cell>
          <cell r="C105" t="str">
            <v>Oost-Vlaanderen</v>
          </cell>
        </row>
        <row r="106">
          <cell r="B106" t="str">
            <v>3375</v>
          </cell>
          <cell r="C106" t="str">
            <v>West-Vlaanderen</v>
          </cell>
        </row>
        <row r="107">
          <cell r="B107" t="str">
            <v>3379</v>
          </cell>
          <cell r="C107" t="str">
            <v>Limburg</v>
          </cell>
        </row>
        <row r="108">
          <cell r="B108" t="str">
            <v>3381</v>
          </cell>
          <cell r="C108" t="str">
            <v>Vlaams-Brabant</v>
          </cell>
        </row>
        <row r="109">
          <cell r="B109" t="str">
            <v>3384</v>
          </cell>
          <cell r="C109" t="str">
            <v>Oost-Vlaanderen</v>
          </cell>
        </row>
        <row r="110">
          <cell r="B110" t="str">
            <v>3388</v>
          </cell>
          <cell r="C110" t="str">
            <v>Antwerpen</v>
          </cell>
        </row>
        <row r="111">
          <cell r="B111" t="str">
            <v>3390</v>
          </cell>
          <cell r="C111" t="str">
            <v>Antwerpen</v>
          </cell>
        </row>
        <row r="112">
          <cell r="B112" t="str">
            <v>3392</v>
          </cell>
          <cell r="C112" t="str">
            <v>Limburg</v>
          </cell>
        </row>
        <row r="113">
          <cell r="B113" t="str">
            <v>3396</v>
          </cell>
          <cell r="C113" t="str">
            <v>West-Vlaanderen</v>
          </cell>
        </row>
        <row r="114">
          <cell r="B114" t="str">
            <v>3397</v>
          </cell>
          <cell r="C114" t="str">
            <v>Oost-Vlaanderen</v>
          </cell>
        </row>
        <row r="115">
          <cell r="B115" t="str">
            <v>3398</v>
          </cell>
          <cell r="C115" t="str">
            <v>Oost-Vlaanderen</v>
          </cell>
        </row>
        <row r="116">
          <cell r="B116" t="str">
            <v>3399</v>
          </cell>
          <cell r="C116" t="str">
            <v>Oost-Vlaanderen</v>
          </cell>
        </row>
        <row r="117">
          <cell r="B117" t="str">
            <v>3405</v>
          </cell>
          <cell r="C117" t="str">
            <v>Oost-Vlaanderen</v>
          </cell>
        </row>
        <row r="118">
          <cell r="B118" t="str">
            <v>3409</v>
          </cell>
          <cell r="C118" t="str">
            <v>West-Vlaanderen</v>
          </cell>
        </row>
        <row r="119">
          <cell r="B119" t="str">
            <v>3410</v>
          </cell>
          <cell r="C119" t="str">
            <v>Limburg</v>
          </cell>
        </row>
        <row r="120">
          <cell r="B120" t="str">
            <v>3412</v>
          </cell>
          <cell r="C120" t="str">
            <v>Limburg</v>
          </cell>
        </row>
        <row r="121">
          <cell r="B121" t="str">
            <v>3414</v>
          </cell>
          <cell r="C121" t="str">
            <v>Vlaams-Brabant</v>
          </cell>
        </row>
        <row r="122">
          <cell r="B122" t="str">
            <v>3415</v>
          </cell>
          <cell r="C122" t="str">
            <v>Limburg</v>
          </cell>
        </row>
        <row r="123">
          <cell r="B123" t="str">
            <v>3416</v>
          </cell>
          <cell r="C123" t="str">
            <v>Antwerpen</v>
          </cell>
        </row>
        <row r="124">
          <cell r="B124" t="str">
            <v>3418</v>
          </cell>
          <cell r="C124" t="str">
            <v>West-Vlaanderen</v>
          </cell>
        </row>
        <row r="125">
          <cell r="B125" t="str">
            <v>3420</v>
          </cell>
          <cell r="C125" t="str">
            <v>Antwerpen</v>
          </cell>
        </row>
        <row r="126">
          <cell r="B126" t="str">
            <v>3425</v>
          </cell>
          <cell r="C126" t="str">
            <v>West-Vlaanderen</v>
          </cell>
        </row>
        <row r="127">
          <cell r="B127" t="str">
            <v>3426</v>
          </cell>
          <cell r="C127" t="str">
            <v>Antwerpen</v>
          </cell>
        </row>
        <row r="128">
          <cell r="B128" t="str">
            <v>3429</v>
          </cell>
          <cell r="C128" t="str">
            <v>Oost-Vlaanderen</v>
          </cell>
        </row>
        <row r="129">
          <cell r="B129" t="str">
            <v>3434</v>
          </cell>
          <cell r="C129" t="str">
            <v>West-Vlaanderen</v>
          </cell>
        </row>
        <row r="130">
          <cell r="B130" t="str">
            <v>3435</v>
          </cell>
          <cell r="C130" t="str">
            <v>Antwerpen</v>
          </cell>
        </row>
        <row r="131">
          <cell r="B131" t="str">
            <v>3437</v>
          </cell>
          <cell r="C131" t="str">
            <v>Antwerpen</v>
          </cell>
        </row>
        <row r="132">
          <cell r="B132" t="str">
            <v>3438</v>
          </cell>
          <cell r="C132" t="str">
            <v>Limburg</v>
          </cell>
        </row>
        <row r="133">
          <cell r="B133" t="str">
            <v>3446</v>
          </cell>
          <cell r="C133" t="str">
            <v>Oost-Vlaanderen</v>
          </cell>
        </row>
        <row r="134">
          <cell r="B134" t="str">
            <v>3447</v>
          </cell>
          <cell r="C134" t="str">
            <v>Oost-Vlaanderen</v>
          </cell>
        </row>
        <row r="135">
          <cell r="B135" t="str">
            <v>3452</v>
          </cell>
          <cell r="C135" t="str">
            <v>Antwerpen</v>
          </cell>
        </row>
        <row r="136">
          <cell r="B136" t="str">
            <v>3462</v>
          </cell>
          <cell r="C136" t="str">
            <v>Antwerpen</v>
          </cell>
        </row>
        <row r="137">
          <cell r="B137" t="str">
            <v>3467</v>
          </cell>
          <cell r="C137" t="str">
            <v>Oost-Vlaanderen</v>
          </cell>
        </row>
        <row r="138">
          <cell r="B138" t="str">
            <v>3468</v>
          </cell>
          <cell r="C138" t="str">
            <v>West-Vlaanderen</v>
          </cell>
        </row>
        <row r="139">
          <cell r="B139" t="str">
            <v>3469</v>
          </cell>
          <cell r="C139" t="str">
            <v>Oost-Vlaanderen</v>
          </cell>
        </row>
        <row r="140">
          <cell r="B140" t="str">
            <v>3474</v>
          </cell>
          <cell r="C140" t="str">
            <v>Vlaams-Brabant</v>
          </cell>
        </row>
        <row r="141">
          <cell r="B141" t="str">
            <v>3477</v>
          </cell>
          <cell r="C141" t="str">
            <v>Antwerpen</v>
          </cell>
        </row>
        <row r="142">
          <cell r="B142" t="str">
            <v>3480</v>
          </cell>
          <cell r="C142" t="str">
            <v>Oost-Vlaanderen</v>
          </cell>
        </row>
        <row r="143">
          <cell r="B143" t="str">
            <v>3483</v>
          </cell>
          <cell r="C143" t="str">
            <v>West-Vlaanderen</v>
          </cell>
        </row>
        <row r="144">
          <cell r="B144" t="str">
            <v>3493</v>
          </cell>
          <cell r="C144" t="str">
            <v>West-Vlaanderen</v>
          </cell>
        </row>
        <row r="145">
          <cell r="B145" t="str">
            <v>3497</v>
          </cell>
          <cell r="C145" t="str">
            <v>West-Vlaanderen</v>
          </cell>
        </row>
        <row r="146">
          <cell r="B146" t="str">
            <v>3499</v>
          </cell>
          <cell r="C146" t="str">
            <v>West-Vlaanderen</v>
          </cell>
        </row>
        <row r="147">
          <cell r="B147" t="str">
            <v>3502</v>
          </cell>
          <cell r="C147" t="str">
            <v>West-Vlaanderen</v>
          </cell>
        </row>
        <row r="148">
          <cell r="B148" t="str">
            <v>3510</v>
          </cell>
          <cell r="C148" t="str">
            <v>West-Vlaanderen</v>
          </cell>
        </row>
        <row r="149">
          <cell r="B149" t="str">
            <v>3519</v>
          </cell>
          <cell r="C149" t="str">
            <v>Oost-Vlaanderen</v>
          </cell>
        </row>
        <row r="150">
          <cell r="B150" t="str">
            <v>3522</v>
          </cell>
          <cell r="C150" t="str">
            <v>West-Vlaanderen</v>
          </cell>
        </row>
        <row r="151">
          <cell r="B151" t="str">
            <v>3531</v>
          </cell>
          <cell r="C151" t="str">
            <v>Antwerpen</v>
          </cell>
        </row>
        <row r="152">
          <cell r="B152" t="str">
            <v>3532</v>
          </cell>
          <cell r="C152" t="str">
            <v>Antwerpen</v>
          </cell>
        </row>
        <row r="153">
          <cell r="B153" t="str">
            <v>3533</v>
          </cell>
          <cell r="C153" t="str">
            <v>Antwerpen</v>
          </cell>
        </row>
        <row r="154">
          <cell r="B154" t="str">
            <v>3534</v>
          </cell>
          <cell r="C154" t="str">
            <v>Antwerpen</v>
          </cell>
        </row>
        <row r="155">
          <cell r="B155" t="str">
            <v>3539</v>
          </cell>
          <cell r="C155" t="str">
            <v>Vlaams-Brabant</v>
          </cell>
        </row>
        <row r="156">
          <cell r="B156" t="str">
            <v>3540</v>
          </cell>
          <cell r="C156" t="str">
            <v>West-Vlaanderen</v>
          </cell>
        </row>
        <row r="157">
          <cell r="B157" t="str">
            <v>3545</v>
          </cell>
          <cell r="C157" t="str">
            <v>Oost-Vlaanderen</v>
          </cell>
        </row>
        <row r="158">
          <cell r="B158" t="str">
            <v>3546</v>
          </cell>
          <cell r="C158" t="str">
            <v>Oost-Vlaanderen</v>
          </cell>
        </row>
        <row r="159">
          <cell r="B159" t="str">
            <v>3551</v>
          </cell>
          <cell r="C159" t="str">
            <v>Antwerpen</v>
          </cell>
        </row>
        <row r="160">
          <cell r="B160" t="str">
            <v>3559</v>
          </cell>
          <cell r="C160" t="str">
            <v>Oost-Vlaanderen</v>
          </cell>
        </row>
        <row r="161">
          <cell r="B161" t="str">
            <v>3563</v>
          </cell>
          <cell r="C161" t="str">
            <v>Vlaams-Brabant</v>
          </cell>
        </row>
        <row r="162">
          <cell r="B162" t="str">
            <v>3566</v>
          </cell>
          <cell r="C162" t="str">
            <v>Vlaams-Brabant</v>
          </cell>
        </row>
        <row r="163">
          <cell r="B163" t="str">
            <v>3569</v>
          </cell>
          <cell r="C163" t="str">
            <v>Vlaams-Brabant</v>
          </cell>
        </row>
        <row r="164">
          <cell r="B164" t="str">
            <v>3576</v>
          </cell>
          <cell r="C164" t="str">
            <v>Antwerpen</v>
          </cell>
        </row>
        <row r="165">
          <cell r="B165" t="str">
            <v>3579</v>
          </cell>
          <cell r="C165" t="str">
            <v>West-Vlaanderen</v>
          </cell>
        </row>
        <row r="166">
          <cell r="B166" t="str">
            <v>3585</v>
          </cell>
          <cell r="C166" t="str">
            <v>West-Vlaanderen</v>
          </cell>
        </row>
        <row r="167">
          <cell r="B167" t="str">
            <v>3590</v>
          </cell>
          <cell r="C167" t="str">
            <v>Antwerpen</v>
          </cell>
        </row>
        <row r="168">
          <cell r="B168" t="str">
            <v>3597</v>
          </cell>
          <cell r="C168" t="str">
            <v>Antwerpen</v>
          </cell>
        </row>
        <row r="169">
          <cell r="B169" t="str">
            <v>3598</v>
          </cell>
          <cell r="C169" t="str">
            <v>West-Vlaanderen</v>
          </cell>
        </row>
        <row r="170">
          <cell r="B170" t="str">
            <v>3601</v>
          </cell>
          <cell r="C170" t="str">
            <v>Limburg</v>
          </cell>
        </row>
        <row r="171">
          <cell r="B171" t="str">
            <v>3610</v>
          </cell>
          <cell r="C171" t="str">
            <v>Vlaams-Brabant</v>
          </cell>
        </row>
        <row r="172">
          <cell r="B172" t="str">
            <v>3613</v>
          </cell>
          <cell r="C172" t="str">
            <v>Vlaams-Brabant</v>
          </cell>
        </row>
        <row r="173">
          <cell r="B173" t="str">
            <v>3615</v>
          </cell>
          <cell r="C173" t="str">
            <v>West-Vlaanderen</v>
          </cell>
        </row>
        <row r="174">
          <cell r="B174" t="str">
            <v>3619</v>
          </cell>
          <cell r="C174" t="str">
            <v>Limburg</v>
          </cell>
        </row>
        <row r="175">
          <cell r="B175" t="str">
            <v>3622</v>
          </cell>
          <cell r="C175" t="str">
            <v>West-Vlaanderen</v>
          </cell>
        </row>
        <row r="176">
          <cell r="B176" t="str">
            <v>3624</v>
          </cell>
          <cell r="C176" t="str">
            <v>West-Vlaanderen</v>
          </cell>
        </row>
        <row r="177">
          <cell r="B177" t="str">
            <v>3628</v>
          </cell>
          <cell r="C177" t="str">
            <v>Limburg</v>
          </cell>
        </row>
        <row r="178">
          <cell r="B178" t="str">
            <v>3633</v>
          </cell>
          <cell r="C178" t="str">
            <v>West-Vlaanderen</v>
          </cell>
        </row>
        <row r="179">
          <cell r="B179" t="str">
            <v>3635</v>
          </cell>
          <cell r="C179" t="str">
            <v>Antwerpen</v>
          </cell>
        </row>
        <row r="180">
          <cell r="B180" t="str">
            <v>3636</v>
          </cell>
          <cell r="C180" t="str">
            <v>Antwerpen</v>
          </cell>
        </row>
        <row r="181">
          <cell r="B181" t="str">
            <v>3640</v>
          </cell>
          <cell r="C181" t="str">
            <v>West-Vlaanderen</v>
          </cell>
        </row>
        <row r="182">
          <cell r="B182" t="str">
            <v>3641</v>
          </cell>
          <cell r="C182" t="str">
            <v>West-Vlaanderen</v>
          </cell>
        </row>
        <row r="183">
          <cell r="B183" t="str">
            <v>3643</v>
          </cell>
          <cell r="C183" t="str">
            <v>Vlaams-Brabant</v>
          </cell>
        </row>
        <row r="184">
          <cell r="B184" t="str">
            <v>3646</v>
          </cell>
          <cell r="C184" t="str">
            <v>Vlaams-Brabant</v>
          </cell>
        </row>
        <row r="185">
          <cell r="B185" t="str">
            <v>3647</v>
          </cell>
          <cell r="C185" t="str">
            <v>Oost-Vlaanderen</v>
          </cell>
        </row>
        <row r="186">
          <cell r="B186" t="str">
            <v>3649</v>
          </cell>
          <cell r="C186" t="str">
            <v>Antwerpen</v>
          </cell>
        </row>
        <row r="187">
          <cell r="B187" t="str">
            <v>3650</v>
          </cell>
          <cell r="C187" t="str">
            <v>Oost-Vlaanderen</v>
          </cell>
        </row>
        <row r="188">
          <cell r="B188" t="str">
            <v>3652</v>
          </cell>
          <cell r="C188" t="str">
            <v>Limburg</v>
          </cell>
        </row>
        <row r="189">
          <cell r="B189" t="str">
            <v>3658</v>
          </cell>
          <cell r="C189" t="str">
            <v>Vlaams-Brabant</v>
          </cell>
        </row>
        <row r="190">
          <cell r="B190" t="str">
            <v>3662</v>
          </cell>
          <cell r="C190" t="str">
            <v>Oost-Vlaanderen</v>
          </cell>
        </row>
        <row r="191">
          <cell r="B191" t="str">
            <v>3663</v>
          </cell>
          <cell r="C191" t="str">
            <v>Antwerpen</v>
          </cell>
        </row>
        <row r="192">
          <cell r="B192" t="str">
            <v>3665</v>
          </cell>
          <cell r="C192" t="str">
            <v>West-Vlaanderen</v>
          </cell>
        </row>
        <row r="193">
          <cell r="B193" t="str">
            <v>3672</v>
          </cell>
          <cell r="C193" t="str">
            <v>West-Vlaanderen</v>
          </cell>
        </row>
        <row r="194">
          <cell r="B194" t="str">
            <v>3673</v>
          </cell>
          <cell r="C194" t="str">
            <v>Limburg</v>
          </cell>
        </row>
        <row r="195">
          <cell r="B195" t="str">
            <v>3678</v>
          </cell>
          <cell r="C195" t="str">
            <v>Antwerpen</v>
          </cell>
        </row>
        <row r="196">
          <cell r="B196" t="str">
            <v>3684</v>
          </cell>
          <cell r="C196" t="str">
            <v>Oost-Vlaanderen</v>
          </cell>
        </row>
        <row r="197">
          <cell r="B197" t="str">
            <v>3688</v>
          </cell>
          <cell r="C197" t="str">
            <v>Oost-Vlaanderen</v>
          </cell>
        </row>
        <row r="198">
          <cell r="B198" t="str">
            <v>3692</v>
          </cell>
          <cell r="C198" t="str">
            <v>Oost-Vlaanderen</v>
          </cell>
        </row>
        <row r="199">
          <cell r="B199" t="str">
            <v>3698</v>
          </cell>
          <cell r="C199" t="str">
            <v>West-Vlaanderen</v>
          </cell>
        </row>
        <row r="200">
          <cell r="B200" t="str">
            <v>3699</v>
          </cell>
          <cell r="C200" t="str">
            <v>Antwerpen</v>
          </cell>
        </row>
        <row r="201">
          <cell r="B201" t="str">
            <v>3700</v>
          </cell>
          <cell r="C201" t="str">
            <v>Oost-Vlaanderen</v>
          </cell>
        </row>
        <row r="202">
          <cell r="B202" t="str">
            <v>3701</v>
          </cell>
          <cell r="C202" t="str">
            <v>Limburg</v>
          </cell>
        </row>
        <row r="203">
          <cell r="B203" t="str">
            <v>3704</v>
          </cell>
          <cell r="C203" t="str">
            <v>Oost-Vlaanderen</v>
          </cell>
        </row>
        <row r="204">
          <cell r="B204" t="str">
            <v>3705</v>
          </cell>
          <cell r="C204" t="str">
            <v>West-Vlaanderen</v>
          </cell>
        </row>
        <row r="205">
          <cell r="B205" t="str">
            <v>3709</v>
          </cell>
          <cell r="C205" t="str">
            <v>Antwerpen</v>
          </cell>
        </row>
        <row r="206">
          <cell r="B206" t="str">
            <v>3710</v>
          </cell>
          <cell r="C206" t="str">
            <v>Oost-Vlaanderen</v>
          </cell>
        </row>
        <row r="207">
          <cell r="B207" t="str">
            <v>3711</v>
          </cell>
          <cell r="C207" t="str">
            <v>Oost-Vlaanderen</v>
          </cell>
        </row>
        <row r="208">
          <cell r="B208" t="str">
            <v>3713</v>
          </cell>
          <cell r="C208" t="str">
            <v>Limburg</v>
          </cell>
        </row>
        <row r="209">
          <cell r="B209" t="str">
            <v>3716</v>
          </cell>
          <cell r="C209" t="str">
            <v>Antwerpen</v>
          </cell>
        </row>
        <row r="210">
          <cell r="B210" t="str">
            <v>3719</v>
          </cell>
          <cell r="C210" t="str">
            <v>West-Vlaanderen</v>
          </cell>
        </row>
        <row r="211">
          <cell r="B211" t="str">
            <v>3720</v>
          </cell>
          <cell r="C211" t="str">
            <v>West-Vlaanderen</v>
          </cell>
        </row>
        <row r="212">
          <cell r="B212" t="str">
            <v>3725</v>
          </cell>
          <cell r="C212" t="str">
            <v>Antwerpen</v>
          </cell>
        </row>
        <row r="213">
          <cell r="B213" t="str">
            <v>3729</v>
          </cell>
          <cell r="C213" t="str">
            <v>Antwerpen</v>
          </cell>
        </row>
        <row r="214">
          <cell r="B214" t="str">
            <v>3730</v>
          </cell>
          <cell r="C214" t="str">
            <v>Antwerpen</v>
          </cell>
        </row>
        <row r="215">
          <cell r="B215" t="str">
            <v>3731</v>
          </cell>
          <cell r="C215" t="str">
            <v>Antwerpen</v>
          </cell>
        </row>
        <row r="216">
          <cell r="B216" t="str">
            <v>3732</v>
          </cell>
          <cell r="C216" t="str">
            <v>West-Vlaanderen</v>
          </cell>
        </row>
        <row r="217">
          <cell r="B217" t="str">
            <v>3734</v>
          </cell>
          <cell r="C217" t="str">
            <v>Oost-Vlaanderen</v>
          </cell>
        </row>
        <row r="218">
          <cell r="B218" t="str">
            <v>3736</v>
          </cell>
          <cell r="C218" t="str">
            <v>West-Vlaanderen</v>
          </cell>
        </row>
        <row r="219">
          <cell r="B219" t="str">
            <v>3737</v>
          </cell>
          <cell r="C219" t="str">
            <v>Antwerpen</v>
          </cell>
        </row>
        <row r="220">
          <cell r="B220" t="str">
            <v>3740</v>
          </cell>
          <cell r="C220" t="str">
            <v>Antwerpen</v>
          </cell>
        </row>
        <row r="221">
          <cell r="B221" t="str">
            <v>3743</v>
          </cell>
          <cell r="C221" t="str">
            <v>West-Vlaanderen</v>
          </cell>
        </row>
        <row r="222">
          <cell r="B222" t="str">
            <v>3744</v>
          </cell>
          <cell r="C222" t="str">
            <v>Vlaams-Brabant</v>
          </cell>
        </row>
        <row r="223">
          <cell r="B223" t="str">
            <v>3746</v>
          </cell>
          <cell r="C223" t="str">
            <v>Antwerpen</v>
          </cell>
        </row>
        <row r="224">
          <cell r="B224" t="str">
            <v>3755</v>
          </cell>
          <cell r="C224" t="str">
            <v>Antwerpen</v>
          </cell>
        </row>
        <row r="225">
          <cell r="B225" t="str">
            <v>3756</v>
          </cell>
          <cell r="C225" t="str">
            <v>Oost-Vlaanderen</v>
          </cell>
        </row>
        <row r="226">
          <cell r="B226" t="str">
            <v>3758</v>
          </cell>
          <cell r="C226" t="str">
            <v>West-Vlaanderen</v>
          </cell>
        </row>
        <row r="227">
          <cell r="B227" t="str">
            <v>3759</v>
          </cell>
          <cell r="C227" t="str">
            <v>Oost-Vlaanderen</v>
          </cell>
        </row>
        <row r="228">
          <cell r="B228" t="str">
            <v>3764</v>
          </cell>
          <cell r="C228" t="str">
            <v>Oost-Vlaanderen</v>
          </cell>
        </row>
        <row r="229">
          <cell r="B229" t="str">
            <v>3766</v>
          </cell>
          <cell r="C229" t="str">
            <v>Antwerpen</v>
          </cell>
        </row>
        <row r="230">
          <cell r="B230" t="str">
            <v>3767</v>
          </cell>
          <cell r="C230" t="str">
            <v>Vlaams-Brabant</v>
          </cell>
        </row>
        <row r="231">
          <cell r="B231" t="str">
            <v>3785</v>
          </cell>
          <cell r="C231" t="str">
            <v>West-Vlaanderen</v>
          </cell>
        </row>
        <row r="232">
          <cell r="B232" t="str">
            <v>3790</v>
          </cell>
          <cell r="C232" t="str">
            <v>Antwerpen</v>
          </cell>
        </row>
        <row r="233">
          <cell r="B233" t="str">
            <v>3791</v>
          </cell>
          <cell r="C233" t="str">
            <v>Antwerpen</v>
          </cell>
        </row>
        <row r="234">
          <cell r="B234" t="str">
            <v>3793</v>
          </cell>
          <cell r="C234" t="str">
            <v>Antwerpen</v>
          </cell>
        </row>
        <row r="235">
          <cell r="B235" t="str">
            <v>3794</v>
          </cell>
          <cell r="C235" t="str">
            <v>Oost-Vlaanderen</v>
          </cell>
        </row>
        <row r="236">
          <cell r="B236" t="str">
            <v>3795</v>
          </cell>
          <cell r="C236" t="str">
            <v>West-Vlaanderen</v>
          </cell>
        </row>
        <row r="237">
          <cell r="B237" t="str">
            <v>3796</v>
          </cell>
          <cell r="C237" t="str">
            <v>West-Vlaanderen</v>
          </cell>
        </row>
        <row r="238">
          <cell r="B238" t="str">
            <v>3800</v>
          </cell>
          <cell r="C238" t="str">
            <v>Vlaams-Brabant</v>
          </cell>
        </row>
        <row r="239">
          <cell r="B239" t="str">
            <v>3805</v>
          </cell>
          <cell r="C239" t="str">
            <v>Oost-Vlaanderen</v>
          </cell>
        </row>
        <row r="240">
          <cell r="B240" t="str">
            <v>3806</v>
          </cell>
          <cell r="C240" t="str">
            <v>West-Vlaanderen</v>
          </cell>
        </row>
        <row r="241">
          <cell r="B241" t="str">
            <v>3808</v>
          </cell>
          <cell r="C241" t="str">
            <v>Oost-Vlaanderen</v>
          </cell>
        </row>
        <row r="242">
          <cell r="B242" t="str">
            <v>3812</v>
          </cell>
          <cell r="C242" t="str">
            <v>Oost-Vlaanderen</v>
          </cell>
        </row>
        <row r="243">
          <cell r="B243" t="str">
            <v>3814</v>
          </cell>
          <cell r="C243" t="str">
            <v>West-Vlaanderen</v>
          </cell>
        </row>
        <row r="244">
          <cell r="B244" t="str">
            <v>3816</v>
          </cell>
          <cell r="C244" t="str">
            <v>Oost-Vlaanderen</v>
          </cell>
        </row>
        <row r="245">
          <cell r="B245" t="str">
            <v>3817</v>
          </cell>
          <cell r="C245" t="str">
            <v>West-Vlaanderen</v>
          </cell>
        </row>
        <row r="246">
          <cell r="B246" t="str">
            <v>3820</v>
          </cell>
          <cell r="C246" t="str">
            <v>Vlaams-Brabant</v>
          </cell>
        </row>
        <row r="247">
          <cell r="B247" t="str">
            <v>3822</v>
          </cell>
          <cell r="C247" t="str">
            <v>West-Vlaanderen</v>
          </cell>
        </row>
        <row r="248">
          <cell r="B248" t="str">
            <v>3827</v>
          </cell>
          <cell r="C248" t="str">
            <v>Antwerpen</v>
          </cell>
        </row>
        <row r="249">
          <cell r="B249" t="str">
            <v>3829</v>
          </cell>
          <cell r="C249" t="str">
            <v>West-Vlaanderen</v>
          </cell>
        </row>
        <row r="250">
          <cell r="B250" t="str">
            <v>3836</v>
          </cell>
          <cell r="C250" t="str">
            <v>Vlaams-Brabant</v>
          </cell>
        </row>
        <row r="251">
          <cell r="B251" t="str">
            <v>3838</v>
          </cell>
          <cell r="C251" t="str">
            <v>West-Vlaanderen</v>
          </cell>
        </row>
        <row r="252">
          <cell r="B252" t="str">
            <v>3842</v>
          </cell>
          <cell r="C252" t="str">
            <v>Antwerpen</v>
          </cell>
        </row>
        <row r="253">
          <cell r="B253" t="str">
            <v>3844</v>
          </cell>
          <cell r="C253" t="str">
            <v>Oost-Vlaanderen</v>
          </cell>
        </row>
        <row r="254">
          <cell r="B254" t="str">
            <v>3848</v>
          </cell>
          <cell r="C254" t="str">
            <v>Antwerpen</v>
          </cell>
        </row>
        <row r="255">
          <cell r="B255" t="str">
            <v>3856</v>
          </cell>
          <cell r="C255" t="str">
            <v>West-Vlaanderen</v>
          </cell>
        </row>
        <row r="256">
          <cell r="B256" t="str">
            <v>3861</v>
          </cell>
          <cell r="C256" t="str">
            <v>West-Vlaanderen</v>
          </cell>
        </row>
        <row r="257">
          <cell r="B257" t="str">
            <v>3862</v>
          </cell>
          <cell r="C257" t="str">
            <v>West-Vlaanderen</v>
          </cell>
        </row>
        <row r="258">
          <cell r="B258" t="str">
            <v>3864</v>
          </cell>
          <cell r="C258" t="str">
            <v>Oost-Vlaanderen</v>
          </cell>
        </row>
        <row r="259">
          <cell r="B259" t="str">
            <v>3868</v>
          </cell>
          <cell r="C259" t="str">
            <v>Oost-Vlaanderen</v>
          </cell>
        </row>
        <row r="260">
          <cell r="B260" t="str">
            <v>3869</v>
          </cell>
          <cell r="C260" t="str">
            <v>Antwerpen</v>
          </cell>
        </row>
        <row r="261">
          <cell r="B261" t="str">
            <v>3870</v>
          </cell>
          <cell r="C261" t="str">
            <v>Antwerpen</v>
          </cell>
        </row>
        <row r="262">
          <cell r="B262" t="str">
            <v>3872</v>
          </cell>
          <cell r="C262" t="str">
            <v>West-Vlaanderen</v>
          </cell>
        </row>
        <row r="263">
          <cell r="B263" t="str">
            <v>3873</v>
          </cell>
          <cell r="C263" t="str">
            <v>West-Vlaanderen</v>
          </cell>
        </row>
        <row r="264">
          <cell r="B264" t="str">
            <v>3874</v>
          </cell>
          <cell r="C264" t="str">
            <v>Vlaams-Brabant</v>
          </cell>
        </row>
        <row r="265">
          <cell r="B265" t="str">
            <v>3881</v>
          </cell>
          <cell r="C265" t="str">
            <v>Limburg</v>
          </cell>
        </row>
        <row r="266">
          <cell r="B266" t="str">
            <v>3887</v>
          </cell>
          <cell r="C266" t="str">
            <v>Vlaams-Brabant</v>
          </cell>
        </row>
        <row r="267">
          <cell r="B267" t="str">
            <v>3894</v>
          </cell>
          <cell r="C267" t="str">
            <v>Antwerpen</v>
          </cell>
        </row>
        <row r="268">
          <cell r="B268" t="str">
            <v>3902</v>
          </cell>
          <cell r="C268" t="str">
            <v>Oost-Vlaanderen</v>
          </cell>
        </row>
        <row r="269">
          <cell r="B269" t="str">
            <v>3907</v>
          </cell>
          <cell r="C269" t="str">
            <v>West-Vlaanderen</v>
          </cell>
        </row>
        <row r="270">
          <cell r="B270" t="str">
            <v>3908</v>
          </cell>
          <cell r="C270" t="str">
            <v>Oost-Vlaanderen</v>
          </cell>
        </row>
        <row r="271">
          <cell r="B271" t="str">
            <v>3912</v>
          </cell>
          <cell r="C271" t="str">
            <v>Vlaams-Brabant</v>
          </cell>
        </row>
        <row r="272">
          <cell r="B272" t="str">
            <v>3913</v>
          </cell>
          <cell r="C272" t="str">
            <v>Antwerpen</v>
          </cell>
        </row>
        <row r="273">
          <cell r="B273" t="str">
            <v>3915</v>
          </cell>
          <cell r="C273" t="str">
            <v>Antwerpen</v>
          </cell>
        </row>
        <row r="274">
          <cell r="B274" t="str">
            <v>3924</v>
          </cell>
          <cell r="C274" t="str">
            <v>Vlaams-Brabant</v>
          </cell>
        </row>
        <row r="275">
          <cell r="B275" t="str">
            <v>3936</v>
          </cell>
          <cell r="C275" t="str">
            <v>Antwerpen</v>
          </cell>
        </row>
        <row r="276">
          <cell r="B276" t="str">
            <v>3939</v>
          </cell>
          <cell r="C276" t="str">
            <v>Oost-Vlaanderen</v>
          </cell>
        </row>
        <row r="277">
          <cell r="B277" t="str">
            <v>3946</v>
          </cell>
          <cell r="C277" t="str">
            <v>West-Vlaanderen</v>
          </cell>
        </row>
        <row r="278">
          <cell r="B278" t="str">
            <v>3950</v>
          </cell>
          <cell r="C278" t="str">
            <v>Limburg</v>
          </cell>
        </row>
        <row r="279">
          <cell r="B279" t="str">
            <v>3951</v>
          </cell>
          <cell r="C279" t="str">
            <v>Vlaams-Brabant</v>
          </cell>
        </row>
        <row r="280">
          <cell r="B280" t="str">
            <v>3954</v>
          </cell>
          <cell r="C280" t="str">
            <v>Limburg</v>
          </cell>
        </row>
        <row r="281">
          <cell r="B281" t="str">
            <v>3956</v>
          </cell>
          <cell r="C281" t="str">
            <v>Antwerpen</v>
          </cell>
        </row>
        <row r="282">
          <cell r="B282" t="str">
            <v>3957</v>
          </cell>
          <cell r="C282" t="str">
            <v>West-Vlaanderen</v>
          </cell>
        </row>
        <row r="283">
          <cell r="B283" t="str">
            <v>3960</v>
          </cell>
          <cell r="C283" t="str">
            <v>Oost-Vlaanderen</v>
          </cell>
        </row>
        <row r="284">
          <cell r="B284" t="str">
            <v>3961</v>
          </cell>
          <cell r="C284" t="str">
            <v>West-Vlaanderen</v>
          </cell>
        </row>
        <row r="285">
          <cell r="B285" t="str">
            <v>3962</v>
          </cell>
          <cell r="C285" t="str">
            <v>West-Vlaanderen</v>
          </cell>
        </row>
        <row r="286">
          <cell r="B286" t="str">
            <v>3963</v>
          </cell>
          <cell r="C286" t="str">
            <v>Limburg</v>
          </cell>
        </row>
        <row r="287">
          <cell r="B287" t="str">
            <v>3966</v>
          </cell>
          <cell r="C287" t="str">
            <v>Oost-Vlaanderen</v>
          </cell>
        </row>
        <row r="288">
          <cell r="B288" t="str">
            <v>3978</v>
          </cell>
          <cell r="C288" t="str">
            <v>Oost-Vlaanderen</v>
          </cell>
        </row>
        <row r="289">
          <cell r="B289" t="str">
            <v>3980</v>
          </cell>
          <cell r="C289" t="str">
            <v>West-Vlaanderen</v>
          </cell>
        </row>
        <row r="290">
          <cell r="B290" t="str">
            <v>3981</v>
          </cell>
          <cell r="C290" t="str">
            <v>Oost-Vlaanderen</v>
          </cell>
        </row>
        <row r="291">
          <cell r="B291" t="str">
            <v>3984</v>
          </cell>
          <cell r="C291" t="str">
            <v>Limburg</v>
          </cell>
        </row>
        <row r="292">
          <cell r="B292" t="str">
            <v>3985</v>
          </cell>
          <cell r="C292" t="str">
            <v>West-Vlaanderen</v>
          </cell>
        </row>
        <row r="293">
          <cell r="B293" t="str">
            <v>3991</v>
          </cell>
          <cell r="C293" t="str">
            <v>West-Vlaanderen</v>
          </cell>
        </row>
        <row r="294">
          <cell r="B294" t="str">
            <v>3992</v>
          </cell>
          <cell r="C294" t="str">
            <v>West-Vlaanderen</v>
          </cell>
        </row>
        <row r="295">
          <cell r="B295" t="str">
            <v>3999</v>
          </cell>
          <cell r="C295" t="str">
            <v>West-Vlaanderen</v>
          </cell>
        </row>
        <row r="296">
          <cell r="B296" t="str">
            <v>4013</v>
          </cell>
          <cell r="C296" t="str">
            <v>Oost-Vlaanderen</v>
          </cell>
        </row>
        <row r="297">
          <cell r="B297" t="str">
            <v>4017</v>
          </cell>
          <cell r="C297" t="str">
            <v>West-Vlaanderen</v>
          </cell>
        </row>
        <row r="298">
          <cell r="B298" t="str">
            <v>4022</v>
          </cell>
          <cell r="C298" t="str">
            <v>West-Vlaanderen</v>
          </cell>
        </row>
        <row r="299">
          <cell r="B299" t="str">
            <v>4026</v>
          </cell>
          <cell r="C299" t="str">
            <v>Vlaams-Brabant</v>
          </cell>
        </row>
        <row r="300">
          <cell r="B300" t="str">
            <v>4038</v>
          </cell>
          <cell r="C300" t="str">
            <v>West-Vlaanderen</v>
          </cell>
        </row>
        <row r="301">
          <cell r="B301" t="str">
            <v>4042</v>
          </cell>
          <cell r="C301" t="str">
            <v>Antwerpen</v>
          </cell>
        </row>
        <row r="302">
          <cell r="B302" t="str">
            <v>4046</v>
          </cell>
          <cell r="C302" t="str">
            <v>Oost-Vlaanderen</v>
          </cell>
        </row>
        <row r="303">
          <cell r="B303" t="str">
            <v>4049</v>
          </cell>
          <cell r="C303" t="str">
            <v>Oost-Vlaanderen</v>
          </cell>
        </row>
        <row r="304">
          <cell r="B304" t="str">
            <v>4062</v>
          </cell>
          <cell r="C304" t="str">
            <v>West-Vlaanderen</v>
          </cell>
        </row>
        <row r="305">
          <cell r="B305" t="str">
            <v>4075</v>
          </cell>
          <cell r="C305" t="str">
            <v>Vlaams-Brabant</v>
          </cell>
        </row>
        <row r="306">
          <cell r="B306" t="str">
            <v>4076</v>
          </cell>
          <cell r="C306" t="str">
            <v>Oost-Vlaanderen</v>
          </cell>
        </row>
        <row r="307">
          <cell r="B307" t="str">
            <v>4082</v>
          </cell>
          <cell r="C307" t="str">
            <v>West-Vlaanderen</v>
          </cell>
        </row>
        <row r="308">
          <cell r="B308" t="str">
            <v>4083</v>
          </cell>
          <cell r="C308" t="str">
            <v>Antwerpen</v>
          </cell>
        </row>
        <row r="309">
          <cell r="B309" t="str">
            <v>4084</v>
          </cell>
          <cell r="C309" t="str">
            <v>Antwerpen</v>
          </cell>
        </row>
        <row r="310">
          <cell r="B310" t="str">
            <v>4085</v>
          </cell>
          <cell r="C310" t="str">
            <v>Antwerpen</v>
          </cell>
        </row>
        <row r="311">
          <cell r="B311" t="str">
            <v>4093</v>
          </cell>
          <cell r="C311" t="str">
            <v>West-Vlaanderen</v>
          </cell>
        </row>
        <row r="312">
          <cell r="B312" t="str">
            <v>4099</v>
          </cell>
          <cell r="C312" t="str">
            <v>West-Vlaanderen</v>
          </cell>
        </row>
        <row r="313">
          <cell r="B313" t="str">
            <v>4103</v>
          </cell>
          <cell r="C313" t="str">
            <v>Vlaams-Brabant</v>
          </cell>
        </row>
        <row r="314">
          <cell r="B314" t="str">
            <v>4105</v>
          </cell>
          <cell r="C314" t="str">
            <v>Limburg</v>
          </cell>
        </row>
        <row r="315">
          <cell r="B315" t="str">
            <v>4107</v>
          </cell>
          <cell r="C315" t="str">
            <v>West-Vlaanderen</v>
          </cell>
        </row>
        <row r="316">
          <cell r="B316" t="str">
            <v>4108</v>
          </cell>
          <cell r="C316" t="str">
            <v>Oost-Vlaanderen</v>
          </cell>
        </row>
        <row r="317">
          <cell r="B317" t="str">
            <v>4110</v>
          </cell>
          <cell r="C317" t="str">
            <v>West-Vlaanderen</v>
          </cell>
        </row>
        <row r="318">
          <cell r="B318" t="str">
            <v>4124</v>
          </cell>
          <cell r="C318" t="str">
            <v>West-Vlaanderen</v>
          </cell>
        </row>
        <row r="319">
          <cell r="B319" t="str">
            <v>4147</v>
          </cell>
          <cell r="C319" t="str">
            <v>Vlaams-Brabant</v>
          </cell>
        </row>
        <row r="320">
          <cell r="B320" t="str">
            <v>4150</v>
          </cell>
          <cell r="C320" t="str">
            <v>Vlaams-Brabant</v>
          </cell>
        </row>
        <row r="321">
          <cell r="B321" t="str">
            <v>4183</v>
          </cell>
          <cell r="C321" t="str">
            <v>Vlaams-Brabant</v>
          </cell>
        </row>
        <row r="322">
          <cell r="B322" t="str">
            <v>4197</v>
          </cell>
          <cell r="C322" t="str">
            <v>West-Vlaanderen</v>
          </cell>
        </row>
        <row r="323">
          <cell r="B323" t="str">
            <v>4203</v>
          </cell>
          <cell r="C323" t="str">
            <v>Antwerpen</v>
          </cell>
        </row>
        <row r="324">
          <cell r="B324" t="str">
            <v>4219</v>
          </cell>
          <cell r="C324" t="str">
            <v>Oost-Vlaanderen</v>
          </cell>
        </row>
        <row r="325">
          <cell r="B325" t="str">
            <v>4221</v>
          </cell>
          <cell r="C325" t="str">
            <v>Limburg</v>
          </cell>
        </row>
        <row r="326">
          <cell r="B326" t="str">
            <v>4232</v>
          </cell>
          <cell r="C326" t="str">
            <v>Oost-Vlaanderen</v>
          </cell>
        </row>
        <row r="327">
          <cell r="B327" t="str">
            <v>4233</v>
          </cell>
          <cell r="C327" t="str">
            <v>West-Vlaanderen</v>
          </cell>
        </row>
        <row r="328">
          <cell r="B328" t="str">
            <v>4245</v>
          </cell>
          <cell r="C328" t="str">
            <v>Oost-Vlaanderen</v>
          </cell>
        </row>
        <row r="329">
          <cell r="B329" t="str">
            <v>4251</v>
          </cell>
          <cell r="C329" t="str">
            <v>West-Vlaanderen</v>
          </cell>
        </row>
        <row r="330">
          <cell r="B330" t="str">
            <v>4252</v>
          </cell>
          <cell r="C330" t="str">
            <v>Vlaams-Brabant</v>
          </cell>
        </row>
        <row r="331">
          <cell r="B331" t="str">
            <v>4255</v>
          </cell>
          <cell r="C331" t="str">
            <v>West-Vlaanderen</v>
          </cell>
        </row>
        <row r="332">
          <cell r="B332" t="str">
            <v>4259</v>
          </cell>
          <cell r="C332" t="str">
            <v>Antwerpen</v>
          </cell>
        </row>
        <row r="333">
          <cell r="B333" t="str">
            <v>4280</v>
          </cell>
          <cell r="C333" t="str">
            <v>West-Vlaanderen</v>
          </cell>
        </row>
        <row r="334">
          <cell r="B334" t="str">
            <v>4283</v>
          </cell>
          <cell r="C334" t="str">
            <v>Antwerpen</v>
          </cell>
        </row>
        <row r="335">
          <cell r="B335" t="str">
            <v>4295</v>
          </cell>
          <cell r="C335" t="str">
            <v>Antwerpen</v>
          </cell>
        </row>
        <row r="336">
          <cell r="B336" t="str">
            <v>4301</v>
          </cell>
          <cell r="C336" t="str">
            <v>Oost-Vlaanderen</v>
          </cell>
        </row>
        <row r="337">
          <cell r="B337" t="str">
            <v>4305</v>
          </cell>
          <cell r="C337" t="str">
            <v>Limburg</v>
          </cell>
        </row>
        <row r="338">
          <cell r="B338" t="str">
            <v>4315</v>
          </cell>
          <cell r="C338" t="str">
            <v>West-Vlaanderen</v>
          </cell>
        </row>
        <row r="339">
          <cell r="B339" t="str">
            <v>4318</v>
          </cell>
          <cell r="C339" t="str">
            <v>Limburg</v>
          </cell>
        </row>
        <row r="340">
          <cell r="B340" t="str">
            <v>4326</v>
          </cell>
          <cell r="C340" t="str">
            <v>Antwerpen</v>
          </cell>
        </row>
        <row r="341">
          <cell r="B341" t="str">
            <v>4344</v>
          </cell>
          <cell r="C341" t="str">
            <v>Antwerpen</v>
          </cell>
        </row>
        <row r="342">
          <cell r="B342" t="str">
            <v>4345</v>
          </cell>
          <cell r="C342" t="str">
            <v>West-Vlaanderen</v>
          </cell>
        </row>
        <row r="343">
          <cell r="B343" t="str">
            <v>4346</v>
          </cell>
          <cell r="C343" t="str">
            <v>Brussel HG</v>
          </cell>
        </row>
        <row r="344">
          <cell r="B344" t="str">
            <v>4356</v>
          </cell>
          <cell r="C344" t="str">
            <v>Antwerpen</v>
          </cell>
        </row>
        <row r="345">
          <cell r="B345" t="str">
            <v>4359</v>
          </cell>
          <cell r="C345" t="str">
            <v>West-Vlaanderen</v>
          </cell>
        </row>
        <row r="346">
          <cell r="B346" t="str">
            <v>4437</v>
          </cell>
          <cell r="C346" t="str">
            <v>Antwerpen</v>
          </cell>
        </row>
        <row r="347">
          <cell r="B347" t="str">
            <v>4438</v>
          </cell>
          <cell r="C347" t="str">
            <v>West-Vlaanderen</v>
          </cell>
        </row>
        <row r="348">
          <cell r="B348" t="str">
            <v>4626</v>
          </cell>
          <cell r="C348" t="str">
            <v>Brussel HG</v>
          </cell>
        </row>
        <row r="349">
          <cell r="B349" t="str">
            <v>4637</v>
          </cell>
          <cell r="C349" t="str">
            <v>Vlaams-Brabant</v>
          </cell>
        </row>
        <row r="350">
          <cell r="B350" t="str">
            <v>4642</v>
          </cell>
          <cell r="C350" t="str">
            <v>Vlaams-Brabant</v>
          </cell>
        </row>
        <row r="351">
          <cell r="B351" t="str">
            <v>4656</v>
          </cell>
          <cell r="C351" t="str">
            <v>Vlaams-Brabant</v>
          </cell>
        </row>
        <row r="352">
          <cell r="B352" t="str">
            <v>4657</v>
          </cell>
          <cell r="C352" t="str">
            <v>Antwerpen</v>
          </cell>
        </row>
        <row r="353">
          <cell r="B353" t="str">
            <v>4661</v>
          </cell>
          <cell r="C353" t="str">
            <v>Vlaams-Brabant</v>
          </cell>
        </row>
        <row r="354">
          <cell r="B354" t="str">
            <v>4667</v>
          </cell>
          <cell r="C354" t="str">
            <v>Oost-Vlaanderen</v>
          </cell>
        </row>
        <row r="355">
          <cell r="B355" t="str">
            <v>4668</v>
          </cell>
          <cell r="C355" t="str">
            <v>West-Vlaanderen</v>
          </cell>
        </row>
        <row r="356">
          <cell r="B356" t="str">
            <v>4672</v>
          </cell>
          <cell r="C356" t="str">
            <v>West-Vlaanderen</v>
          </cell>
        </row>
        <row r="357">
          <cell r="B357" t="str">
            <v>4674</v>
          </cell>
          <cell r="C357" t="str">
            <v>Vlaams-Brabant</v>
          </cell>
        </row>
        <row r="358">
          <cell r="B358" t="str">
            <v>4684</v>
          </cell>
          <cell r="C358" t="str">
            <v>Antwerpen</v>
          </cell>
        </row>
        <row r="359">
          <cell r="B359" t="str">
            <v>4696</v>
          </cell>
          <cell r="C359" t="str">
            <v>West-Vlaanderen</v>
          </cell>
        </row>
        <row r="360">
          <cell r="B360" t="str">
            <v>4697</v>
          </cell>
          <cell r="C360" t="str">
            <v>West-Vlaanderen</v>
          </cell>
        </row>
        <row r="361">
          <cell r="B361" t="str">
            <v>4705</v>
          </cell>
          <cell r="C361" t="str">
            <v>West-Vlaanderen</v>
          </cell>
        </row>
        <row r="362">
          <cell r="B362" t="str">
            <v>4707</v>
          </cell>
          <cell r="C362" t="str">
            <v>West-Vlaanderen</v>
          </cell>
        </row>
        <row r="363">
          <cell r="B363" t="str">
            <v>4708</v>
          </cell>
          <cell r="C363" t="str">
            <v>Oost-Vlaanderen</v>
          </cell>
        </row>
        <row r="364">
          <cell r="B364" t="str">
            <v>4718</v>
          </cell>
          <cell r="C364" t="str">
            <v>Oost-Vlaanderen</v>
          </cell>
        </row>
        <row r="365">
          <cell r="B365" t="str">
            <v>4729</v>
          </cell>
          <cell r="C365" t="str">
            <v>Antwerpen</v>
          </cell>
        </row>
        <row r="366">
          <cell r="B366" t="str">
            <v>4735</v>
          </cell>
          <cell r="C366" t="str">
            <v>West-Vlaanderen</v>
          </cell>
        </row>
        <row r="367">
          <cell r="B367" t="str">
            <v>4745</v>
          </cell>
          <cell r="C367" t="str">
            <v>Oost-Vlaanderen</v>
          </cell>
        </row>
        <row r="368">
          <cell r="B368" t="str">
            <v>4757</v>
          </cell>
          <cell r="C368" t="str">
            <v>Limburg</v>
          </cell>
        </row>
        <row r="369">
          <cell r="B369" t="str">
            <v>4763</v>
          </cell>
          <cell r="C369" t="str">
            <v>Limburg</v>
          </cell>
        </row>
        <row r="370">
          <cell r="B370" t="str">
            <v>4771</v>
          </cell>
          <cell r="C370" t="str">
            <v>Oost-Vlaanderen</v>
          </cell>
        </row>
        <row r="371">
          <cell r="B371" t="str">
            <v>4775</v>
          </cell>
          <cell r="C371" t="str">
            <v>West-Vlaanderen</v>
          </cell>
        </row>
        <row r="372">
          <cell r="B372" t="str">
            <v>4777</v>
          </cell>
          <cell r="C372" t="str">
            <v>Limburg</v>
          </cell>
        </row>
        <row r="373">
          <cell r="B373" t="str">
            <v>4785</v>
          </cell>
          <cell r="C373" t="str">
            <v>Brussel HG</v>
          </cell>
        </row>
        <row r="374">
          <cell r="B374" t="str">
            <v>4786</v>
          </cell>
          <cell r="C374" t="str">
            <v>Vlaams-Brabant</v>
          </cell>
        </row>
        <row r="375">
          <cell r="B375" t="str">
            <v>4787</v>
          </cell>
          <cell r="C375" t="str">
            <v>West-Vlaanderen</v>
          </cell>
        </row>
        <row r="376">
          <cell r="B376" t="str">
            <v>4789</v>
          </cell>
          <cell r="C376" t="str">
            <v>Vlaams-Brabant</v>
          </cell>
        </row>
        <row r="377">
          <cell r="B377" t="str">
            <v>4790</v>
          </cell>
          <cell r="C377" t="str">
            <v>Oost-Vlaanderen</v>
          </cell>
        </row>
        <row r="378">
          <cell r="B378" t="str">
            <v>4792</v>
          </cell>
          <cell r="C378" t="str">
            <v>Oost-Vlaanderen</v>
          </cell>
        </row>
        <row r="379">
          <cell r="B379" t="str">
            <v>4793</v>
          </cell>
          <cell r="C379" t="str">
            <v>Oost-Vlaanderen</v>
          </cell>
        </row>
        <row r="380">
          <cell r="B380" t="str">
            <v>4795</v>
          </cell>
          <cell r="C380" t="str">
            <v>Oost-Vlaanderen</v>
          </cell>
        </row>
        <row r="381">
          <cell r="B381" t="str">
            <v>4796</v>
          </cell>
          <cell r="C381" t="str">
            <v>Limburg</v>
          </cell>
        </row>
        <row r="382">
          <cell r="B382" t="str">
            <v>4798</v>
          </cell>
          <cell r="C382" t="str">
            <v>West-Vlaanderen</v>
          </cell>
        </row>
        <row r="383">
          <cell r="B383" t="str">
            <v>4801</v>
          </cell>
          <cell r="C383" t="str">
            <v>Antwerpen</v>
          </cell>
        </row>
        <row r="384">
          <cell r="B384" t="str">
            <v>4805</v>
          </cell>
          <cell r="C384" t="str">
            <v>Oost-Vlaanderen</v>
          </cell>
        </row>
        <row r="385">
          <cell r="B385" t="str">
            <v>4856</v>
          </cell>
          <cell r="C385" t="str">
            <v>Antwerpen</v>
          </cell>
        </row>
        <row r="386">
          <cell r="B386" t="str">
            <v>4857</v>
          </cell>
          <cell r="C386" t="str">
            <v>Oost-Vlaanderen</v>
          </cell>
        </row>
        <row r="387">
          <cell r="B387" t="str">
            <v>4860</v>
          </cell>
          <cell r="C387" t="str">
            <v>Vlaams-Brabant</v>
          </cell>
        </row>
        <row r="388">
          <cell r="B388" t="str">
            <v>4862</v>
          </cell>
          <cell r="C388" t="str">
            <v>Antwerpen</v>
          </cell>
        </row>
        <row r="389">
          <cell r="B389" t="str">
            <v>4865</v>
          </cell>
          <cell r="C389" t="str">
            <v>Oost-Vlaanderen</v>
          </cell>
        </row>
        <row r="390">
          <cell r="B390" t="str">
            <v>4867</v>
          </cell>
          <cell r="C390" t="str">
            <v>Oost-Vlaanderen</v>
          </cell>
        </row>
        <row r="391">
          <cell r="B391" t="str">
            <v>4868</v>
          </cell>
          <cell r="C391" t="str">
            <v>Oost-Vlaanderen</v>
          </cell>
        </row>
        <row r="392">
          <cell r="B392" t="str">
            <v>4869</v>
          </cell>
          <cell r="C392" t="str">
            <v>Limburg</v>
          </cell>
        </row>
        <row r="393">
          <cell r="B393" t="str">
            <v>4871</v>
          </cell>
          <cell r="C393" t="str">
            <v>Vlaams-Brabant</v>
          </cell>
        </row>
        <row r="394">
          <cell r="B394" t="str">
            <v>4877</v>
          </cell>
          <cell r="C394" t="str">
            <v>Oost-Vlaanderen</v>
          </cell>
        </row>
        <row r="395">
          <cell r="B395" t="str">
            <v>4882</v>
          </cell>
          <cell r="C395" t="str">
            <v>Limburg</v>
          </cell>
        </row>
        <row r="396">
          <cell r="B396" t="str">
            <v>4883</v>
          </cell>
          <cell r="C396" t="str">
            <v>West-Vlaanderen</v>
          </cell>
        </row>
        <row r="397">
          <cell r="B397" t="str">
            <v>4888</v>
          </cell>
          <cell r="C397" t="str">
            <v>Vlaams-Brabant</v>
          </cell>
        </row>
        <row r="398">
          <cell r="B398" t="str">
            <v>4892</v>
          </cell>
          <cell r="C398" t="str">
            <v>Limburg</v>
          </cell>
        </row>
        <row r="399">
          <cell r="B399" t="str">
            <v>4895</v>
          </cell>
          <cell r="C399" t="str">
            <v>Antwerpen</v>
          </cell>
        </row>
        <row r="400">
          <cell r="B400" t="str">
            <v>4899</v>
          </cell>
          <cell r="C400" t="str">
            <v>Oost-Vlaanderen</v>
          </cell>
        </row>
        <row r="401">
          <cell r="B401" t="str">
            <v>4901</v>
          </cell>
          <cell r="C401" t="str">
            <v>West-Vlaanderen</v>
          </cell>
        </row>
        <row r="402">
          <cell r="B402" t="str">
            <v>4902</v>
          </cell>
          <cell r="C402" t="str">
            <v>Brussel HG</v>
          </cell>
        </row>
        <row r="403">
          <cell r="B403" t="str">
            <v>4904</v>
          </cell>
          <cell r="C403" t="str">
            <v>Vlaams-Brabant</v>
          </cell>
        </row>
        <row r="404">
          <cell r="B404" t="str">
            <v>4905</v>
          </cell>
          <cell r="C404" t="str">
            <v>Limburg</v>
          </cell>
        </row>
        <row r="405">
          <cell r="B405" t="str">
            <v>4918</v>
          </cell>
          <cell r="C405" t="str">
            <v>Oost-Vlaanderen</v>
          </cell>
        </row>
        <row r="406">
          <cell r="B406" t="str">
            <v>4922</v>
          </cell>
          <cell r="C406" t="str">
            <v>Vlaams-Brabant</v>
          </cell>
        </row>
        <row r="407">
          <cell r="B407" t="str">
            <v>4933</v>
          </cell>
          <cell r="C407" t="str">
            <v>West-Vlaanderen</v>
          </cell>
        </row>
        <row r="408">
          <cell r="B408" t="str">
            <v>4972</v>
          </cell>
          <cell r="C408" t="str">
            <v>Limburg</v>
          </cell>
        </row>
        <row r="409">
          <cell r="B409" t="str">
            <v>5001</v>
          </cell>
          <cell r="C409" t="str">
            <v>Oost-Vlaanderen</v>
          </cell>
        </row>
        <row r="410">
          <cell r="B410" t="str">
            <v>5278</v>
          </cell>
          <cell r="C410" t="str">
            <v>Vlaams-Brabant</v>
          </cell>
        </row>
        <row r="411">
          <cell r="B411" t="str">
            <v>5581</v>
          </cell>
          <cell r="C411" t="str">
            <v>West-Vlaanderen</v>
          </cell>
        </row>
        <row r="412">
          <cell r="B412" t="str">
            <v>6330</v>
          </cell>
          <cell r="C412" t="str">
            <v>Oost-Vlaanderen</v>
          </cell>
        </row>
        <row r="413">
          <cell r="B413" t="str">
            <v>6537</v>
          </cell>
          <cell r="C413" t="str">
            <v>Brussel HG</v>
          </cell>
        </row>
        <row r="414">
          <cell r="B414" t="str">
            <v>6570</v>
          </cell>
          <cell r="C414" t="str">
            <v>Antwerpen</v>
          </cell>
        </row>
        <row r="415">
          <cell r="B415" t="str">
            <v>6572</v>
          </cell>
          <cell r="C415" t="str">
            <v>Oost-Vlaanderen</v>
          </cell>
        </row>
        <row r="416">
          <cell r="B416" t="str">
            <v>6573</v>
          </cell>
          <cell r="C416" t="str">
            <v>West-Vlaanderen</v>
          </cell>
        </row>
        <row r="417">
          <cell r="B417" t="str">
            <v>6574</v>
          </cell>
          <cell r="C417" t="str">
            <v>West-Vlaanderen</v>
          </cell>
        </row>
        <row r="418">
          <cell r="B418" t="str">
            <v>6591</v>
          </cell>
          <cell r="C418" t="str">
            <v>Oost-Vlaanderen</v>
          </cell>
        </row>
        <row r="419">
          <cell r="B419" t="str">
            <v>6685</v>
          </cell>
          <cell r="C419" t="str">
            <v>West-Vlaanderen</v>
          </cell>
        </row>
        <row r="420">
          <cell r="B420" t="str">
            <v>6686</v>
          </cell>
          <cell r="C420" t="str">
            <v>Antwerpen</v>
          </cell>
        </row>
        <row r="421">
          <cell r="B421" t="str">
            <v>6812</v>
          </cell>
          <cell r="C421" t="str">
            <v>West-Vlaanderen</v>
          </cell>
        </row>
        <row r="422">
          <cell r="B422" t="str">
            <v>6818</v>
          </cell>
          <cell r="C422" t="str">
            <v>Limburg</v>
          </cell>
        </row>
        <row r="423">
          <cell r="B423" t="str">
            <v>6819</v>
          </cell>
          <cell r="C423" t="str">
            <v>Oost-Vlaanderen</v>
          </cell>
        </row>
        <row r="424">
          <cell r="B424" t="str">
            <v>6821</v>
          </cell>
          <cell r="C424" t="str">
            <v>Oost-Vlaanderen</v>
          </cell>
        </row>
        <row r="425">
          <cell r="B425" t="str">
            <v>6829</v>
          </cell>
          <cell r="C425" t="str">
            <v>Oost-Vlaanderen</v>
          </cell>
        </row>
        <row r="426">
          <cell r="B426" t="str">
            <v>7016</v>
          </cell>
          <cell r="C426" t="str">
            <v>Limburg</v>
          </cell>
        </row>
        <row r="427">
          <cell r="B427" t="str">
            <v>7017</v>
          </cell>
          <cell r="C427" t="str">
            <v>Limburg</v>
          </cell>
        </row>
        <row r="428">
          <cell r="B428" t="str">
            <v>7026</v>
          </cell>
          <cell r="C428" t="str">
            <v>Limburg</v>
          </cell>
        </row>
        <row r="429">
          <cell r="B429" t="str">
            <v>7028</v>
          </cell>
          <cell r="C429" t="str">
            <v>Limburg</v>
          </cell>
        </row>
        <row r="430">
          <cell r="B430" t="str">
            <v>7137</v>
          </cell>
          <cell r="C430" t="str">
            <v>West-Vlaanderen</v>
          </cell>
        </row>
        <row r="431">
          <cell r="B431" t="str">
            <v>7141</v>
          </cell>
          <cell r="C431" t="str">
            <v>West-Vlaanderen</v>
          </cell>
        </row>
        <row r="432">
          <cell r="B432" t="str">
            <v>7142</v>
          </cell>
          <cell r="C432" t="str">
            <v>West-Vlaanderen</v>
          </cell>
        </row>
        <row r="433">
          <cell r="B433" t="str">
            <v>7143</v>
          </cell>
          <cell r="C433" t="str">
            <v>West-Vlaanderen</v>
          </cell>
        </row>
        <row r="434">
          <cell r="B434" t="str">
            <v>7152</v>
          </cell>
          <cell r="C434" t="str">
            <v>Antwerpen</v>
          </cell>
        </row>
        <row r="435">
          <cell r="B435" t="str">
            <v>7167</v>
          </cell>
          <cell r="C435" t="str">
            <v>Antwerpen</v>
          </cell>
        </row>
        <row r="436">
          <cell r="B436" t="str">
            <v>7177</v>
          </cell>
          <cell r="C436" t="str">
            <v>Antwerpen</v>
          </cell>
        </row>
        <row r="437">
          <cell r="B437" t="str">
            <v>7197</v>
          </cell>
          <cell r="C437" t="str">
            <v>Oost-Vlaanderen</v>
          </cell>
        </row>
        <row r="438">
          <cell r="B438" t="str">
            <v>7202</v>
          </cell>
          <cell r="C438" t="str">
            <v>Oost-Vlaanderen</v>
          </cell>
        </row>
        <row r="439">
          <cell r="B439" t="str">
            <v>7203</v>
          </cell>
          <cell r="C439" t="str">
            <v>Oost-Vlaanderen</v>
          </cell>
        </row>
        <row r="440">
          <cell r="B440" t="str">
            <v>7207</v>
          </cell>
          <cell r="C440" t="str">
            <v>Oost-Vlaanderen</v>
          </cell>
        </row>
        <row r="441">
          <cell r="B441" t="str">
            <v>7213</v>
          </cell>
          <cell r="C441" t="str">
            <v>Oost-Vlaanderen</v>
          </cell>
        </row>
        <row r="442">
          <cell r="B442" t="str">
            <v>7219</v>
          </cell>
          <cell r="C442" t="str">
            <v>Vlaams-Brabant</v>
          </cell>
        </row>
        <row r="443">
          <cell r="B443" t="str">
            <v>7226</v>
          </cell>
          <cell r="C443" t="str">
            <v>Vlaams-Brabant</v>
          </cell>
        </row>
        <row r="444">
          <cell r="B444" t="str">
            <v>7231</v>
          </cell>
          <cell r="C444" t="str">
            <v>Vlaams-Brabant</v>
          </cell>
        </row>
        <row r="445">
          <cell r="B445" t="str">
            <v>7233</v>
          </cell>
          <cell r="C445" t="str">
            <v>Vlaams-Brabant</v>
          </cell>
        </row>
        <row r="446">
          <cell r="B446" t="str">
            <v>7237</v>
          </cell>
          <cell r="C446" t="str">
            <v>Vlaams-Brabant</v>
          </cell>
        </row>
        <row r="447">
          <cell r="B447" t="str">
            <v>7415</v>
          </cell>
          <cell r="C447" t="str">
            <v>Limburg</v>
          </cell>
        </row>
        <row r="448">
          <cell r="B448" t="str">
            <v>7422</v>
          </cell>
          <cell r="C448" t="str">
            <v>Limburg</v>
          </cell>
        </row>
        <row r="449">
          <cell r="B449" t="str">
            <v>7423</v>
          </cell>
          <cell r="C449" t="str">
            <v>Limburg</v>
          </cell>
        </row>
        <row r="450">
          <cell r="B450" t="str">
            <v>7425</v>
          </cell>
          <cell r="C450" t="str">
            <v>Limburg</v>
          </cell>
        </row>
        <row r="451">
          <cell r="B451" t="str">
            <v>7427</v>
          </cell>
          <cell r="C451" t="str">
            <v>Limburg</v>
          </cell>
        </row>
        <row r="452">
          <cell r="B452" t="str">
            <v>7428</v>
          </cell>
          <cell r="C452" t="str">
            <v>Limburg</v>
          </cell>
        </row>
        <row r="453">
          <cell r="B453" t="str">
            <v>7429</v>
          </cell>
          <cell r="C453" t="str">
            <v>Limburg</v>
          </cell>
        </row>
        <row r="454">
          <cell r="B454" t="str">
            <v>7472</v>
          </cell>
          <cell r="C454" t="str">
            <v>Antwerpen</v>
          </cell>
        </row>
        <row r="455">
          <cell r="B455" t="str">
            <v>7496</v>
          </cell>
          <cell r="C455" t="str">
            <v>Antwerpen</v>
          </cell>
        </row>
        <row r="456">
          <cell r="B456" t="str">
            <v>7535</v>
          </cell>
          <cell r="C456" t="str">
            <v>Antwerpen</v>
          </cell>
        </row>
        <row r="457">
          <cell r="B457" t="str">
            <v>7541</v>
          </cell>
          <cell r="C457" t="str">
            <v>Antwerpen</v>
          </cell>
        </row>
        <row r="458">
          <cell r="B458" t="str">
            <v>7548</v>
          </cell>
          <cell r="C458" t="str">
            <v>Antwerpen</v>
          </cell>
        </row>
        <row r="459">
          <cell r="B459" t="str">
            <v>7549</v>
          </cell>
          <cell r="C459" t="str">
            <v>Antwerpen</v>
          </cell>
        </row>
        <row r="460">
          <cell r="B460" t="str">
            <v>7711</v>
          </cell>
          <cell r="C460" t="str">
            <v>Oost-Vlaanderen</v>
          </cell>
        </row>
        <row r="461">
          <cell r="B461" t="str">
            <v>7786</v>
          </cell>
          <cell r="C461" t="str">
            <v>Antwerpen</v>
          </cell>
        </row>
        <row r="462">
          <cell r="B462" t="str">
            <v>7935</v>
          </cell>
          <cell r="C462" t="str">
            <v>Vlaams-Brabant</v>
          </cell>
        </row>
        <row r="463">
          <cell r="B463" t="str">
            <v>7938</v>
          </cell>
          <cell r="C463" t="str">
            <v>Vlaams-Brabant</v>
          </cell>
        </row>
        <row r="464">
          <cell r="B464" t="str">
            <v>7939</v>
          </cell>
          <cell r="C464" t="str">
            <v>West-Vlaanderen</v>
          </cell>
        </row>
        <row r="465">
          <cell r="B465" t="str">
            <v>7941</v>
          </cell>
          <cell r="C465" t="str">
            <v>West-Vlaanderen</v>
          </cell>
        </row>
        <row r="466">
          <cell r="B466" t="str">
            <v>8023</v>
          </cell>
          <cell r="C466" t="str">
            <v>Oost-Vlaanderen</v>
          </cell>
        </row>
        <row r="467">
          <cell r="B467" t="str">
            <v>8081</v>
          </cell>
          <cell r="C467" t="str">
            <v>Vlaams-Brabant</v>
          </cell>
        </row>
        <row r="468">
          <cell r="B468" t="str">
            <v>8083</v>
          </cell>
          <cell r="C468" t="str">
            <v>Vlaams-Brabant</v>
          </cell>
        </row>
        <row r="469">
          <cell r="B469" t="str">
            <v>8126</v>
          </cell>
          <cell r="C469" t="str">
            <v>West-Vlaanderen</v>
          </cell>
        </row>
        <row r="470">
          <cell r="B470" t="str">
            <v>8130</v>
          </cell>
          <cell r="C470" t="str">
            <v>West-Vlaanderen</v>
          </cell>
        </row>
        <row r="471">
          <cell r="B471" t="str">
            <v>8134</v>
          </cell>
          <cell r="C471" t="str">
            <v>West-Vlaanderen</v>
          </cell>
        </row>
        <row r="472">
          <cell r="B472" t="str">
            <v>8136</v>
          </cell>
          <cell r="C472" t="str">
            <v>West-Vlaanderen</v>
          </cell>
        </row>
        <row r="473">
          <cell r="B473" t="str">
            <v>8140</v>
          </cell>
          <cell r="C473" t="str">
            <v>West-Vlaanderen</v>
          </cell>
        </row>
        <row r="474">
          <cell r="B474" t="str">
            <v>8153</v>
          </cell>
          <cell r="C474" t="str">
            <v>West-Vlaanderen</v>
          </cell>
        </row>
        <row r="475">
          <cell r="B475" t="str">
            <v>8156</v>
          </cell>
          <cell r="C475" t="str">
            <v>West-Vlaanderen</v>
          </cell>
        </row>
        <row r="476">
          <cell r="B476" t="str">
            <v>8157</v>
          </cell>
          <cell r="C476" t="str">
            <v>Oost-Vlaanderen</v>
          </cell>
        </row>
        <row r="477">
          <cell r="B477" t="str">
            <v>8200</v>
          </cell>
          <cell r="C477" t="str">
            <v>Oost-Vlaanderen</v>
          </cell>
        </row>
        <row r="478">
          <cell r="B478" t="str">
            <v>8201</v>
          </cell>
          <cell r="C478" t="str">
            <v>Oost-Vlaanderen</v>
          </cell>
        </row>
        <row r="479">
          <cell r="B479" t="str">
            <v>8787</v>
          </cell>
          <cell r="C479" t="str">
            <v>Oost-Vlaanderen</v>
          </cell>
        </row>
        <row r="480">
          <cell r="B480" t="str">
            <v>8853</v>
          </cell>
          <cell r="C480" t="str">
            <v>Oost-Vlaanderen</v>
          </cell>
        </row>
        <row r="481">
          <cell r="B481" t="str">
            <v>8860</v>
          </cell>
          <cell r="C481" t="str">
            <v>Oost-Vlaanderen</v>
          </cell>
        </row>
        <row r="482">
          <cell r="B482" t="str">
            <v>8865</v>
          </cell>
          <cell r="C482" t="str">
            <v>Oost-Vlaanderen</v>
          </cell>
        </row>
        <row r="483">
          <cell r="B483" t="str">
            <v>8889</v>
          </cell>
          <cell r="C483" t="str">
            <v>West-Vlaanderen</v>
          </cell>
        </row>
        <row r="484">
          <cell r="B484" t="str">
            <v>8890</v>
          </cell>
          <cell r="C484" t="str">
            <v>West-Vlaanderen</v>
          </cell>
        </row>
        <row r="485">
          <cell r="B485" t="str">
            <v>8898</v>
          </cell>
          <cell r="C485" t="str">
            <v>Vlaams-Brabant</v>
          </cell>
        </row>
        <row r="486">
          <cell r="B486" t="str">
            <v>8900</v>
          </cell>
          <cell r="C486" t="str">
            <v>Vlaams-Brabant</v>
          </cell>
        </row>
        <row r="487">
          <cell r="B487" t="str">
            <v>8903</v>
          </cell>
          <cell r="C487" t="str">
            <v>Vlaams-Brabant</v>
          </cell>
        </row>
        <row r="488">
          <cell r="B488" t="str">
            <v>8907</v>
          </cell>
          <cell r="C488" t="str">
            <v>Vlaams-Brabant</v>
          </cell>
        </row>
        <row r="489">
          <cell r="B489" t="str">
            <v>8909</v>
          </cell>
          <cell r="C489" t="str">
            <v>Brussel HG</v>
          </cell>
        </row>
        <row r="490">
          <cell r="B490" t="str">
            <v>8920</v>
          </cell>
          <cell r="C490" t="str">
            <v>Vlaams-Brabant</v>
          </cell>
        </row>
        <row r="491">
          <cell r="B491" t="str">
            <v>8922</v>
          </cell>
          <cell r="C491" t="str">
            <v>Vlaams-Brabant</v>
          </cell>
        </row>
        <row r="492">
          <cell r="B492" t="str">
            <v>8959</v>
          </cell>
          <cell r="C492" t="str">
            <v>Antwerpen</v>
          </cell>
        </row>
        <row r="493">
          <cell r="B493" t="str">
            <v>9050</v>
          </cell>
          <cell r="C493" t="str">
            <v>Antwerpen</v>
          </cell>
        </row>
        <row r="494">
          <cell r="B494" t="str">
            <v>9051</v>
          </cell>
          <cell r="C494" t="str">
            <v>Antwerpen</v>
          </cell>
        </row>
        <row r="495">
          <cell r="B495" t="str">
            <v>9189</v>
          </cell>
          <cell r="C495" t="str">
            <v>Oost-Vlaanderen</v>
          </cell>
        </row>
        <row r="496">
          <cell r="B496" t="str">
            <v>9716</v>
          </cell>
          <cell r="C496" t="str">
            <v>Limburg</v>
          </cell>
        </row>
        <row r="497">
          <cell r="B497" t="str">
            <v>9739</v>
          </cell>
          <cell r="C497" t="str">
            <v>Vlaams-Brabant</v>
          </cell>
        </row>
        <row r="498">
          <cell r="B498" t="str">
            <v>9906</v>
          </cell>
          <cell r="C498" t="str">
            <v>Vlaams-Brabant</v>
          </cell>
        </row>
        <row r="499">
          <cell r="B499" t="str">
            <v>9998</v>
          </cell>
          <cell r="C499" t="str">
            <v>Oost-Vlaanderen</v>
          </cell>
        </row>
        <row r="500">
          <cell r="B500" t="str">
            <v>10022</v>
          </cell>
          <cell r="C500" t="str">
            <v>Oost-Vlaanderen</v>
          </cell>
        </row>
        <row r="501">
          <cell r="B501" t="str">
            <v>10083</v>
          </cell>
          <cell r="C501" t="str">
            <v>West-Vlaanderen</v>
          </cell>
        </row>
        <row r="502">
          <cell r="B502" t="str">
            <v>10104</v>
          </cell>
          <cell r="C502" t="str">
            <v>West-Vlaanderen</v>
          </cell>
        </row>
        <row r="503">
          <cell r="B503" t="str">
            <v>10106</v>
          </cell>
          <cell r="C503" t="str">
            <v>West-Vlaanderen</v>
          </cell>
        </row>
        <row r="504">
          <cell r="B504" t="str">
            <v>10150</v>
          </cell>
          <cell r="C504" t="str">
            <v>Antwerpen</v>
          </cell>
        </row>
        <row r="505">
          <cell r="B505" t="str">
            <v>10265</v>
          </cell>
          <cell r="C505" t="str">
            <v>Antwerpen</v>
          </cell>
        </row>
        <row r="506">
          <cell r="B506" t="str">
            <v>10509</v>
          </cell>
          <cell r="C506" t="str">
            <v>Antwerpen</v>
          </cell>
        </row>
        <row r="507">
          <cell r="B507" t="str">
            <v>10510</v>
          </cell>
          <cell r="C507" t="str">
            <v>Antwerpen</v>
          </cell>
        </row>
        <row r="508">
          <cell r="B508" t="str">
            <v>10514</v>
          </cell>
          <cell r="C508" t="str">
            <v>Oost-Vlaanderen</v>
          </cell>
        </row>
        <row r="509">
          <cell r="B509" t="str">
            <v>10516</v>
          </cell>
          <cell r="C509" t="str">
            <v>Oost-Vlaanderen</v>
          </cell>
        </row>
        <row r="510">
          <cell r="B510" t="str">
            <v>10521</v>
          </cell>
          <cell r="C510" t="str">
            <v>Oost-Vlaanderen</v>
          </cell>
        </row>
        <row r="511">
          <cell r="B511" t="str">
            <v>10524</v>
          </cell>
          <cell r="C511" t="str">
            <v>West-Vlaanderen</v>
          </cell>
        </row>
        <row r="512">
          <cell r="B512" t="str">
            <v>10529</v>
          </cell>
          <cell r="C512" t="str">
            <v>West-Vlaanderen</v>
          </cell>
        </row>
        <row r="513">
          <cell r="B513" t="str">
            <v>10548</v>
          </cell>
          <cell r="C513" t="str">
            <v>Oost-Vlaanderen</v>
          </cell>
        </row>
        <row r="514">
          <cell r="B514" t="str">
            <v>10830</v>
          </cell>
          <cell r="C514" t="str">
            <v>Antwerpen</v>
          </cell>
        </row>
        <row r="515">
          <cell r="B515" t="str">
            <v>10837</v>
          </cell>
          <cell r="C515" t="str">
            <v>West-Vlaanderen</v>
          </cell>
        </row>
        <row r="516">
          <cell r="B516" t="str">
            <v>10907</v>
          </cell>
          <cell r="C516" t="str">
            <v>Oost-Vlaanderen</v>
          </cell>
        </row>
        <row r="517">
          <cell r="B517" t="str">
            <v>10910</v>
          </cell>
          <cell r="C517" t="str">
            <v>Antwerpen</v>
          </cell>
        </row>
        <row r="518">
          <cell r="B518" t="str">
            <v>10969</v>
          </cell>
          <cell r="C518" t="str">
            <v>Limburg</v>
          </cell>
        </row>
        <row r="519">
          <cell r="B519" t="str">
            <v>10977</v>
          </cell>
          <cell r="C519" t="str">
            <v>Antwerpen</v>
          </cell>
        </row>
        <row r="520">
          <cell r="B520" t="str">
            <v>11597</v>
          </cell>
          <cell r="C520" t="str">
            <v>Limburg</v>
          </cell>
        </row>
        <row r="521">
          <cell r="B521" t="str">
            <v>11602</v>
          </cell>
          <cell r="C521" t="str">
            <v>Vlaams-Brabant</v>
          </cell>
        </row>
        <row r="522">
          <cell r="B522" t="str">
            <v>11672</v>
          </cell>
          <cell r="C522" t="str">
            <v>Antwerpen</v>
          </cell>
        </row>
        <row r="523">
          <cell r="B523" t="str">
            <v>11731</v>
          </cell>
          <cell r="C523" t="str">
            <v>Vlaams-Brabant</v>
          </cell>
        </row>
        <row r="524">
          <cell r="B524" t="str">
            <v>11908</v>
          </cell>
          <cell r="C524" t="str">
            <v>Brussel HG</v>
          </cell>
        </row>
        <row r="525">
          <cell r="B525" t="str">
            <v>12255</v>
          </cell>
          <cell r="C525" t="str">
            <v>Vlaams-Brabant</v>
          </cell>
        </row>
        <row r="526">
          <cell r="B526" t="str">
            <v>12272</v>
          </cell>
          <cell r="C526" t="str">
            <v>West-Vlaanderen</v>
          </cell>
        </row>
        <row r="527">
          <cell r="B527" t="str">
            <v>12274</v>
          </cell>
          <cell r="C527" t="str">
            <v>Antwerpen</v>
          </cell>
        </row>
        <row r="528">
          <cell r="B528" t="str">
            <v>12421</v>
          </cell>
          <cell r="C528" t="str">
            <v>West-Vlaanderen</v>
          </cell>
        </row>
        <row r="529">
          <cell r="B529" t="str">
            <v>12587</v>
          </cell>
          <cell r="C529" t="str">
            <v>Vlaams-Brabant</v>
          </cell>
        </row>
        <row r="530">
          <cell r="B530" t="str">
            <v>12880</v>
          </cell>
          <cell r="C530" t="str">
            <v>Antwerpen</v>
          </cell>
        </row>
        <row r="531">
          <cell r="B531" t="str">
            <v>12978</v>
          </cell>
          <cell r="C531" t="str">
            <v>Antwerpen</v>
          </cell>
        </row>
        <row r="532">
          <cell r="B532" t="str">
            <v>13027</v>
          </cell>
          <cell r="C532" t="str">
            <v>West-Vlaanderen</v>
          </cell>
        </row>
        <row r="533">
          <cell r="B533" t="str">
            <v>13029</v>
          </cell>
          <cell r="C533" t="str">
            <v>West-Vlaanderen</v>
          </cell>
        </row>
        <row r="534">
          <cell r="B534" t="str">
            <v>13075</v>
          </cell>
          <cell r="C534" t="str">
            <v>Antwerpen</v>
          </cell>
        </row>
        <row r="535">
          <cell r="B535" t="str">
            <v>13148</v>
          </cell>
          <cell r="C535" t="str">
            <v>Oost-Vlaanderen</v>
          </cell>
        </row>
        <row r="536">
          <cell r="B536" t="str">
            <v>13292</v>
          </cell>
          <cell r="C536" t="str">
            <v>Vlaams-Brabant</v>
          </cell>
        </row>
        <row r="537">
          <cell r="B537" t="str">
            <v>13363</v>
          </cell>
          <cell r="C537" t="str">
            <v>Antwerpen</v>
          </cell>
        </row>
        <row r="538">
          <cell r="B538" t="str">
            <v>13368</v>
          </cell>
          <cell r="C538" t="str">
            <v>Limburg</v>
          </cell>
        </row>
        <row r="539">
          <cell r="B539" t="str">
            <v>13514</v>
          </cell>
          <cell r="C539" t="str">
            <v>West-Vlaanderen</v>
          </cell>
        </row>
        <row r="540">
          <cell r="B540" t="str">
            <v>13515</v>
          </cell>
          <cell r="C540" t="str">
            <v>West-Vlaanderen</v>
          </cell>
        </row>
        <row r="541">
          <cell r="B541" t="str">
            <v>13516</v>
          </cell>
          <cell r="C541" t="str">
            <v>West-Vlaanderen</v>
          </cell>
        </row>
        <row r="542">
          <cell r="B542" t="str">
            <v>13518</v>
          </cell>
          <cell r="C542" t="str">
            <v>West-Vlaanderen</v>
          </cell>
        </row>
        <row r="543">
          <cell r="B543" t="str">
            <v>13519</v>
          </cell>
          <cell r="C543" t="str">
            <v>West-Vlaanderen</v>
          </cell>
        </row>
        <row r="544">
          <cell r="B544" t="str">
            <v>13543</v>
          </cell>
          <cell r="C544" t="str">
            <v>West-Vlaanderen</v>
          </cell>
        </row>
        <row r="545">
          <cell r="B545" t="str">
            <v>13548</v>
          </cell>
          <cell r="C545" t="str">
            <v>Limburg</v>
          </cell>
        </row>
        <row r="546">
          <cell r="B546" t="str">
            <v>13559</v>
          </cell>
          <cell r="C546" t="str">
            <v>Oost-Vlaanderen</v>
          </cell>
        </row>
        <row r="547">
          <cell r="B547" t="str">
            <v>13598</v>
          </cell>
          <cell r="C547" t="str">
            <v>West-Vlaanderen</v>
          </cell>
        </row>
        <row r="548">
          <cell r="B548" t="str">
            <v>13639</v>
          </cell>
          <cell r="C548" t="str">
            <v>Vlaams-Brabant</v>
          </cell>
        </row>
        <row r="549">
          <cell r="B549" t="str">
            <v>13643</v>
          </cell>
          <cell r="C549" t="str">
            <v>Antwerpen</v>
          </cell>
        </row>
        <row r="550">
          <cell r="B550" t="str">
            <v>13653</v>
          </cell>
          <cell r="C550" t="str">
            <v>Vlaams-Brabant</v>
          </cell>
        </row>
        <row r="551">
          <cell r="B551" t="str">
            <v>13654</v>
          </cell>
          <cell r="C551" t="str">
            <v>Vlaams-Brabant</v>
          </cell>
        </row>
        <row r="552">
          <cell r="B552" t="str">
            <v>13713</v>
          </cell>
          <cell r="C552" t="str">
            <v>Vlaams-Brabant</v>
          </cell>
        </row>
        <row r="553">
          <cell r="B553" t="str">
            <v>13796</v>
          </cell>
          <cell r="C553" t="str">
            <v>Antwerpen</v>
          </cell>
        </row>
        <row r="554">
          <cell r="B554" t="str">
            <v>13797</v>
          </cell>
          <cell r="C554" t="str">
            <v>Antwerpen</v>
          </cell>
        </row>
        <row r="555">
          <cell r="B555" t="str">
            <v>13799</v>
          </cell>
          <cell r="C555" t="str">
            <v>Vlaams-Brabant</v>
          </cell>
        </row>
        <row r="556">
          <cell r="B556" t="str">
            <v>13802</v>
          </cell>
          <cell r="C556" t="str">
            <v>Limburg</v>
          </cell>
        </row>
        <row r="557">
          <cell r="B557" t="str">
            <v>13861</v>
          </cell>
          <cell r="C557" t="str">
            <v>Limburg</v>
          </cell>
        </row>
        <row r="558">
          <cell r="B558" t="str">
            <v>14062</v>
          </cell>
          <cell r="C558" t="str">
            <v>West-Vlaanderen</v>
          </cell>
        </row>
        <row r="559">
          <cell r="B559" t="str">
            <v>14533</v>
          </cell>
          <cell r="C559" t="str">
            <v>Oost-Vlaanderen</v>
          </cell>
        </row>
        <row r="560">
          <cell r="B560" t="str">
            <v>14556</v>
          </cell>
          <cell r="C560" t="str">
            <v>Antwerpen</v>
          </cell>
        </row>
        <row r="561">
          <cell r="B561" t="str">
            <v>14642</v>
          </cell>
          <cell r="C561" t="str">
            <v>Limburg</v>
          </cell>
        </row>
        <row r="562">
          <cell r="B562" t="str">
            <v>14856</v>
          </cell>
          <cell r="C562" t="str">
            <v>West-Vlaanderen</v>
          </cell>
        </row>
        <row r="563">
          <cell r="B563" t="str">
            <v>14973</v>
          </cell>
          <cell r="C563" t="str">
            <v>West-Vlaanderen</v>
          </cell>
        </row>
        <row r="564">
          <cell r="B564" t="str">
            <v>14975</v>
          </cell>
          <cell r="C564" t="str">
            <v>Vlaams-Brabant</v>
          </cell>
        </row>
        <row r="565">
          <cell r="B565" t="str">
            <v>14990</v>
          </cell>
          <cell r="C565" t="str">
            <v>Limburg</v>
          </cell>
        </row>
        <row r="566">
          <cell r="B566" t="str">
            <v>14992</v>
          </cell>
          <cell r="C566" t="str">
            <v>Limburg</v>
          </cell>
        </row>
        <row r="567">
          <cell r="B567" t="str">
            <v>15086</v>
          </cell>
          <cell r="C567" t="str">
            <v>Oost-Vlaanderen</v>
          </cell>
        </row>
        <row r="568">
          <cell r="B568" t="str">
            <v>15233</v>
          </cell>
          <cell r="C568" t="str">
            <v>Limburg</v>
          </cell>
        </row>
        <row r="569">
          <cell r="B569" t="str">
            <v>15279</v>
          </cell>
          <cell r="C569" t="str">
            <v>West-Vlaanderen</v>
          </cell>
        </row>
        <row r="570">
          <cell r="B570" t="str">
            <v>15295</v>
          </cell>
          <cell r="C570" t="str">
            <v>West-Vlaanderen</v>
          </cell>
        </row>
        <row r="571">
          <cell r="B571" t="str">
            <v>15546</v>
          </cell>
          <cell r="C571" t="str">
            <v>West-Vlaanderen</v>
          </cell>
        </row>
        <row r="572">
          <cell r="B572" t="str">
            <v>15849</v>
          </cell>
          <cell r="C572" t="str">
            <v>Limburg</v>
          </cell>
        </row>
        <row r="573">
          <cell r="B573" t="str">
            <v>15894</v>
          </cell>
          <cell r="C573" t="str">
            <v>Antwerpen</v>
          </cell>
        </row>
        <row r="574">
          <cell r="B574" t="str">
            <v>15953</v>
          </cell>
          <cell r="C574" t="str">
            <v>Antwerpen</v>
          </cell>
        </row>
        <row r="575">
          <cell r="B575" t="str">
            <v>16060</v>
          </cell>
          <cell r="C575" t="str">
            <v>Limburg</v>
          </cell>
        </row>
        <row r="576">
          <cell r="B576" t="str">
            <v>16061</v>
          </cell>
          <cell r="C576" t="str">
            <v>Limburg</v>
          </cell>
        </row>
        <row r="577">
          <cell r="B577" t="str">
            <v>16068</v>
          </cell>
          <cell r="C577" t="str">
            <v>West-Vlaanderen</v>
          </cell>
        </row>
        <row r="578">
          <cell r="B578" t="str">
            <v>16369</v>
          </cell>
          <cell r="C578" t="str">
            <v>West-Vlaanderen</v>
          </cell>
        </row>
        <row r="579">
          <cell r="B579" t="str">
            <v>16436</v>
          </cell>
          <cell r="C579" t="str">
            <v>Antwerpen</v>
          </cell>
        </row>
        <row r="580">
          <cell r="B580" t="str">
            <v>16455</v>
          </cell>
          <cell r="C580" t="str">
            <v>Vlaams-Brabant</v>
          </cell>
        </row>
        <row r="581">
          <cell r="B581" t="str">
            <v>16701</v>
          </cell>
          <cell r="C581" t="str">
            <v>Oost-Vlaanderen</v>
          </cell>
        </row>
        <row r="582">
          <cell r="B582" t="str">
            <v>16716</v>
          </cell>
          <cell r="C582" t="str">
            <v>Brussel HG</v>
          </cell>
        </row>
        <row r="583">
          <cell r="B583" t="str">
            <v>16755</v>
          </cell>
          <cell r="C583" t="str">
            <v>Oost-Vlaanderen</v>
          </cell>
        </row>
        <row r="584">
          <cell r="B584" t="str">
            <v>16822</v>
          </cell>
          <cell r="C584" t="str">
            <v>West-Vlaanderen</v>
          </cell>
        </row>
        <row r="585">
          <cell r="B585" t="str">
            <v>17347</v>
          </cell>
          <cell r="C585" t="str">
            <v>West-Vlaanderen</v>
          </cell>
        </row>
        <row r="586">
          <cell r="B586" t="str">
            <v>17348</v>
          </cell>
          <cell r="C586" t="str">
            <v>Antwerpen</v>
          </cell>
        </row>
        <row r="587">
          <cell r="B587" t="str">
            <v>17349</v>
          </cell>
          <cell r="C587" t="str">
            <v>Antwerpen</v>
          </cell>
        </row>
        <row r="588">
          <cell r="B588" t="str">
            <v>17470</v>
          </cell>
          <cell r="C588" t="str">
            <v>Limburg</v>
          </cell>
        </row>
        <row r="589">
          <cell r="B589" t="str">
            <v>17491</v>
          </cell>
          <cell r="C589" t="str">
            <v>Vlaams-Brabant</v>
          </cell>
        </row>
        <row r="590">
          <cell r="B590" t="str">
            <v>18173</v>
          </cell>
          <cell r="C590" t="str">
            <v>Antwerpen</v>
          </cell>
        </row>
        <row r="591">
          <cell r="B591" t="str">
            <v>18368</v>
          </cell>
          <cell r="C591" t="str">
            <v>Antwerpen</v>
          </cell>
        </row>
        <row r="592">
          <cell r="B592" t="str">
            <v>18588</v>
          </cell>
          <cell r="C592" t="str">
            <v>West-Vlaanderen</v>
          </cell>
        </row>
        <row r="593">
          <cell r="B593" t="str">
            <v>18590</v>
          </cell>
          <cell r="C593" t="str">
            <v>Limburg</v>
          </cell>
        </row>
        <row r="594">
          <cell r="B594" t="str">
            <v>18711</v>
          </cell>
          <cell r="C594" t="str">
            <v>Oost-Vlaanderen</v>
          </cell>
        </row>
        <row r="595">
          <cell r="B595" t="str">
            <v>18723</v>
          </cell>
          <cell r="C595" t="str">
            <v>Oost-Vlaanderen</v>
          </cell>
        </row>
        <row r="596">
          <cell r="B596" t="str">
            <v>18856</v>
          </cell>
          <cell r="C596" t="str">
            <v>Limburg</v>
          </cell>
        </row>
        <row r="597">
          <cell r="B597" t="str">
            <v>18859</v>
          </cell>
          <cell r="C597" t="str">
            <v>West-Vlaanderen</v>
          </cell>
        </row>
        <row r="598">
          <cell r="B598" t="str">
            <v>18877</v>
          </cell>
          <cell r="C598" t="str">
            <v>Brussel HG</v>
          </cell>
        </row>
        <row r="599">
          <cell r="B599" t="str">
            <v>18928</v>
          </cell>
          <cell r="C599" t="str">
            <v>West-Vlaanderen</v>
          </cell>
        </row>
        <row r="600">
          <cell r="B600" t="str">
            <v>18950</v>
          </cell>
          <cell r="C600" t="str">
            <v>Antwerpen</v>
          </cell>
        </row>
        <row r="601">
          <cell r="B601" t="str">
            <v>18962</v>
          </cell>
          <cell r="C601" t="str">
            <v>Antwerpen</v>
          </cell>
        </row>
        <row r="602">
          <cell r="B602" t="str">
            <v>19061</v>
          </cell>
          <cell r="C602" t="str">
            <v>Antwerpen</v>
          </cell>
        </row>
        <row r="603">
          <cell r="B603" t="str">
            <v>19068</v>
          </cell>
          <cell r="C603" t="str">
            <v>West-Vlaanderen</v>
          </cell>
        </row>
        <row r="604">
          <cell r="B604" t="str">
            <v>19340</v>
          </cell>
          <cell r="C604" t="str">
            <v>Antwerpen</v>
          </cell>
        </row>
        <row r="605">
          <cell r="B605" t="str">
            <v>19414</v>
          </cell>
          <cell r="C605" t="str">
            <v>Limburg</v>
          </cell>
        </row>
        <row r="606">
          <cell r="B606" t="str">
            <v>19422</v>
          </cell>
          <cell r="C606" t="str">
            <v>Limburg</v>
          </cell>
        </row>
        <row r="607">
          <cell r="B607" t="str">
            <v>19453</v>
          </cell>
          <cell r="C607" t="str">
            <v>Antwerpen</v>
          </cell>
        </row>
        <row r="608">
          <cell r="B608" t="str">
            <v>19524</v>
          </cell>
          <cell r="C608" t="str">
            <v>Vlaams-Brabant</v>
          </cell>
        </row>
        <row r="609">
          <cell r="B609" t="str">
            <v>19533</v>
          </cell>
          <cell r="C609" t="str">
            <v>Vlaams-Brabant</v>
          </cell>
        </row>
        <row r="610">
          <cell r="B610" t="str">
            <v>19535</v>
          </cell>
          <cell r="C610" t="str">
            <v>Vlaams-Brabant</v>
          </cell>
        </row>
        <row r="611">
          <cell r="B611" t="str">
            <v>19536</v>
          </cell>
          <cell r="C611" t="str">
            <v>Vlaams-Brabant</v>
          </cell>
        </row>
        <row r="612">
          <cell r="B612" t="str">
            <v>19543</v>
          </cell>
          <cell r="C612" t="str">
            <v>Antwerpen</v>
          </cell>
        </row>
        <row r="613">
          <cell r="B613" t="str">
            <v>19545</v>
          </cell>
          <cell r="C613" t="str">
            <v>Antwerpen</v>
          </cell>
        </row>
        <row r="614">
          <cell r="B614" t="str">
            <v>19547</v>
          </cell>
          <cell r="C614" t="str">
            <v>Antwerpen</v>
          </cell>
        </row>
        <row r="615">
          <cell r="B615" t="str">
            <v>19549</v>
          </cell>
          <cell r="C615" t="str">
            <v>Antwerpen</v>
          </cell>
        </row>
        <row r="616">
          <cell r="B616" t="str">
            <v>19550</v>
          </cell>
          <cell r="C616" t="str">
            <v>Antwerpen</v>
          </cell>
        </row>
        <row r="617">
          <cell r="B617" t="str">
            <v>19561</v>
          </cell>
          <cell r="C617" t="str">
            <v>Antwerpen</v>
          </cell>
        </row>
        <row r="618">
          <cell r="B618" t="str">
            <v>19582</v>
          </cell>
          <cell r="C618" t="str">
            <v>Antwerpen</v>
          </cell>
        </row>
        <row r="619">
          <cell r="B619" t="str">
            <v>19583</v>
          </cell>
          <cell r="C619" t="str">
            <v>Antwerpen</v>
          </cell>
        </row>
        <row r="620">
          <cell r="B620" t="str">
            <v>19599</v>
          </cell>
          <cell r="C620" t="str">
            <v>Antwerpen</v>
          </cell>
        </row>
        <row r="621">
          <cell r="B621" t="str">
            <v>19603</v>
          </cell>
          <cell r="C621" t="str">
            <v>Antwerpen</v>
          </cell>
        </row>
        <row r="622">
          <cell r="B622" t="str">
            <v>19608</v>
          </cell>
          <cell r="C622" t="str">
            <v>Vlaams-Brabant</v>
          </cell>
        </row>
        <row r="623">
          <cell r="B623" t="str">
            <v>19614</v>
          </cell>
          <cell r="C623" t="str">
            <v>Limburg</v>
          </cell>
        </row>
        <row r="624">
          <cell r="B624" t="str">
            <v>19616</v>
          </cell>
          <cell r="C624" t="str">
            <v>Limburg</v>
          </cell>
        </row>
        <row r="625">
          <cell r="B625" t="str">
            <v>19618</v>
          </cell>
          <cell r="C625" t="str">
            <v>Limburg</v>
          </cell>
        </row>
        <row r="626">
          <cell r="B626" t="str">
            <v>19625</v>
          </cell>
          <cell r="C626" t="str">
            <v>Limburg</v>
          </cell>
        </row>
        <row r="627">
          <cell r="B627" t="str">
            <v>19628</v>
          </cell>
          <cell r="C627" t="str">
            <v>Limburg</v>
          </cell>
        </row>
        <row r="628">
          <cell r="B628" t="str">
            <v>19629</v>
          </cell>
          <cell r="C628" t="str">
            <v>Limburg</v>
          </cell>
        </row>
        <row r="629">
          <cell r="B629" t="str">
            <v>19630</v>
          </cell>
          <cell r="C629" t="str">
            <v>Limburg</v>
          </cell>
        </row>
        <row r="630">
          <cell r="B630" t="str">
            <v>19634</v>
          </cell>
          <cell r="C630" t="str">
            <v>Limburg</v>
          </cell>
        </row>
        <row r="631">
          <cell r="B631" t="str">
            <v>19638</v>
          </cell>
          <cell r="C631" t="str">
            <v>Vlaams-Brabant</v>
          </cell>
        </row>
        <row r="632">
          <cell r="B632" t="str">
            <v>19641</v>
          </cell>
          <cell r="C632" t="str">
            <v>Antwerpen</v>
          </cell>
        </row>
        <row r="633">
          <cell r="B633" t="str">
            <v>19646</v>
          </cell>
          <cell r="C633" t="str">
            <v>West-Vlaanderen</v>
          </cell>
        </row>
        <row r="634">
          <cell r="B634" t="str">
            <v>19648</v>
          </cell>
          <cell r="C634" t="str">
            <v>Oost-Vlaanderen</v>
          </cell>
        </row>
        <row r="635">
          <cell r="B635" t="str">
            <v>19649</v>
          </cell>
          <cell r="C635" t="str">
            <v>West-Vlaanderen</v>
          </cell>
        </row>
        <row r="636">
          <cell r="B636" t="str">
            <v>19656</v>
          </cell>
          <cell r="C636" t="str">
            <v>West-Vlaanderen</v>
          </cell>
        </row>
        <row r="637">
          <cell r="B637" t="str">
            <v>19661</v>
          </cell>
          <cell r="C637" t="str">
            <v>West-Vlaanderen</v>
          </cell>
        </row>
        <row r="638">
          <cell r="B638" t="str">
            <v>19663</v>
          </cell>
          <cell r="C638" t="str">
            <v>West-Vlaanderen</v>
          </cell>
        </row>
        <row r="639">
          <cell r="B639" t="str">
            <v>19674</v>
          </cell>
          <cell r="C639" t="str">
            <v>West-Vlaanderen</v>
          </cell>
        </row>
        <row r="640">
          <cell r="B640" t="str">
            <v>19675</v>
          </cell>
          <cell r="C640" t="str">
            <v>West-Vlaanderen</v>
          </cell>
        </row>
        <row r="641">
          <cell r="B641" t="str">
            <v>19701</v>
          </cell>
          <cell r="C641" t="str">
            <v>West-Vlaanderen</v>
          </cell>
        </row>
        <row r="642">
          <cell r="B642" t="str">
            <v>19707</v>
          </cell>
          <cell r="C642" t="str">
            <v>West-Vlaanderen</v>
          </cell>
        </row>
        <row r="643">
          <cell r="B643" t="str">
            <v>19713</v>
          </cell>
          <cell r="C643" t="str">
            <v>West-Vlaanderen</v>
          </cell>
        </row>
        <row r="644">
          <cell r="B644" t="str">
            <v>19715</v>
          </cell>
          <cell r="C644" t="str">
            <v>West-Vlaanderen</v>
          </cell>
        </row>
        <row r="645">
          <cell r="B645" t="str">
            <v>19716</v>
          </cell>
          <cell r="C645" t="str">
            <v>West-Vlaanderen</v>
          </cell>
        </row>
        <row r="646">
          <cell r="B646" t="str">
            <v>19717</v>
          </cell>
          <cell r="C646" t="str">
            <v>West-Vlaanderen</v>
          </cell>
        </row>
        <row r="647">
          <cell r="B647" t="str">
            <v>19719</v>
          </cell>
          <cell r="C647" t="str">
            <v>West-Vlaanderen</v>
          </cell>
        </row>
        <row r="648">
          <cell r="B648" t="str">
            <v>19740</v>
          </cell>
          <cell r="C648" t="str">
            <v>Oost-Vlaanderen</v>
          </cell>
        </row>
        <row r="649">
          <cell r="B649" t="str">
            <v>19742</v>
          </cell>
          <cell r="C649" t="str">
            <v>Oost-Vlaanderen</v>
          </cell>
        </row>
        <row r="650">
          <cell r="B650" t="str">
            <v>19746</v>
          </cell>
          <cell r="C650" t="str">
            <v>Oost-Vlaanderen</v>
          </cell>
        </row>
        <row r="651">
          <cell r="B651" t="str">
            <v>19750</v>
          </cell>
          <cell r="C651" t="str">
            <v>Oost-Vlaanderen</v>
          </cell>
        </row>
        <row r="652">
          <cell r="B652" t="str">
            <v>19751</v>
          </cell>
          <cell r="C652" t="str">
            <v>Oost-Vlaanderen</v>
          </cell>
        </row>
        <row r="653">
          <cell r="B653" t="str">
            <v>19753</v>
          </cell>
          <cell r="C653" t="str">
            <v>Oost-Vlaanderen</v>
          </cell>
        </row>
        <row r="654">
          <cell r="B654" t="str">
            <v>19757</v>
          </cell>
          <cell r="C654" t="str">
            <v>Oost-Vlaanderen</v>
          </cell>
        </row>
        <row r="655">
          <cell r="B655" t="str">
            <v>19760</v>
          </cell>
          <cell r="C655" t="str">
            <v>Oost-Vlaanderen</v>
          </cell>
        </row>
        <row r="656">
          <cell r="B656" t="str">
            <v>19765</v>
          </cell>
          <cell r="C656" t="str">
            <v>Oost-Vlaanderen</v>
          </cell>
        </row>
        <row r="657">
          <cell r="B657" t="str">
            <v>19767</v>
          </cell>
          <cell r="C657" t="str">
            <v>Oost-Vlaanderen</v>
          </cell>
        </row>
        <row r="658">
          <cell r="B658" t="str">
            <v>19781</v>
          </cell>
          <cell r="C658" t="str">
            <v>Oost-Vlaanderen</v>
          </cell>
        </row>
        <row r="659">
          <cell r="B659" t="str">
            <v>19789</v>
          </cell>
          <cell r="C659" t="str">
            <v>Oost-Vlaanderen</v>
          </cell>
        </row>
        <row r="660">
          <cell r="B660" t="str">
            <v>19804</v>
          </cell>
          <cell r="C660" t="str">
            <v>Antwerpen</v>
          </cell>
        </row>
        <row r="661">
          <cell r="B661" t="str">
            <v>19806</v>
          </cell>
          <cell r="C661" t="str">
            <v>Oost-Vlaanderen</v>
          </cell>
        </row>
        <row r="662">
          <cell r="B662" t="str">
            <v>19808</v>
          </cell>
          <cell r="C662" t="str">
            <v>Vlaams-Brabant</v>
          </cell>
        </row>
        <row r="663">
          <cell r="B663" t="str">
            <v>19812</v>
          </cell>
          <cell r="C663" t="str">
            <v>Antwerpen</v>
          </cell>
        </row>
        <row r="664">
          <cell r="B664" t="str">
            <v>19817</v>
          </cell>
          <cell r="C664" t="str">
            <v>Oost-Vlaanderen</v>
          </cell>
        </row>
        <row r="665">
          <cell r="B665" t="str">
            <v>19819</v>
          </cell>
          <cell r="C665" t="str">
            <v>Oost-Vlaanderen</v>
          </cell>
        </row>
        <row r="666">
          <cell r="B666" t="str">
            <v>19821</v>
          </cell>
          <cell r="C666" t="str">
            <v>Antwerpen</v>
          </cell>
        </row>
        <row r="667">
          <cell r="B667" t="str">
            <v>19828</v>
          </cell>
          <cell r="C667" t="str">
            <v>Limburg</v>
          </cell>
        </row>
        <row r="668">
          <cell r="B668" t="str">
            <v>19832</v>
          </cell>
          <cell r="C668" t="str">
            <v>Limburg</v>
          </cell>
        </row>
        <row r="669">
          <cell r="B669" t="str">
            <v>19836</v>
          </cell>
          <cell r="C669" t="str">
            <v>Antwerpen</v>
          </cell>
        </row>
        <row r="670">
          <cell r="B670" t="str">
            <v>19837</v>
          </cell>
          <cell r="C670" t="str">
            <v>Vlaams-Brabant</v>
          </cell>
        </row>
        <row r="671">
          <cell r="B671" t="str">
            <v>19838</v>
          </cell>
          <cell r="C671" t="str">
            <v>Limburg</v>
          </cell>
        </row>
        <row r="672">
          <cell r="B672" t="str">
            <v>19854</v>
          </cell>
          <cell r="C672" t="str">
            <v>Vlaams-Brabant</v>
          </cell>
        </row>
        <row r="673">
          <cell r="B673" t="str">
            <v>19894</v>
          </cell>
          <cell r="C673" t="str">
            <v>West-Vlaanderen</v>
          </cell>
        </row>
        <row r="674">
          <cell r="B674" t="str">
            <v>19920</v>
          </cell>
          <cell r="C674" t="str">
            <v>West-Vlaanderen</v>
          </cell>
        </row>
        <row r="675">
          <cell r="B675" t="str">
            <v>19925</v>
          </cell>
          <cell r="C675" t="str">
            <v>Oost-Vlaanderen</v>
          </cell>
        </row>
        <row r="676">
          <cell r="B676" t="str">
            <v>19935</v>
          </cell>
          <cell r="C676" t="str">
            <v>Limburg</v>
          </cell>
        </row>
        <row r="677">
          <cell r="B677" t="str">
            <v>19939</v>
          </cell>
          <cell r="C677" t="str">
            <v>Oost-Vlaanderen</v>
          </cell>
        </row>
        <row r="678">
          <cell r="B678" t="str">
            <v>19942</v>
          </cell>
          <cell r="C678" t="str">
            <v>Limburg</v>
          </cell>
        </row>
        <row r="679">
          <cell r="B679" t="str">
            <v>19946</v>
          </cell>
          <cell r="C679" t="str">
            <v>Limburg</v>
          </cell>
        </row>
        <row r="680">
          <cell r="B680" t="str">
            <v>19947</v>
          </cell>
          <cell r="C680" t="str">
            <v>West-Vlaanderen</v>
          </cell>
        </row>
        <row r="681">
          <cell r="B681" t="str">
            <v>19959</v>
          </cell>
          <cell r="C681" t="str">
            <v>Vlaams-Brabant</v>
          </cell>
        </row>
        <row r="682">
          <cell r="B682" t="str">
            <v>19968</v>
          </cell>
          <cell r="C682" t="str">
            <v>Antwerpen</v>
          </cell>
        </row>
        <row r="683">
          <cell r="B683" t="str">
            <v>19970</v>
          </cell>
          <cell r="C683" t="str">
            <v>Antwerpen</v>
          </cell>
        </row>
        <row r="684">
          <cell r="B684" t="str">
            <v>19971</v>
          </cell>
          <cell r="C684" t="str">
            <v>Antwerpen</v>
          </cell>
        </row>
        <row r="685">
          <cell r="B685" t="str">
            <v>19974</v>
          </cell>
          <cell r="C685" t="str">
            <v>Antwerpen</v>
          </cell>
        </row>
        <row r="686">
          <cell r="B686" t="str">
            <v>19979</v>
          </cell>
          <cell r="C686" t="str">
            <v>Antwerpen</v>
          </cell>
        </row>
        <row r="687">
          <cell r="B687" t="str">
            <v>19980</v>
          </cell>
          <cell r="C687" t="str">
            <v>Antwerpen</v>
          </cell>
        </row>
        <row r="688">
          <cell r="B688" t="str">
            <v>19981</v>
          </cell>
          <cell r="C688" t="str">
            <v>Limburg</v>
          </cell>
        </row>
        <row r="689">
          <cell r="B689" t="str">
            <v>19985</v>
          </cell>
          <cell r="C689" t="str">
            <v>Antwerpen</v>
          </cell>
        </row>
        <row r="690">
          <cell r="B690" t="str">
            <v>19998</v>
          </cell>
          <cell r="C690" t="str">
            <v>Limburg</v>
          </cell>
        </row>
        <row r="691">
          <cell r="B691" t="str">
            <v>20004</v>
          </cell>
          <cell r="C691" t="str">
            <v>Limburg</v>
          </cell>
        </row>
        <row r="692">
          <cell r="B692" t="str">
            <v>20005</v>
          </cell>
          <cell r="C692" t="str">
            <v>West-Vlaanderen</v>
          </cell>
        </row>
        <row r="693">
          <cell r="B693" t="str">
            <v>20011</v>
          </cell>
          <cell r="C693" t="str">
            <v>Oost-Vlaanderen</v>
          </cell>
        </row>
        <row r="694">
          <cell r="B694" t="str">
            <v>20016</v>
          </cell>
          <cell r="C694" t="str">
            <v>West-Vlaanderen</v>
          </cell>
        </row>
        <row r="695">
          <cell r="B695" t="str">
            <v>20017</v>
          </cell>
          <cell r="C695" t="str">
            <v>West-Vlaanderen</v>
          </cell>
        </row>
        <row r="696">
          <cell r="B696" t="str">
            <v>20019</v>
          </cell>
          <cell r="C696" t="str">
            <v>Vlaams-Brabant</v>
          </cell>
        </row>
        <row r="697">
          <cell r="B697" t="str">
            <v>20021</v>
          </cell>
          <cell r="C697" t="str">
            <v>Antwerpen</v>
          </cell>
        </row>
        <row r="698">
          <cell r="B698" t="str">
            <v>20023</v>
          </cell>
          <cell r="C698" t="str">
            <v>Vlaams-Brabant</v>
          </cell>
        </row>
        <row r="699">
          <cell r="B699" t="str">
            <v>20025</v>
          </cell>
          <cell r="C699" t="str">
            <v>Oost-Vlaanderen</v>
          </cell>
        </row>
        <row r="700">
          <cell r="B700" t="str">
            <v>20027</v>
          </cell>
          <cell r="C700" t="str">
            <v>West-Vlaanderen</v>
          </cell>
        </row>
        <row r="701">
          <cell r="B701" t="str">
            <v>20034</v>
          </cell>
          <cell r="C701" t="str">
            <v>Vlaams-Brabant</v>
          </cell>
        </row>
        <row r="702">
          <cell r="B702" t="str">
            <v>20037</v>
          </cell>
          <cell r="C702" t="str">
            <v>Vlaams-Brabant</v>
          </cell>
        </row>
        <row r="703">
          <cell r="B703" t="str">
            <v>20051</v>
          </cell>
          <cell r="C703" t="str">
            <v>Oost-Vlaanderen</v>
          </cell>
        </row>
        <row r="704">
          <cell r="B704" t="str">
            <v>20054</v>
          </cell>
          <cell r="C704" t="str">
            <v>West-Vlaanderen</v>
          </cell>
        </row>
        <row r="705">
          <cell r="B705" t="str">
            <v>20055</v>
          </cell>
          <cell r="C705" t="str">
            <v>Limburg</v>
          </cell>
        </row>
        <row r="706">
          <cell r="B706" t="str">
            <v>20057</v>
          </cell>
          <cell r="C706" t="str">
            <v>West-Vlaanderen</v>
          </cell>
        </row>
        <row r="707">
          <cell r="B707" t="str">
            <v>20058</v>
          </cell>
          <cell r="C707" t="str">
            <v>Oost-Vlaanderen</v>
          </cell>
        </row>
        <row r="708">
          <cell r="B708" t="str">
            <v>20070</v>
          </cell>
          <cell r="C708" t="str">
            <v>Antwerpen</v>
          </cell>
        </row>
        <row r="709">
          <cell r="B709" t="str">
            <v>20075</v>
          </cell>
          <cell r="C709" t="str">
            <v>West-Vlaanderen</v>
          </cell>
        </row>
        <row r="710">
          <cell r="B710" t="str">
            <v>20077</v>
          </cell>
          <cell r="C710" t="str">
            <v>Antwerpen</v>
          </cell>
        </row>
        <row r="711">
          <cell r="B711" t="str">
            <v>20083</v>
          </cell>
          <cell r="C711" t="str">
            <v>Oost-Vlaanderen</v>
          </cell>
        </row>
        <row r="712">
          <cell r="B712" t="str">
            <v>20089</v>
          </cell>
          <cell r="C712" t="str">
            <v>Oost-Vlaanderen</v>
          </cell>
        </row>
        <row r="713">
          <cell r="B713" t="str">
            <v>20094</v>
          </cell>
          <cell r="C713" t="str">
            <v>Oost-Vlaanderen</v>
          </cell>
        </row>
        <row r="714">
          <cell r="B714" t="str">
            <v>20100</v>
          </cell>
          <cell r="C714" t="str">
            <v>Vlaams-Brabant</v>
          </cell>
        </row>
        <row r="715">
          <cell r="B715" t="str">
            <v>20137</v>
          </cell>
          <cell r="C715" t="str">
            <v>Limburg</v>
          </cell>
        </row>
        <row r="716">
          <cell r="B716" t="str">
            <v>20142</v>
          </cell>
          <cell r="C716" t="str">
            <v>Vlaams-Brabant</v>
          </cell>
        </row>
        <row r="717">
          <cell r="B717" t="str">
            <v>20195</v>
          </cell>
          <cell r="C717" t="str">
            <v>West-Vlaanderen</v>
          </cell>
        </row>
        <row r="718">
          <cell r="B718" t="str">
            <v>20214</v>
          </cell>
          <cell r="C718" t="str">
            <v>Limburg</v>
          </cell>
        </row>
        <row r="719">
          <cell r="B719" t="str">
            <v>20229</v>
          </cell>
          <cell r="C719" t="str">
            <v>Oost-Vlaanderen</v>
          </cell>
        </row>
        <row r="720">
          <cell r="B720" t="str">
            <v>20234</v>
          </cell>
          <cell r="C720" t="str">
            <v>West-Vlaanderen</v>
          </cell>
        </row>
        <row r="721">
          <cell r="B721" t="str">
            <v>20235</v>
          </cell>
          <cell r="C721" t="str">
            <v>Oost-Vlaanderen</v>
          </cell>
        </row>
        <row r="722">
          <cell r="B722" t="str">
            <v>20344</v>
          </cell>
          <cell r="C722" t="str">
            <v>Limburg</v>
          </cell>
        </row>
        <row r="723">
          <cell r="B723" t="str">
            <v>20382</v>
          </cell>
          <cell r="C723" t="str">
            <v>Oost-Vlaanderen</v>
          </cell>
        </row>
        <row r="724">
          <cell r="B724" t="str">
            <v>20578</v>
          </cell>
          <cell r="C724" t="str">
            <v>West-Vlaanderen</v>
          </cell>
        </row>
        <row r="725">
          <cell r="B725" t="str">
            <v>20579</v>
          </cell>
          <cell r="C725" t="str">
            <v>West-Vlaanderen</v>
          </cell>
        </row>
        <row r="726">
          <cell r="B726" t="str">
            <v>20885</v>
          </cell>
          <cell r="C726" t="str">
            <v>Vlaams-Brabant</v>
          </cell>
        </row>
        <row r="727">
          <cell r="B727" t="str">
            <v>21032</v>
          </cell>
          <cell r="C727" t="str">
            <v>Vlaams-Brabant</v>
          </cell>
        </row>
        <row r="728">
          <cell r="B728" t="str">
            <v>21122</v>
          </cell>
          <cell r="C728" t="str">
            <v>Antwerpen</v>
          </cell>
        </row>
        <row r="729">
          <cell r="B729" t="str">
            <v>21153</v>
          </cell>
          <cell r="C729" t="str">
            <v>Antwerpen</v>
          </cell>
        </row>
        <row r="730">
          <cell r="B730" t="str">
            <v>21573</v>
          </cell>
          <cell r="C730" t="str">
            <v>Vlaams-Brabant</v>
          </cell>
        </row>
        <row r="731">
          <cell r="B731" t="str">
            <v>21581</v>
          </cell>
          <cell r="C731" t="str">
            <v>Antwerpen</v>
          </cell>
        </row>
        <row r="732">
          <cell r="B732" t="str">
            <v>21638</v>
          </cell>
          <cell r="C732" t="str">
            <v>Antwerpen</v>
          </cell>
        </row>
        <row r="733">
          <cell r="B733" t="str">
            <v>21765</v>
          </cell>
          <cell r="C733" t="str">
            <v>Oost-Vlaanderen</v>
          </cell>
        </row>
        <row r="734">
          <cell r="B734" t="str">
            <v>21787</v>
          </cell>
          <cell r="C734" t="str">
            <v>Antwerpen</v>
          </cell>
        </row>
        <row r="735">
          <cell r="B735" t="str">
            <v>21797</v>
          </cell>
          <cell r="C735" t="str">
            <v>Antwerpen</v>
          </cell>
        </row>
        <row r="736">
          <cell r="B736" t="str">
            <v>22419</v>
          </cell>
          <cell r="C736" t="str">
            <v>West-Vlaanderen</v>
          </cell>
        </row>
        <row r="737">
          <cell r="B737" t="str">
            <v>22503</v>
          </cell>
          <cell r="C737" t="str">
            <v>West-Vlaanderen</v>
          </cell>
        </row>
        <row r="738">
          <cell r="B738" t="str">
            <v>22513</v>
          </cell>
          <cell r="C738" t="str">
            <v>Vlaams-Brabant</v>
          </cell>
        </row>
        <row r="739">
          <cell r="B739" t="str">
            <v>22535</v>
          </cell>
          <cell r="C739" t="str">
            <v>Limburg</v>
          </cell>
        </row>
        <row r="740">
          <cell r="B740" t="str">
            <v>22558</v>
          </cell>
          <cell r="C740" t="str">
            <v>Vlaams-Brabant</v>
          </cell>
        </row>
        <row r="741">
          <cell r="B741" t="str">
            <v>22639</v>
          </cell>
          <cell r="C741" t="str">
            <v>Antwerpen</v>
          </cell>
        </row>
        <row r="742">
          <cell r="B742" t="str">
            <v>22803</v>
          </cell>
          <cell r="C742" t="str">
            <v>Oost-Vlaanderen</v>
          </cell>
        </row>
        <row r="743">
          <cell r="B743" t="str">
            <v>22879</v>
          </cell>
          <cell r="C743" t="str">
            <v>Oost-Vlaanderen</v>
          </cell>
        </row>
        <row r="744">
          <cell r="B744" t="str">
            <v>23046</v>
          </cell>
          <cell r="C744" t="str">
            <v>Antwerpen</v>
          </cell>
        </row>
        <row r="745">
          <cell r="B745" t="str">
            <v>23048</v>
          </cell>
          <cell r="C745" t="str">
            <v>Antwerpen</v>
          </cell>
        </row>
        <row r="746">
          <cell r="B746" t="str">
            <v>23170</v>
          </cell>
          <cell r="C746" t="str">
            <v>Oost-Vlaanderen</v>
          </cell>
        </row>
        <row r="747">
          <cell r="B747" t="str">
            <v>23611</v>
          </cell>
          <cell r="C747" t="str">
            <v>Oost-Vlaanderen</v>
          </cell>
        </row>
        <row r="748">
          <cell r="B748" t="str">
            <v>23612</v>
          </cell>
          <cell r="C748" t="str">
            <v>Oost-Vlaanderen</v>
          </cell>
        </row>
        <row r="749">
          <cell r="B749" t="str">
            <v>23747</v>
          </cell>
          <cell r="C749" t="str">
            <v>West-Vlaanderen</v>
          </cell>
        </row>
        <row r="750">
          <cell r="B750" t="str">
            <v>23749</v>
          </cell>
          <cell r="C750" t="str">
            <v>Antwerpen</v>
          </cell>
        </row>
        <row r="751">
          <cell r="B751" t="str">
            <v>23756</v>
          </cell>
          <cell r="C751" t="str">
            <v>West-Vlaanderen</v>
          </cell>
        </row>
        <row r="752">
          <cell r="B752" t="str">
            <v>23757</v>
          </cell>
          <cell r="C752" t="str">
            <v>Antwerpen</v>
          </cell>
        </row>
        <row r="753">
          <cell r="B753" t="str">
            <v>23758</v>
          </cell>
          <cell r="C753" t="str">
            <v>West-Vlaanderen</v>
          </cell>
        </row>
        <row r="754">
          <cell r="B754" t="str">
            <v>23759</v>
          </cell>
          <cell r="C754" t="str">
            <v>Vlaams-Brabant</v>
          </cell>
        </row>
        <row r="755">
          <cell r="B755" t="str">
            <v>23760</v>
          </cell>
          <cell r="C755" t="str">
            <v>Vlaams-Brabant</v>
          </cell>
        </row>
        <row r="756">
          <cell r="B756" t="str">
            <v>23764</v>
          </cell>
          <cell r="C756" t="str">
            <v>Antwerpen</v>
          </cell>
        </row>
        <row r="757">
          <cell r="B757" t="str">
            <v>23802</v>
          </cell>
          <cell r="C757" t="str">
            <v>West-Vlaanderen</v>
          </cell>
        </row>
        <row r="758">
          <cell r="B758" t="str">
            <v>23816</v>
          </cell>
          <cell r="C758" t="str">
            <v>West-Vlaanderen</v>
          </cell>
        </row>
        <row r="759">
          <cell r="B759" t="str">
            <v>23858</v>
          </cell>
          <cell r="C759" t="str">
            <v>Oost-Vlaanderen</v>
          </cell>
        </row>
        <row r="760">
          <cell r="B760" t="str">
            <v>23861</v>
          </cell>
          <cell r="C760" t="str">
            <v>West-Vlaanderen</v>
          </cell>
        </row>
        <row r="761">
          <cell r="B761" t="str">
            <v>23886</v>
          </cell>
          <cell r="C761" t="str">
            <v>West-Vlaanderen</v>
          </cell>
        </row>
        <row r="762">
          <cell r="B762" t="str">
            <v>23921</v>
          </cell>
          <cell r="C762" t="str">
            <v>Limburg</v>
          </cell>
        </row>
        <row r="763">
          <cell r="B763" t="str">
            <v>23965</v>
          </cell>
          <cell r="C763" t="str">
            <v>Oost-Vlaanderen</v>
          </cell>
        </row>
        <row r="764">
          <cell r="B764" t="str">
            <v>24016</v>
          </cell>
          <cell r="C764" t="str">
            <v>Antwerpen</v>
          </cell>
        </row>
        <row r="765">
          <cell r="B765" t="str">
            <v>24028</v>
          </cell>
          <cell r="C765" t="str">
            <v>West-Vlaanderen</v>
          </cell>
        </row>
        <row r="766">
          <cell r="B766" t="str">
            <v>24048</v>
          </cell>
          <cell r="C766" t="str">
            <v>Brussel HG</v>
          </cell>
        </row>
        <row r="767">
          <cell r="B767" t="str">
            <v>24095</v>
          </cell>
          <cell r="C767" t="str">
            <v>West-Vlaanderen</v>
          </cell>
        </row>
        <row r="768">
          <cell r="B768" t="str">
            <v>24127</v>
          </cell>
          <cell r="C768" t="str">
            <v>Oost-Vlaanderen</v>
          </cell>
        </row>
        <row r="769">
          <cell r="B769" t="str">
            <v>24134</v>
          </cell>
          <cell r="C769" t="str">
            <v>Oost-Vlaanderen</v>
          </cell>
        </row>
        <row r="770">
          <cell r="B770" t="str">
            <v>24140</v>
          </cell>
          <cell r="C770" t="str">
            <v>Oost-Vlaanderen</v>
          </cell>
        </row>
        <row r="771">
          <cell r="B771" t="str">
            <v>24144</v>
          </cell>
          <cell r="C771" t="str">
            <v>Antwerpen</v>
          </cell>
        </row>
        <row r="772">
          <cell r="B772" t="str">
            <v>24408</v>
          </cell>
          <cell r="C772" t="str">
            <v>Vlaams-Brabant</v>
          </cell>
        </row>
        <row r="773">
          <cell r="B773" t="str">
            <v>24421</v>
          </cell>
          <cell r="C773" t="str">
            <v>Antwerpen</v>
          </cell>
        </row>
        <row r="774">
          <cell r="B774" t="str">
            <v>24470</v>
          </cell>
          <cell r="C774" t="str">
            <v>Vlaams-Brabant</v>
          </cell>
        </row>
        <row r="775">
          <cell r="B775" t="str">
            <v>24472</v>
          </cell>
          <cell r="C775" t="str">
            <v>West-Vlaanderen</v>
          </cell>
        </row>
        <row r="776">
          <cell r="B776" t="str">
            <v>24507</v>
          </cell>
          <cell r="C776" t="str">
            <v>West-Vlaanderen</v>
          </cell>
        </row>
        <row r="777">
          <cell r="B777" t="str">
            <v>24509</v>
          </cell>
          <cell r="C777" t="str">
            <v>West-Vlaanderen</v>
          </cell>
        </row>
        <row r="778">
          <cell r="B778" t="str">
            <v>24523</v>
          </cell>
          <cell r="C778" t="str">
            <v>West-Vlaanderen</v>
          </cell>
        </row>
        <row r="779">
          <cell r="B779" t="str">
            <v>24537</v>
          </cell>
          <cell r="C779" t="str">
            <v>Antwerpen</v>
          </cell>
        </row>
        <row r="780">
          <cell r="B780" t="str">
            <v>24597</v>
          </cell>
          <cell r="C780" t="str">
            <v>West-Vlaanderen</v>
          </cell>
        </row>
        <row r="781">
          <cell r="B781" t="str">
            <v>24609</v>
          </cell>
          <cell r="C781" t="str">
            <v>West-Vlaanderen</v>
          </cell>
        </row>
        <row r="782">
          <cell r="B782" t="str">
            <v>24667</v>
          </cell>
          <cell r="C782" t="str">
            <v>Limburg</v>
          </cell>
        </row>
        <row r="783">
          <cell r="B783" t="str">
            <v>24742</v>
          </cell>
          <cell r="C783" t="str">
            <v>Vlaams-Brabant</v>
          </cell>
        </row>
        <row r="784">
          <cell r="B784" t="str">
            <v>24754</v>
          </cell>
          <cell r="C784" t="str">
            <v>Vlaams-Brabant</v>
          </cell>
        </row>
        <row r="785">
          <cell r="B785" t="str">
            <v>24776</v>
          </cell>
          <cell r="C785" t="str">
            <v>Antwerpen</v>
          </cell>
        </row>
        <row r="786">
          <cell r="B786" t="str">
            <v>24806</v>
          </cell>
          <cell r="C786" t="str">
            <v>Vlaams-Brabant</v>
          </cell>
        </row>
        <row r="787">
          <cell r="B787" t="str">
            <v>24818</v>
          </cell>
          <cell r="C787" t="str">
            <v>Vlaams-Brabant</v>
          </cell>
        </row>
        <row r="788">
          <cell r="B788" t="str">
            <v>24842</v>
          </cell>
          <cell r="C788" t="str">
            <v>Limburg</v>
          </cell>
        </row>
        <row r="789">
          <cell r="B789" t="str">
            <v>24855</v>
          </cell>
          <cell r="C789" t="str">
            <v>Oost-Vlaanderen</v>
          </cell>
        </row>
        <row r="790">
          <cell r="B790" t="str">
            <v>24903</v>
          </cell>
          <cell r="C790" t="str">
            <v>Oost-Vlaanderen</v>
          </cell>
        </row>
        <row r="791">
          <cell r="B791" t="str">
            <v>24925</v>
          </cell>
          <cell r="C791" t="str">
            <v>Limburg</v>
          </cell>
        </row>
        <row r="792">
          <cell r="B792" t="str">
            <v>24933</v>
          </cell>
          <cell r="C792" t="str">
            <v>Vlaams-Brabant</v>
          </cell>
        </row>
        <row r="793">
          <cell r="B793" t="str">
            <v>24978</v>
          </cell>
          <cell r="C793" t="str">
            <v>Limburg</v>
          </cell>
        </row>
        <row r="794">
          <cell r="B794" t="str">
            <v>24985</v>
          </cell>
          <cell r="C794" t="str">
            <v>Antwerpen</v>
          </cell>
        </row>
        <row r="795">
          <cell r="B795" t="str">
            <v>25024</v>
          </cell>
          <cell r="C795" t="str">
            <v>Antwerpen</v>
          </cell>
        </row>
        <row r="796">
          <cell r="B796" t="str">
            <v>25029</v>
          </cell>
          <cell r="C796" t="str">
            <v>Antwerpen</v>
          </cell>
        </row>
        <row r="797">
          <cell r="B797" t="str">
            <v>25030</v>
          </cell>
          <cell r="C797" t="str">
            <v>Antwerpen</v>
          </cell>
        </row>
        <row r="798">
          <cell r="B798" t="str">
            <v>25039</v>
          </cell>
          <cell r="C798" t="str">
            <v>Antwerpen</v>
          </cell>
        </row>
        <row r="799">
          <cell r="B799" t="str">
            <v>25109</v>
          </cell>
          <cell r="C799" t="str">
            <v>West-Vlaanderen</v>
          </cell>
        </row>
        <row r="800">
          <cell r="B800" t="str">
            <v>25112</v>
          </cell>
          <cell r="C800" t="str">
            <v>Limburg</v>
          </cell>
        </row>
        <row r="801">
          <cell r="B801" t="str">
            <v>25131</v>
          </cell>
          <cell r="C801" t="str">
            <v>Antwerpen</v>
          </cell>
        </row>
        <row r="802">
          <cell r="B802" t="str">
            <v>25134</v>
          </cell>
          <cell r="C802" t="str">
            <v>Antwerpen</v>
          </cell>
        </row>
        <row r="803">
          <cell r="B803" t="str">
            <v>25135</v>
          </cell>
          <cell r="C803" t="str">
            <v>Antwerpen</v>
          </cell>
        </row>
        <row r="804">
          <cell r="B804" t="str">
            <v>25139</v>
          </cell>
          <cell r="C804" t="str">
            <v>West-Vlaanderen</v>
          </cell>
        </row>
        <row r="805">
          <cell r="B805" t="str">
            <v>25158</v>
          </cell>
          <cell r="C805" t="str">
            <v>West-Vlaanderen</v>
          </cell>
        </row>
        <row r="806">
          <cell r="B806" t="str">
            <v>25279</v>
          </cell>
          <cell r="C806" t="str">
            <v>Limburg</v>
          </cell>
        </row>
        <row r="807">
          <cell r="B807" t="str">
            <v>25365</v>
          </cell>
          <cell r="C807" t="str">
            <v>Oost-Vlaanderen</v>
          </cell>
        </row>
        <row r="808">
          <cell r="B808" t="str">
            <v>25383</v>
          </cell>
          <cell r="C808" t="str">
            <v>Oost-Vlaanderen</v>
          </cell>
        </row>
        <row r="809">
          <cell r="B809" t="str">
            <v>25390</v>
          </cell>
          <cell r="C809" t="str">
            <v>West-Vlaanderen</v>
          </cell>
        </row>
        <row r="810">
          <cell r="B810" t="str">
            <v>25419</v>
          </cell>
          <cell r="C810" t="str">
            <v>Oost-Vlaanderen</v>
          </cell>
        </row>
        <row r="811">
          <cell r="B811" t="str">
            <v>25494</v>
          </cell>
          <cell r="C811" t="str">
            <v>West-Vlaanderen</v>
          </cell>
        </row>
        <row r="812">
          <cell r="B812" t="str">
            <v>25547</v>
          </cell>
          <cell r="C812" t="str">
            <v>West-Vlaanderen</v>
          </cell>
        </row>
        <row r="813">
          <cell r="B813" t="str">
            <v>25549</v>
          </cell>
          <cell r="C813" t="str">
            <v>West-Vlaanderen</v>
          </cell>
        </row>
        <row r="814">
          <cell r="B814" t="str">
            <v>25551</v>
          </cell>
          <cell r="C814" t="str">
            <v>West-Vlaanderen</v>
          </cell>
        </row>
        <row r="815">
          <cell r="B815" t="str">
            <v>25552</v>
          </cell>
          <cell r="C815" t="str">
            <v>West-Vlaanderen</v>
          </cell>
        </row>
        <row r="816">
          <cell r="B816" t="str">
            <v>25553</v>
          </cell>
          <cell r="C816" t="str">
            <v>West-Vlaanderen</v>
          </cell>
        </row>
        <row r="817">
          <cell r="B817" t="str">
            <v>25555</v>
          </cell>
          <cell r="C817" t="str">
            <v>West-Vlaanderen</v>
          </cell>
        </row>
        <row r="818">
          <cell r="B818" t="str">
            <v>25557</v>
          </cell>
          <cell r="C818" t="str">
            <v>West-Vlaanderen</v>
          </cell>
        </row>
        <row r="819">
          <cell r="B819" t="str">
            <v>25561</v>
          </cell>
          <cell r="C819" t="str">
            <v>West-Vlaanderen</v>
          </cell>
        </row>
        <row r="820">
          <cell r="B820" t="str">
            <v>25563</v>
          </cell>
          <cell r="C820" t="str">
            <v>West-Vlaanderen</v>
          </cell>
        </row>
        <row r="821">
          <cell r="B821" t="str">
            <v>25564</v>
          </cell>
          <cell r="C821" t="str">
            <v>West-Vlaanderen</v>
          </cell>
        </row>
        <row r="822">
          <cell r="B822" t="str">
            <v>25566</v>
          </cell>
          <cell r="C822" t="str">
            <v>West-Vlaanderen</v>
          </cell>
        </row>
        <row r="823">
          <cell r="B823" t="str">
            <v>25632</v>
          </cell>
          <cell r="C823" t="str">
            <v>West-Vlaanderen</v>
          </cell>
        </row>
        <row r="824">
          <cell r="B824" t="str">
            <v>25695</v>
          </cell>
          <cell r="C824" t="str">
            <v>Oost-Vlaanderen</v>
          </cell>
        </row>
        <row r="825">
          <cell r="B825" t="str">
            <v>25789</v>
          </cell>
          <cell r="C825" t="str">
            <v>Oost-Vlaanderen</v>
          </cell>
        </row>
        <row r="826">
          <cell r="B826" t="str">
            <v>25827</v>
          </cell>
          <cell r="C826" t="str">
            <v>Vlaams-Brabant</v>
          </cell>
        </row>
        <row r="827">
          <cell r="B827" t="str">
            <v>25833</v>
          </cell>
          <cell r="C827" t="str">
            <v>Vlaams-Brabant</v>
          </cell>
        </row>
        <row r="828">
          <cell r="B828" t="str">
            <v>25838</v>
          </cell>
          <cell r="C828" t="str">
            <v>West-Vlaanderen</v>
          </cell>
        </row>
        <row r="829">
          <cell r="B829" t="str">
            <v>25840</v>
          </cell>
          <cell r="C829" t="str">
            <v>West-Vlaanderen</v>
          </cell>
        </row>
        <row r="830">
          <cell r="B830" t="str">
            <v>25841</v>
          </cell>
          <cell r="C830" t="str">
            <v>West-Vlaanderen</v>
          </cell>
        </row>
        <row r="831">
          <cell r="B831" t="str">
            <v>25865</v>
          </cell>
          <cell r="C831" t="str">
            <v>Antwerpen</v>
          </cell>
        </row>
        <row r="832">
          <cell r="B832" t="str">
            <v>25926</v>
          </cell>
          <cell r="C832" t="str">
            <v>West-Vlaanderen</v>
          </cell>
        </row>
        <row r="833">
          <cell r="B833" t="str">
            <v>25929</v>
          </cell>
          <cell r="C833" t="str">
            <v>West-Vlaanderen</v>
          </cell>
        </row>
        <row r="834">
          <cell r="B834" t="str">
            <v>25945</v>
          </cell>
          <cell r="C834" t="str">
            <v>West-Vlaanderen</v>
          </cell>
        </row>
        <row r="835">
          <cell r="B835" t="str">
            <v>25998</v>
          </cell>
          <cell r="C835" t="str">
            <v>West-Vlaanderen</v>
          </cell>
        </row>
        <row r="836">
          <cell r="B836" t="str">
            <v>26042</v>
          </cell>
          <cell r="C836" t="str">
            <v>West-Vlaanderen</v>
          </cell>
        </row>
        <row r="837">
          <cell r="B837" t="str">
            <v>26106</v>
          </cell>
          <cell r="C837" t="str">
            <v>Oost-Vlaanderen</v>
          </cell>
        </row>
        <row r="838">
          <cell r="B838" t="str">
            <v>26117</v>
          </cell>
          <cell r="C838" t="str">
            <v>Limburg</v>
          </cell>
        </row>
        <row r="839">
          <cell r="B839" t="str">
            <v>26119</v>
          </cell>
          <cell r="C839" t="str">
            <v>Limburg</v>
          </cell>
        </row>
        <row r="840">
          <cell r="B840" t="str">
            <v>26131</v>
          </cell>
          <cell r="C840" t="str">
            <v>West-Vlaanderen</v>
          </cell>
        </row>
        <row r="841">
          <cell r="B841" t="str">
            <v>26184</v>
          </cell>
          <cell r="C841" t="str">
            <v>Oost-Vlaanderen</v>
          </cell>
        </row>
        <row r="842">
          <cell r="B842" t="str">
            <v>26226</v>
          </cell>
          <cell r="C842" t="str">
            <v>Antwerpen</v>
          </cell>
        </row>
        <row r="843">
          <cell r="B843" t="str">
            <v>26239</v>
          </cell>
          <cell r="C843" t="str">
            <v>Antwerpen</v>
          </cell>
        </row>
        <row r="844">
          <cell r="B844" t="str">
            <v>26265</v>
          </cell>
          <cell r="C844" t="str">
            <v>Limburg</v>
          </cell>
        </row>
        <row r="845">
          <cell r="B845" t="str">
            <v>26317</v>
          </cell>
          <cell r="C845" t="str">
            <v>Limburg</v>
          </cell>
        </row>
        <row r="846">
          <cell r="B846" t="str">
            <v>26437</v>
          </cell>
          <cell r="C846" t="str">
            <v>Antwerpen</v>
          </cell>
        </row>
        <row r="847">
          <cell r="B847" t="str">
            <v>26465</v>
          </cell>
          <cell r="C847" t="str">
            <v>Antwerpen</v>
          </cell>
        </row>
        <row r="848">
          <cell r="B848" t="str">
            <v>26631</v>
          </cell>
          <cell r="C848" t="str">
            <v>Oost-Vlaanderen</v>
          </cell>
        </row>
        <row r="849">
          <cell r="B849" t="str">
            <v>26703</v>
          </cell>
          <cell r="C849" t="str">
            <v>Antwerpen</v>
          </cell>
        </row>
        <row r="850">
          <cell r="B850" t="str">
            <v>26708</v>
          </cell>
          <cell r="C850" t="str">
            <v>Antwerpen</v>
          </cell>
        </row>
        <row r="851">
          <cell r="B851" t="str">
            <v>26817</v>
          </cell>
          <cell r="C851" t="str">
            <v>Oost-Vlaanderen</v>
          </cell>
        </row>
        <row r="852">
          <cell r="B852" t="str">
            <v>26931</v>
          </cell>
          <cell r="C852" t="str">
            <v>West-Vlaanderen</v>
          </cell>
        </row>
        <row r="853">
          <cell r="B853" t="str">
            <v>27007</v>
          </cell>
          <cell r="C853" t="str">
            <v>West-Vlaanderen</v>
          </cell>
        </row>
        <row r="854">
          <cell r="B854" t="str">
            <v>27013</v>
          </cell>
          <cell r="C854" t="str">
            <v>Antwerpen</v>
          </cell>
        </row>
        <row r="855">
          <cell r="B855" t="str">
            <v>27188</v>
          </cell>
          <cell r="C855" t="str">
            <v>West-Vlaanderen</v>
          </cell>
        </row>
        <row r="856">
          <cell r="B856" t="str">
            <v>27193</v>
          </cell>
          <cell r="C856" t="str">
            <v>West-Vlaanderen</v>
          </cell>
        </row>
        <row r="857">
          <cell r="B857" t="str">
            <v>27195</v>
          </cell>
          <cell r="C857" t="str">
            <v>West-Vlaanderen</v>
          </cell>
        </row>
        <row r="858">
          <cell r="B858" t="str">
            <v>27229</v>
          </cell>
          <cell r="C858" t="str">
            <v>West-Vlaanderen</v>
          </cell>
        </row>
        <row r="859">
          <cell r="B859" t="str">
            <v>27295</v>
          </cell>
          <cell r="C859" t="str">
            <v>Limburg</v>
          </cell>
        </row>
        <row r="860">
          <cell r="B860" t="str">
            <v>27298</v>
          </cell>
          <cell r="C860" t="str">
            <v>Limburg</v>
          </cell>
        </row>
        <row r="861">
          <cell r="B861" t="str">
            <v>27302</v>
          </cell>
          <cell r="C861" t="str">
            <v>Antwerpen</v>
          </cell>
        </row>
        <row r="862">
          <cell r="B862" t="str">
            <v>27305</v>
          </cell>
          <cell r="C862" t="str">
            <v>Antwerpen</v>
          </cell>
        </row>
        <row r="863">
          <cell r="B863" t="str">
            <v>27306</v>
          </cell>
          <cell r="C863" t="str">
            <v>Antwerpen</v>
          </cell>
        </row>
        <row r="864">
          <cell r="B864" t="str">
            <v>27307</v>
          </cell>
          <cell r="C864" t="str">
            <v>Antwerpen</v>
          </cell>
        </row>
        <row r="865">
          <cell r="B865" t="str">
            <v>27311</v>
          </cell>
          <cell r="C865" t="str">
            <v>Oost-Vlaanderen</v>
          </cell>
        </row>
        <row r="866">
          <cell r="B866" t="str">
            <v>27312</v>
          </cell>
          <cell r="C866" t="str">
            <v>Oost-Vlaanderen</v>
          </cell>
        </row>
        <row r="867">
          <cell r="B867" t="str">
            <v>27316</v>
          </cell>
          <cell r="C867" t="str">
            <v>West-Vlaanderen</v>
          </cell>
        </row>
        <row r="868">
          <cell r="B868" t="str">
            <v>27317</v>
          </cell>
          <cell r="C868" t="str">
            <v>West-Vlaanderen</v>
          </cell>
        </row>
        <row r="869">
          <cell r="B869" t="str">
            <v>27319</v>
          </cell>
          <cell r="C869" t="str">
            <v>West-Vlaanderen</v>
          </cell>
        </row>
        <row r="870">
          <cell r="B870" t="str">
            <v>27320</v>
          </cell>
          <cell r="C870" t="str">
            <v>West-Vlaanderen</v>
          </cell>
        </row>
        <row r="871">
          <cell r="B871" t="str">
            <v>27322</v>
          </cell>
          <cell r="C871" t="str">
            <v>West-Vlaanderen</v>
          </cell>
        </row>
        <row r="872">
          <cell r="B872" t="str">
            <v>27355</v>
          </cell>
          <cell r="C872" t="str">
            <v>Brussel HG</v>
          </cell>
        </row>
        <row r="873">
          <cell r="B873" t="str">
            <v>27358</v>
          </cell>
          <cell r="C873" t="str">
            <v>Vlaams-Brabant</v>
          </cell>
        </row>
        <row r="874">
          <cell r="B874" t="str">
            <v>27365</v>
          </cell>
          <cell r="C874" t="str">
            <v>Oost-Vlaanderen</v>
          </cell>
        </row>
        <row r="875">
          <cell r="B875" t="str">
            <v>27386</v>
          </cell>
          <cell r="C875" t="str">
            <v>Vlaams-Brabant</v>
          </cell>
        </row>
        <row r="876">
          <cell r="B876" t="str">
            <v>27493</v>
          </cell>
          <cell r="C876" t="str">
            <v>Limburg</v>
          </cell>
        </row>
        <row r="877">
          <cell r="B877" t="str">
            <v>27547</v>
          </cell>
          <cell r="C877" t="str">
            <v>Oost-Vlaanderen</v>
          </cell>
        </row>
        <row r="878">
          <cell r="B878" t="str">
            <v>27563</v>
          </cell>
          <cell r="C878" t="str">
            <v>Antwerpen</v>
          </cell>
        </row>
        <row r="879">
          <cell r="B879" t="str">
            <v>27604</v>
          </cell>
          <cell r="C879" t="str">
            <v>Limburg</v>
          </cell>
        </row>
        <row r="880">
          <cell r="B880" t="str">
            <v>27630</v>
          </cell>
          <cell r="C880" t="str">
            <v>Limburg</v>
          </cell>
        </row>
        <row r="881">
          <cell r="B881" t="str">
            <v>27661</v>
          </cell>
          <cell r="C881" t="str">
            <v>Antwerpen</v>
          </cell>
        </row>
        <row r="882">
          <cell r="B882" t="str">
            <v>27671</v>
          </cell>
          <cell r="C882" t="str">
            <v>Oost-Vlaanderen</v>
          </cell>
        </row>
        <row r="883">
          <cell r="B883" t="str">
            <v>27672</v>
          </cell>
          <cell r="C883" t="str">
            <v>Oost-Vlaanderen</v>
          </cell>
        </row>
        <row r="884">
          <cell r="B884" t="str">
            <v>27680</v>
          </cell>
          <cell r="C884" t="str">
            <v>West-Vlaanderen</v>
          </cell>
        </row>
        <row r="885">
          <cell r="B885" t="str">
            <v>27681</v>
          </cell>
          <cell r="C885" t="str">
            <v>Limburg</v>
          </cell>
        </row>
        <row r="886">
          <cell r="B886" t="str">
            <v>27691</v>
          </cell>
          <cell r="C886" t="str">
            <v>Vlaams-Brabant</v>
          </cell>
        </row>
        <row r="887">
          <cell r="B887" t="str">
            <v>27693</v>
          </cell>
          <cell r="C887" t="str">
            <v>Vlaams-Brabant</v>
          </cell>
        </row>
        <row r="888">
          <cell r="B888" t="str">
            <v>27694</v>
          </cell>
          <cell r="C888" t="str">
            <v>Oost-Vlaanderen</v>
          </cell>
        </row>
        <row r="889">
          <cell r="B889" t="str">
            <v>27696</v>
          </cell>
          <cell r="C889" t="str">
            <v>West-Vlaanderen</v>
          </cell>
        </row>
        <row r="890">
          <cell r="B890" t="str">
            <v>27697</v>
          </cell>
          <cell r="C890" t="str">
            <v>West-Vlaanderen</v>
          </cell>
        </row>
        <row r="891">
          <cell r="B891" t="str">
            <v>27698</v>
          </cell>
          <cell r="C891" t="str">
            <v>West-Vlaanderen</v>
          </cell>
        </row>
        <row r="892">
          <cell r="B892" t="str">
            <v>27699</v>
          </cell>
          <cell r="C892" t="str">
            <v>West-Vlaanderen</v>
          </cell>
        </row>
        <row r="893">
          <cell r="B893" t="str">
            <v>27742</v>
          </cell>
          <cell r="C893" t="str">
            <v>West-Vlaanderen</v>
          </cell>
        </row>
        <row r="894">
          <cell r="B894" t="str">
            <v>27822</v>
          </cell>
          <cell r="C894" t="str">
            <v>Antwerpen</v>
          </cell>
        </row>
        <row r="895">
          <cell r="B895" t="str">
            <v>27858</v>
          </cell>
          <cell r="C895" t="str">
            <v>West-Vlaanderen</v>
          </cell>
        </row>
        <row r="896">
          <cell r="B896" t="str">
            <v>27943</v>
          </cell>
          <cell r="C896" t="str">
            <v>Limburg</v>
          </cell>
        </row>
        <row r="897">
          <cell r="B897" t="str">
            <v>28031</v>
          </cell>
          <cell r="C897" t="str">
            <v>West-Vlaanderen</v>
          </cell>
        </row>
        <row r="898">
          <cell r="B898" t="str">
            <v>28042</v>
          </cell>
          <cell r="C898" t="str">
            <v>Oost-Vlaanderen</v>
          </cell>
        </row>
        <row r="899">
          <cell r="B899" t="str">
            <v>28044</v>
          </cell>
          <cell r="C899" t="str">
            <v>Oost-Vlaanderen</v>
          </cell>
        </row>
        <row r="900">
          <cell r="B900" t="str">
            <v>28056</v>
          </cell>
          <cell r="C900" t="str">
            <v>West-Vlaanderen</v>
          </cell>
        </row>
        <row r="901">
          <cell r="B901" t="str">
            <v>28176</v>
          </cell>
          <cell r="C901" t="str">
            <v>Oost-Vlaanderen</v>
          </cell>
        </row>
        <row r="902">
          <cell r="B902" t="str">
            <v>28227</v>
          </cell>
          <cell r="C902" t="str">
            <v>Antwerpen</v>
          </cell>
        </row>
        <row r="903">
          <cell r="B903" t="str">
            <v>28232</v>
          </cell>
          <cell r="C903" t="str">
            <v>Vlaams-Brabant</v>
          </cell>
        </row>
        <row r="904">
          <cell r="B904" t="str">
            <v>28243</v>
          </cell>
          <cell r="C904" t="str">
            <v>West-Vlaanderen</v>
          </cell>
        </row>
        <row r="905">
          <cell r="B905" t="str">
            <v>28261</v>
          </cell>
          <cell r="C905" t="str">
            <v>Antwerpen</v>
          </cell>
        </row>
        <row r="906">
          <cell r="B906" t="str">
            <v>28297</v>
          </cell>
          <cell r="C906" t="str">
            <v>Vlaams-Brabant</v>
          </cell>
        </row>
        <row r="907">
          <cell r="B907" t="str">
            <v>28339</v>
          </cell>
          <cell r="C907" t="str">
            <v>Oost-Vlaanderen</v>
          </cell>
        </row>
        <row r="908">
          <cell r="B908" t="str">
            <v>28383</v>
          </cell>
          <cell r="C908" t="str">
            <v>Antwerpen</v>
          </cell>
        </row>
        <row r="909">
          <cell r="B909" t="str">
            <v>28385</v>
          </cell>
          <cell r="C909" t="str">
            <v>Antwerpen</v>
          </cell>
        </row>
        <row r="910">
          <cell r="B910" t="str">
            <v>28389</v>
          </cell>
          <cell r="C910" t="str">
            <v>Brussel HG</v>
          </cell>
        </row>
        <row r="911">
          <cell r="B911" t="str">
            <v>28403</v>
          </cell>
          <cell r="C911" t="str">
            <v>West-Vlaanderen</v>
          </cell>
        </row>
        <row r="912">
          <cell r="B912" t="str">
            <v>28409</v>
          </cell>
          <cell r="C912" t="str">
            <v>Oost-Vlaanderen</v>
          </cell>
        </row>
        <row r="913">
          <cell r="B913" t="str">
            <v>28942</v>
          </cell>
          <cell r="C913" t="str">
            <v>West-Vlaanderen</v>
          </cell>
        </row>
        <row r="914">
          <cell r="B914" t="str">
            <v>28969</v>
          </cell>
          <cell r="C914" t="str">
            <v>Vlaams-Brabant</v>
          </cell>
        </row>
        <row r="915">
          <cell r="B915" t="str">
            <v>29049</v>
          </cell>
          <cell r="C915" t="str">
            <v>Oost-Vlaanderen</v>
          </cell>
        </row>
        <row r="916">
          <cell r="B916" t="str">
            <v>29181</v>
          </cell>
          <cell r="C916" t="str">
            <v>Limburg</v>
          </cell>
        </row>
        <row r="917">
          <cell r="B917" t="str">
            <v>29213</v>
          </cell>
          <cell r="C917" t="str">
            <v>Antwerpen</v>
          </cell>
        </row>
        <row r="918">
          <cell r="B918" t="str">
            <v>29266</v>
          </cell>
          <cell r="C918" t="str">
            <v>Oost-Vlaanderen</v>
          </cell>
        </row>
        <row r="919">
          <cell r="B919" t="str">
            <v>29270</v>
          </cell>
          <cell r="C919" t="str">
            <v>Oost-Vlaanderen</v>
          </cell>
        </row>
        <row r="920">
          <cell r="B920" t="str">
            <v>29314</v>
          </cell>
          <cell r="C920" t="str">
            <v>Antwerpen</v>
          </cell>
        </row>
        <row r="921">
          <cell r="B921" t="str">
            <v>29320</v>
          </cell>
          <cell r="C921" t="str">
            <v>West-Vlaanderen</v>
          </cell>
        </row>
        <row r="922">
          <cell r="B922" t="str">
            <v>29325</v>
          </cell>
          <cell r="C922" t="str">
            <v>West-Vlaanderen</v>
          </cell>
        </row>
        <row r="923">
          <cell r="B923" t="str">
            <v>29356</v>
          </cell>
          <cell r="C923" t="str">
            <v>Antwerpen</v>
          </cell>
        </row>
        <row r="924">
          <cell r="B924" t="str">
            <v>29358</v>
          </cell>
          <cell r="C924" t="str">
            <v>Vlaams-Brabant</v>
          </cell>
        </row>
        <row r="925">
          <cell r="B925" t="str">
            <v>29440</v>
          </cell>
          <cell r="C925" t="str">
            <v>Antwerpen</v>
          </cell>
        </row>
        <row r="926">
          <cell r="B926" t="str">
            <v>29445</v>
          </cell>
          <cell r="C926" t="str">
            <v>Limburg</v>
          </cell>
        </row>
        <row r="927">
          <cell r="B927" t="str">
            <v>29446</v>
          </cell>
          <cell r="C927" t="str">
            <v>Oost-Vlaanderen</v>
          </cell>
        </row>
        <row r="928">
          <cell r="B928" t="str">
            <v>29449</v>
          </cell>
          <cell r="C928" t="str">
            <v>Vlaams-Brabant</v>
          </cell>
        </row>
        <row r="929">
          <cell r="B929" t="str">
            <v>29450</v>
          </cell>
          <cell r="C929" t="str">
            <v>West-Vlaanderen</v>
          </cell>
        </row>
        <row r="930">
          <cell r="B930" t="str">
            <v>29454</v>
          </cell>
          <cell r="C930" t="str">
            <v>Oost-Vlaanderen</v>
          </cell>
        </row>
        <row r="931">
          <cell r="B931" t="str">
            <v>29489</v>
          </cell>
          <cell r="C931" t="str">
            <v>Oost-Vlaanderen</v>
          </cell>
        </row>
        <row r="932">
          <cell r="B932" t="str">
            <v>29493</v>
          </cell>
          <cell r="C932" t="str">
            <v>Oost-Vlaanderen</v>
          </cell>
        </row>
        <row r="933">
          <cell r="B933" t="str">
            <v>29502</v>
          </cell>
          <cell r="C933" t="str">
            <v>West-Vlaanderen</v>
          </cell>
        </row>
        <row r="934">
          <cell r="B934" t="str">
            <v>29525</v>
          </cell>
          <cell r="C934" t="str">
            <v>Antwerpen</v>
          </cell>
        </row>
        <row r="935">
          <cell r="B935" t="str">
            <v>29526</v>
          </cell>
          <cell r="C935" t="str">
            <v>Antwerpen</v>
          </cell>
        </row>
        <row r="936">
          <cell r="B936" t="str">
            <v>29562</v>
          </cell>
          <cell r="C936" t="str">
            <v>Oost-Vlaanderen</v>
          </cell>
        </row>
        <row r="937">
          <cell r="B937" t="str">
            <v>29566</v>
          </cell>
          <cell r="C937" t="str">
            <v>West-Vlaanderen</v>
          </cell>
        </row>
        <row r="938">
          <cell r="B938" t="str">
            <v>29570</v>
          </cell>
          <cell r="C938" t="str">
            <v>West-Vlaanderen</v>
          </cell>
        </row>
        <row r="939">
          <cell r="B939" t="str">
            <v>29576</v>
          </cell>
          <cell r="C939" t="str">
            <v>Oost-Vlaanderen</v>
          </cell>
        </row>
        <row r="940">
          <cell r="B940" t="str">
            <v>29579</v>
          </cell>
          <cell r="C940" t="str">
            <v>Oost-Vlaanderen</v>
          </cell>
        </row>
        <row r="941">
          <cell r="B941" t="str">
            <v>29583</v>
          </cell>
          <cell r="C941" t="str">
            <v>Oost-Vlaanderen</v>
          </cell>
        </row>
        <row r="942">
          <cell r="B942" t="str">
            <v>29586</v>
          </cell>
          <cell r="C942" t="str">
            <v>Oost-Vlaanderen</v>
          </cell>
        </row>
        <row r="943">
          <cell r="B943" t="str">
            <v>29594</v>
          </cell>
          <cell r="C943" t="str">
            <v>Oost-Vlaanderen</v>
          </cell>
        </row>
        <row r="944">
          <cell r="B944" t="str">
            <v>29595</v>
          </cell>
          <cell r="C944" t="str">
            <v>Oost-Vlaanderen</v>
          </cell>
        </row>
        <row r="945">
          <cell r="B945" t="str">
            <v>29601</v>
          </cell>
          <cell r="C945" t="str">
            <v>Oost-Vlaanderen</v>
          </cell>
        </row>
        <row r="946">
          <cell r="B946" t="str">
            <v>29604</v>
          </cell>
          <cell r="C946" t="str">
            <v>West-Vlaanderen</v>
          </cell>
        </row>
        <row r="947">
          <cell r="B947" t="str">
            <v>29605</v>
          </cell>
          <cell r="C947" t="str">
            <v>West-Vlaanderen</v>
          </cell>
        </row>
        <row r="948">
          <cell r="B948" t="str">
            <v>29627</v>
          </cell>
          <cell r="C948" t="str">
            <v>West-Vlaanderen</v>
          </cell>
        </row>
        <row r="949">
          <cell r="B949" t="str">
            <v>29650</v>
          </cell>
          <cell r="C949" t="str">
            <v>Antwerpen</v>
          </cell>
        </row>
        <row r="950">
          <cell r="B950" t="str">
            <v>29729</v>
          </cell>
          <cell r="C950" t="str">
            <v>Vlaams-Brabant</v>
          </cell>
        </row>
        <row r="951">
          <cell r="B951" t="str">
            <v>29788</v>
          </cell>
          <cell r="C951" t="str">
            <v>Oost-Vlaanderen</v>
          </cell>
        </row>
        <row r="952">
          <cell r="B952" t="str">
            <v>29811</v>
          </cell>
          <cell r="C952" t="str">
            <v>Antwerpen</v>
          </cell>
        </row>
        <row r="953">
          <cell r="B953" t="str">
            <v>29841</v>
          </cell>
          <cell r="C953" t="str">
            <v>Vlaams-Brabant</v>
          </cell>
        </row>
        <row r="954">
          <cell r="B954" t="str">
            <v>29896</v>
          </cell>
          <cell r="C954" t="str">
            <v>Oost-Vlaanderen</v>
          </cell>
        </row>
        <row r="955">
          <cell r="B955" t="str">
            <v>29941</v>
          </cell>
          <cell r="C955" t="str">
            <v>Limburg</v>
          </cell>
        </row>
        <row r="956">
          <cell r="B956" t="str">
            <v>29944</v>
          </cell>
          <cell r="C956" t="str">
            <v>Antwerpen</v>
          </cell>
        </row>
        <row r="957">
          <cell r="B957" t="str">
            <v>29975</v>
          </cell>
          <cell r="C957" t="str">
            <v>West-Vlaanderen</v>
          </cell>
        </row>
        <row r="958">
          <cell r="B958" t="str">
            <v>29993</v>
          </cell>
          <cell r="C958" t="str">
            <v>Vlaams-Brabant</v>
          </cell>
        </row>
        <row r="959">
          <cell r="B959" t="str">
            <v>29995</v>
          </cell>
          <cell r="C959" t="str">
            <v>West-Vlaanderen</v>
          </cell>
        </row>
        <row r="960">
          <cell r="B960" t="str">
            <v>29996</v>
          </cell>
          <cell r="C960" t="str">
            <v>Antwerpen</v>
          </cell>
        </row>
        <row r="961">
          <cell r="B961" t="str">
            <v>29999</v>
          </cell>
          <cell r="C961" t="str">
            <v>Antwerpen</v>
          </cell>
        </row>
        <row r="962">
          <cell r="B962" t="str">
            <v>30001</v>
          </cell>
          <cell r="C962" t="str">
            <v>Oost-Vlaanderen</v>
          </cell>
        </row>
        <row r="963">
          <cell r="B963" t="str">
            <v>30031</v>
          </cell>
          <cell r="C963" t="str">
            <v>West-Vlaanderen</v>
          </cell>
        </row>
        <row r="964">
          <cell r="B964" t="str">
            <v>30043</v>
          </cell>
          <cell r="C964" t="str">
            <v>Oost-Vlaanderen</v>
          </cell>
        </row>
        <row r="965">
          <cell r="B965" t="str">
            <v>30112</v>
          </cell>
          <cell r="C965" t="str">
            <v>West-Vlaanderen</v>
          </cell>
        </row>
        <row r="966">
          <cell r="B966" t="str">
            <v>30131</v>
          </cell>
          <cell r="C966" t="str">
            <v>West-Vlaanderen</v>
          </cell>
        </row>
        <row r="967">
          <cell r="B967" t="str">
            <v>30162</v>
          </cell>
          <cell r="C967" t="str">
            <v>Antwerpen</v>
          </cell>
        </row>
        <row r="968">
          <cell r="B968" t="str">
            <v>200165</v>
          </cell>
          <cell r="C968" t="str">
            <v>Oost-Vlaanderen</v>
          </cell>
        </row>
        <row r="969">
          <cell r="B969" t="str">
            <v>200255</v>
          </cell>
          <cell r="C969" t="str">
            <v>Vlaams-Brabant</v>
          </cell>
        </row>
        <row r="970">
          <cell r="B970" t="str">
            <v>200257</v>
          </cell>
          <cell r="C970" t="str">
            <v>Vlaams-Brabant</v>
          </cell>
        </row>
        <row r="971">
          <cell r="B971" t="str">
            <v>200263</v>
          </cell>
          <cell r="C971" t="str">
            <v>Antwerpen</v>
          </cell>
        </row>
        <row r="972">
          <cell r="B972" t="str">
            <v>200340</v>
          </cell>
          <cell r="C972" t="str">
            <v>Oost-Vlaanderen</v>
          </cell>
        </row>
        <row r="973">
          <cell r="B973" t="str">
            <v>200348</v>
          </cell>
          <cell r="C973" t="str">
            <v>Oost-Vlaanderen</v>
          </cell>
        </row>
        <row r="974">
          <cell r="B974" t="str">
            <v>200350</v>
          </cell>
          <cell r="C974" t="str">
            <v>Oost-Vlaanderen</v>
          </cell>
        </row>
        <row r="975">
          <cell r="B975" t="str">
            <v>200480</v>
          </cell>
          <cell r="C975" t="str">
            <v>Limburg</v>
          </cell>
        </row>
        <row r="976">
          <cell r="B976" t="str">
            <v>200556</v>
          </cell>
          <cell r="C976" t="str">
            <v>Antwerpen</v>
          </cell>
        </row>
        <row r="977">
          <cell r="B977" t="str">
            <v>200620</v>
          </cell>
          <cell r="C977" t="str">
            <v>West-Vlaanderen</v>
          </cell>
        </row>
        <row r="978">
          <cell r="B978" t="str">
            <v>200642</v>
          </cell>
          <cell r="C978" t="str">
            <v>Antwerpen</v>
          </cell>
        </row>
        <row r="979">
          <cell r="B979" t="str">
            <v>200696</v>
          </cell>
          <cell r="C979" t="str">
            <v>Antwerpen</v>
          </cell>
        </row>
        <row r="980">
          <cell r="B980" t="str">
            <v>200704</v>
          </cell>
          <cell r="C980" t="str">
            <v>Oost-Vlaanderen</v>
          </cell>
        </row>
        <row r="981">
          <cell r="B981" t="str">
            <v>200756</v>
          </cell>
          <cell r="C981" t="str">
            <v>West-Vlaanderen</v>
          </cell>
        </row>
        <row r="982">
          <cell r="B982" t="str">
            <v>200818</v>
          </cell>
          <cell r="C982" t="str">
            <v>West-Vlaanderen</v>
          </cell>
        </row>
        <row r="983">
          <cell r="B983" t="str">
            <v>200849</v>
          </cell>
          <cell r="C983" t="str">
            <v>West-Vlaanderen</v>
          </cell>
        </row>
        <row r="984">
          <cell r="B984" t="str">
            <v>200853</v>
          </cell>
          <cell r="C984" t="str">
            <v>West-Vlaanderen</v>
          </cell>
        </row>
        <row r="985">
          <cell r="B985" t="str">
            <v>200903</v>
          </cell>
          <cell r="C985" t="str">
            <v>Limburg</v>
          </cell>
        </row>
        <row r="986">
          <cell r="B986" t="str">
            <v>201081</v>
          </cell>
          <cell r="C986" t="str">
            <v>Oost-Vlaanderen</v>
          </cell>
        </row>
        <row r="987">
          <cell r="B987" t="str">
            <v>201089</v>
          </cell>
          <cell r="C987" t="str">
            <v>Oost-Vlaanderen</v>
          </cell>
        </row>
        <row r="988">
          <cell r="B988" t="str">
            <v>201090</v>
          </cell>
          <cell r="C988" t="str">
            <v>Limburg</v>
          </cell>
        </row>
        <row r="989">
          <cell r="B989" t="str">
            <v>201091</v>
          </cell>
          <cell r="C989" t="str">
            <v>Antwerpen</v>
          </cell>
        </row>
        <row r="990">
          <cell r="B990" t="str">
            <v>201092</v>
          </cell>
          <cell r="C990" t="str">
            <v>Antwerpen</v>
          </cell>
        </row>
        <row r="991">
          <cell r="B991" t="str">
            <v>201095</v>
          </cell>
          <cell r="C991" t="str">
            <v>Antwerpen</v>
          </cell>
        </row>
        <row r="992">
          <cell r="B992" t="str">
            <v>201097</v>
          </cell>
          <cell r="C992" t="str">
            <v>West-Vlaanderen</v>
          </cell>
        </row>
        <row r="993">
          <cell r="B993" t="str">
            <v>201098</v>
          </cell>
          <cell r="C993" t="str">
            <v>Limburg</v>
          </cell>
        </row>
        <row r="994">
          <cell r="B994" t="str">
            <v>201099</v>
          </cell>
          <cell r="C994" t="str">
            <v>Oost-Vlaanderen</v>
          </cell>
        </row>
        <row r="995">
          <cell r="B995" t="str">
            <v>201101</v>
          </cell>
          <cell r="C995" t="str">
            <v>Oost-Vlaanderen</v>
          </cell>
        </row>
        <row r="996">
          <cell r="B996" t="str">
            <v>201102</v>
          </cell>
          <cell r="C996" t="str">
            <v>Oost-Vlaanderen</v>
          </cell>
        </row>
        <row r="997">
          <cell r="B997" t="str">
            <v>201107</v>
          </cell>
          <cell r="C997" t="str">
            <v>Oost-Vlaanderen</v>
          </cell>
        </row>
        <row r="998">
          <cell r="B998" t="str">
            <v>201109</v>
          </cell>
          <cell r="C998" t="str">
            <v>West-Vlaanderen</v>
          </cell>
        </row>
        <row r="999">
          <cell r="B999" t="str">
            <v>201111</v>
          </cell>
          <cell r="C999" t="str">
            <v>Oost-Vlaanderen</v>
          </cell>
        </row>
        <row r="1000">
          <cell r="B1000" t="str">
            <v>201114</v>
          </cell>
          <cell r="C1000" t="str">
            <v>Antwerpen</v>
          </cell>
        </row>
        <row r="1001">
          <cell r="B1001" t="str">
            <v>201115</v>
          </cell>
          <cell r="C1001" t="str">
            <v>Antwerpen</v>
          </cell>
        </row>
        <row r="1002">
          <cell r="B1002" t="str">
            <v>201117</v>
          </cell>
          <cell r="C1002" t="str">
            <v>Vlaams-Brabant</v>
          </cell>
        </row>
        <row r="1003">
          <cell r="B1003" t="str">
            <v>201120</v>
          </cell>
          <cell r="C1003" t="str">
            <v>Vlaams-Brabant</v>
          </cell>
        </row>
        <row r="1004">
          <cell r="B1004" t="str">
            <v>201121</v>
          </cell>
          <cell r="C1004" t="str">
            <v>Antwerpen</v>
          </cell>
        </row>
        <row r="1005">
          <cell r="B1005" t="str">
            <v>201123</v>
          </cell>
          <cell r="C1005" t="str">
            <v>Antwerpen</v>
          </cell>
        </row>
        <row r="1006">
          <cell r="B1006" t="str">
            <v>201124</v>
          </cell>
          <cell r="C1006" t="str">
            <v>Antwerpen</v>
          </cell>
        </row>
        <row r="1007">
          <cell r="B1007" t="str">
            <v>201129</v>
          </cell>
          <cell r="C1007" t="str">
            <v>West-Vlaanderen</v>
          </cell>
        </row>
        <row r="1008">
          <cell r="B1008" t="str">
            <v>201130</v>
          </cell>
          <cell r="C1008" t="str">
            <v>Oost-Vlaanderen</v>
          </cell>
        </row>
        <row r="1009">
          <cell r="B1009" t="str">
            <v>201131</v>
          </cell>
          <cell r="C1009" t="str">
            <v>West-Vlaanderen</v>
          </cell>
        </row>
        <row r="1010">
          <cell r="B1010" t="str">
            <v>201133</v>
          </cell>
          <cell r="C1010" t="str">
            <v>Oost-Vlaanderen</v>
          </cell>
        </row>
        <row r="1011">
          <cell r="B1011" t="str">
            <v>201135</v>
          </cell>
          <cell r="C1011" t="str">
            <v>Limburg</v>
          </cell>
        </row>
        <row r="1012">
          <cell r="B1012" t="str">
            <v>201136</v>
          </cell>
          <cell r="C1012" t="str">
            <v>Brussel HG</v>
          </cell>
        </row>
        <row r="1013">
          <cell r="B1013" t="str">
            <v>201138</v>
          </cell>
          <cell r="C1013" t="str">
            <v>Vlaams-Brabant</v>
          </cell>
        </row>
        <row r="1014">
          <cell r="B1014" t="str">
            <v>201140</v>
          </cell>
          <cell r="C1014" t="str">
            <v>West-Vlaanderen</v>
          </cell>
        </row>
        <row r="1015">
          <cell r="B1015" t="str">
            <v>201141</v>
          </cell>
          <cell r="C1015" t="str">
            <v>Oost-Vlaanderen</v>
          </cell>
        </row>
        <row r="1016">
          <cell r="B1016" t="str">
            <v>201142</v>
          </cell>
          <cell r="C1016" t="str">
            <v>Oost-Vlaanderen</v>
          </cell>
        </row>
        <row r="1017">
          <cell r="B1017" t="str">
            <v>201143</v>
          </cell>
          <cell r="C1017" t="str">
            <v>Antwerpen</v>
          </cell>
        </row>
        <row r="1018">
          <cell r="B1018" t="str">
            <v>201144</v>
          </cell>
          <cell r="C1018" t="str">
            <v>West-Vlaanderen</v>
          </cell>
        </row>
        <row r="1019">
          <cell r="B1019" t="str">
            <v>201145</v>
          </cell>
          <cell r="C1019" t="str">
            <v>Vlaams-Brabant</v>
          </cell>
        </row>
        <row r="1020">
          <cell r="B1020" t="str">
            <v>201146</v>
          </cell>
          <cell r="C1020" t="str">
            <v>Vlaams-Brabant</v>
          </cell>
        </row>
        <row r="1021">
          <cell r="B1021" t="str">
            <v>201147</v>
          </cell>
          <cell r="C1021" t="str">
            <v>Limburg</v>
          </cell>
        </row>
        <row r="1022">
          <cell r="B1022" t="str">
            <v>201148</v>
          </cell>
          <cell r="C1022" t="str">
            <v>Oost-Vlaanderen</v>
          </cell>
        </row>
        <row r="1023">
          <cell r="B1023" t="str">
            <v>201149</v>
          </cell>
          <cell r="C1023" t="str">
            <v>Oost-Vlaanderen</v>
          </cell>
        </row>
        <row r="1024">
          <cell r="B1024" t="str">
            <v>201150</v>
          </cell>
          <cell r="C1024" t="str">
            <v>Antwerpen</v>
          </cell>
        </row>
        <row r="1025">
          <cell r="B1025" t="str">
            <v>201152</v>
          </cell>
          <cell r="C1025" t="str">
            <v>Antwerpen</v>
          </cell>
        </row>
        <row r="1026">
          <cell r="B1026" t="str">
            <v>201154</v>
          </cell>
          <cell r="C1026" t="str">
            <v>Vlaams-Brabant</v>
          </cell>
        </row>
        <row r="1027">
          <cell r="B1027" t="str">
            <v>201156</v>
          </cell>
          <cell r="C1027" t="str">
            <v>Oost-Vlaanderen</v>
          </cell>
        </row>
        <row r="1028">
          <cell r="B1028" t="str">
            <v>201158</v>
          </cell>
          <cell r="C1028" t="str">
            <v>Limburg</v>
          </cell>
        </row>
        <row r="1029">
          <cell r="B1029" t="str">
            <v>201159</v>
          </cell>
          <cell r="C1029" t="str">
            <v>West-Vlaanderen</v>
          </cell>
        </row>
        <row r="1030">
          <cell r="B1030" t="str">
            <v>201160</v>
          </cell>
          <cell r="C1030" t="str">
            <v>West-Vlaanderen</v>
          </cell>
        </row>
        <row r="1031">
          <cell r="B1031" t="str">
            <v>201161</v>
          </cell>
          <cell r="C1031" t="str">
            <v>Limburg</v>
          </cell>
        </row>
        <row r="1032">
          <cell r="B1032" t="str">
            <v>201163</v>
          </cell>
          <cell r="C1032" t="str">
            <v>West-Vlaanderen</v>
          </cell>
        </row>
        <row r="1033">
          <cell r="B1033" t="str">
            <v>201164</v>
          </cell>
          <cell r="C1033" t="str">
            <v>West-Vlaanderen</v>
          </cell>
        </row>
        <row r="1034">
          <cell r="B1034" t="str">
            <v>201165</v>
          </cell>
          <cell r="C1034" t="str">
            <v>Vlaams-Brabant</v>
          </cell>
        </row>
        <row r="1035">
          <cell r="B1035" t="str">
            <v>201166</v>
          </cell>
          <cell r="C1035" t="str">
            <v>Oost-Vlaanderen</v>
          </cell>
        </row>
        <row r="1036">
          <cell r="B1036" t="str">
            <v>201167</v>
          </cell>
          <cell r="C1036" t="str">
            <v>Oost-Vlaanderen</v>
          </cell>
        </row>
        <row r="1037">
          <cell r="B1037" t="str">
            <v>201168</v>
          </cell>
          <cell r="C1037" t="str">
            <v>Limburg</v>
          </cell>
        </row>
        <row r="1038">
          <cell r="B1038" t="str">
            <v>201169</v>
          </cell>
          <cell r="C1038" t="str">
            <v>Limburg</v>
          </cell>
        </row>
        <row r="1039">
          <cell r="B1039" t="str">
            <v>201170</v>
          </cell>
          <cell r="C1039" t="str">
            <v>Oost-Vlaanderen</v>
          </cell>
        </row>
        <row r="1040">
          <cell r="B1040" t="str">
            <v>201173</v>
          </cell>
          <cell r="C1040" t="str">
            <v>Vlaams-Brabant</v>
          </cell>
        </row>
        <row r="1041">
          <cell r="B1041" t="str">
            <v>201174</v>
          </cell>
          <cell r="C1041" t="str">
            <v>Limburg</v>
          </cell>
        </row>
        <row r="1042">
          <cell r="B1042" t="str">
            <v>201176</v>
          </cell>
          <cell r="C1042" t="str">
            <v>Vlaams-Brabant</v>
          </cell>
        </row>
        <row r="1043">
          <cell r="B1043" t="str">
            <v>201179</v>
          </cell>
          <cell r="C1043" t="str">
            <v>Antwerpen</v>
          </cell>
        </row>
        <row r="1044">
          <cell r="B1044" t="str">
            <v>201180</v>
          </cell>
          <cell r="C1044" t="str">
            <v>Vlaams-Brabant</v>
          </cell>
        </row>
        <row r="1045">
          <cell r="B1045" t="str">
            <v>201181</v>
          </cell>
          <cell r="C1045" t="str">
            <v>Oost-Vlaanderen</v>
          </cell>
        </row>
        <row r="1046">
          <cell r="B1046" t="str">
            <v>201183</v>
          </cell>
          <cell r="C1046" t="str">
            <v>Antwerpen</v>
          </cell>
        </row>
        <row r="1047">
          <cell r="B1047" t="str">
            <v>201184</v>
          </cell>
          <cell r="C1047" t="str">
            <v>Antwerpen</v>
          </cell>
        </row>
        <row r="1048">
          <cell r="B1048" t="str">
            <v>201185</v>
          </cell>
          <cell r="C1048" t="str">
            <v>Antwerpen</v>
          </cell>
        </row>
        <row r="1049">
          <cell r="B1049" t="str">
            <v>201186</v>
          </cell>
          <cell r="C1049" t="str">
            <v>Antwerpen</v>
          </cell>
        </row>
        <row r="1050">
          <cell r="B1050" t="str">
            <v>201189</v>
          </cell>
          <cell r="C1050" t="str">
            <v>Vlaams-Brabant</v>
          </cell>
        </row>
        <row r="1051">
          <cell r="B1051" t="str">
            <v>201192</v>
          </cell>
          <cell r="C1051" t="str">
            <v>Oost-Vlaanderen</v>
          </cell>
        </row>
        <row r="1052">
          <cell r="B1052" t="str">
            <v>201193</v>
          </cell>
          <cell r="C1052" t="str">
            <v>Oost-Vlaanderen</v>
          </cell>
        </row>
        <row r="1053">
          <cell r="B1053" t="str">
            <v>201194</v>
          </cell>
          <cell r="C1053" t="str">
            <v>Antwerpen</v>
          </cell>
        </row>
        <row r="1054">
          <cell r="B1054" t="str">
            <v>201197</v>
          </cell>
          <cell r="C1054" t="str">
            <v>West-Vlaanderen</v>
          </cell>
        </row>
        <row r="1055">
          <cell r="B1055" t="str">
            <v>201198</v>
          </cell>
          <cell r="C1055" t="str">
            <v>West-Vlaanderen</v>
          </cell>
        </row>
        <row r="1056">
          <cell r="B1056" t="str">
            <v>201199</v>
          </cell>
          <cell r="C1056" t="str">
            <v>Oost-Vlaanderen</v>
          </cell>
        </row>
        <row r="1057">
          <cell r="B1057" t="str">
            <v>201201</v>
          </cell>
          <cell r="C1057" t="str">
            <v>West-Vlaanderen</v>
          </cell>
        </row>
        <row r="1058">
          <cell r="B1058" t="str">
            <v>201202</v>
          </cell>
          <cell r="C1058" t="str">
            <v>Vlaams-Brabant</v>
          </cell>
        </row>
        <row r="1059">
          <cell r="B1059" t="str">
            <v>201205</v>
          </cell>
          <cell r="C1059" t="str">
            <v>Antwerpen</v>
          </cell>
        </row>
        <row r="1060">
          <cell r="B1060" t="str">
            <v>201206</v>
          </cell>
          <cell r="C1060" t="str">
            <v>Brussel HG</v>
          </cell>
        </row>
        <row r="1061">
          <cell r="B1061" t="str">
            <v>201209</v>
          </cell>
          <cell r="C1061" t="str">
            <v>Vlaams-Brabant</v>
          </cell>
        </row>
        <row r="1062">
          <cell r="B1062" t="str">
            <v>201210</v>
          </cell>
          <cell r="C1062" t="str">
            <v>Antwerpen</v>
          </cell>
        </row>
        <row r="1063">
          <cell r="B1063" t="str">
            <v>201211</v>
          </cell>
          <cell r="C1063" t="str">
            <v>Antwerpen</v>
          </cell>
        </row>
        <row r="1064">
          <cell r="B1064" t="str">
            <v>201212</v>
          </cell>
          <cell r="C1064" t="str">
            <v>West-Vlaanderen</v>
          </cell>
        </row>
        <row r="1065">
          <cell r="B1065" t="str">
            <v>201216</v>
          </cell>
          <cell r="C1065" t="str">
            <v>Vlaams-Brabant</v>
          </cell>
        </row>
        <row r="1066">
          <cell r="B1066" t="str">
            <v>201219</v>
          </cell>
          <cell r="C1066" t="str">
            <v>Oost-Vlaanderen</v>
          </cell>
        </row>
        <row r="1067">
          <cell r="B1067" t="str">
            <v>201222</v>
          </cell>
          <cell r="C1067" t="str">
            <v>Vlaams-Brabant</v>
          </cell>
        </row>
        <row r="1068">
          <cell r="B1068" t="str">
            <v>201225</v>
          </cell>
          <cell r="C1068" t="str">
            <v>Antwerpen</v>
          </cell>
        </row>
        <row r="1069">
          <cell r="B1069" t="str">
            <v>201226</v>
          </cell>
          <cell r="C1069" t="str">
            <v>West-Vlaanderen</v>
          </cell>
        </row>
        <row r="1070">
          <cell r="B1070" t="str">
            <v>201228</v>
          </cell>
          <cell r="C1070" t="str">
            <v>West-Vlaanderen</v>
          </cell>
        </row>
        <row r="1071">
          <cell r="B1071" t="str">
            <v>201231</v>
          </cell>
          <cell r="C1071" t="str">
            <v>Vlaams-Brabant</v>
          </cell>
        </row>
        <row r="1072">
          <cell r="B1072" t="str">
            <v>201232</v>
          </cell>
          <cell r="C1072" t="str">
            <v>Oost-Vlaanderen</v>
          </cell>
        </row>
        <row r="1073">
          <cell r="B1073" t="str">
            <v>201234</v>
          </cell>
          <cell r="C1073" t="str">
            <v>Vlaams-Brabant</v>
          </cell>
        </row>
        <row r="1074">
          <cell r="B1074" t="str">
            <v>201236</v>
          </cell>
          <cell r="C1074" t="str">
            <v>Vlaams-Brabant</v>
          </cell>
        </row>
        <row r="1075">
          <cell r="B1075" t="str">
            <v>201237</v>
          </cell>
          <cell r="C1075" t="str">
            <v>Vlaams-Brabant</v>
          </cell>
        </row>
        <row r="1076">
          <cell r="B1076" t="str">
            <v>201238</v>
          </cell>
          <cell r="C1076" t="str">
            <v>Limburg</v>
          </cell>
        </row>
        <row r="1077">
          <cell r="B1077" t="str">
            <v>201239</v>
          </cell>
          <cell r="C1077" t="str">
            <v>Limburg</v>
          </cell>
        </row>
        <row r="1078">
          <cell r="B1078" t="str">
            <v>201240</v>
          </cell>
          <cell r="C1078" t="str">
            <v>Limburg</v>
          </cell>
        </row>
        <row r="1079">
          <cell r="B1079" t="str">
            <v>201241</v>
          </cell>
          <cell r="C1079" t="str">
            <v>Limburg</v>
          </cell>
        </row>
        <row r="1080">
          <cell r="B1080" t="str">
            <v>201242</v>
          </cell>
          <cell r="C1080" t="str">
            <v>Limburg</v>
          </cell>
        </row>
        <row r="1081">
          <cell r="B1081" t="str">
            <v>201245</v>
          </cell>
          <cell r="C1081" t="str">
            <v>Vlaams-Brabant</v>
          </cell>
        </row>
        <row r="1082">
          <cell r="B1082" t="str">
            <v>201248</v>
          </cell>
          <cell r="C1082" t="str">
            <v>Limburg</v>
          </cell>
        </row>
        <row r="1083">
          <cell r="B1083" t="str">
            <v>201249</v>
          </cell>
          <cell r="C1083" t="str">
            <v>West-Vlaanderen</v>
          </cell>
        </row>
        <row r="1084">
          <cell r="B1084" t="str">
            <v>201250</v>
          </cell>
          <cell r="C1084" t="str">
            <v>Oost-Vlaanderen</v>
          </cell>
        </row>
        <row r="1085">
          <cell r="B1085" t="str">
            <v>201251</v>
          </cell>
          <cell r="C1085" t="str">
            <v>West-Vlaanderen</v>
          </cell>
        </row>
        <row r="1086">
          <cell r="B1086" t="str">
            <v>201252</v>
          </cell>
          <cell r="C1086" t="str">
            <v>Antwerpen</v>
          </cell>
        </row>
        <row r="1087">
          <cell r="B1087" t="str">
            <v>201253</v>
          </cell>
          <cell r="C1087" t="str">
            <v>West-Vlaanderen</v>
          </cell>
        </row>
        <row r="1088">
          <cell r="B1088" t="str">
            <v>201254</v>
          </cell>
          <cell r="C1088" t="str">
            <v>Oost-Vlaanderen</v>
          </cell>
        </row>
        <row r="1089">
          <cell r="B1089" t="str">
            <v>201257</v>
          </cell>
          <cell r="C1089" t="str">
            <v>Antwerpen</v>
          </cell>
        </row>
        <row r="1090">
          <cell r="B1090" t="str">
            <v>201259</v>
          </cell>
          <cell r="C1090" t="str">
            <v>Oost-Vlaanderen</v>
          </cell>
        </row>
        <row r="1091">
          <cell r="B1091" t="str">
            <v>201260</v>
          </cell>
          <cell r="C1091" t="str">
            <v>Limburg</v>
          </cell>
        </row>
        <row r="1092">
          <cell r="B1092" t="str">
            <v>201262</v>
          </cell>
          <cell r="C1092" t="str">
            <v>West-Vlaanderen</v>
          </cell>
        </row>
        <row r="1093">
          <cell r="B1093" t="str">
            <v>201263</v>
          </cell>
          <cell r="C1093" t="str">
            <v>Oost-Vlaanderen</v>
          </cell>
        </row>
        <row r="1094">
          <cell r="B1094" t="str">
            <v>201268</v>
          </cell>
          <cell r="C1094" t="str">
            <v>Antwerpen</v>
          </cell>
        </row>
        <row r="1095">
          <cell r="B1095" t="str">
            <v>201271</v>
          </cell>
          <cell r="C1095" t="str">
            <v>Vlaams-Brabant</v>
          </cell>
        </row>
        <row r="1096">
          <cell r="B1096" t="str">
            <v>201273</v>
          </cell>
          <cell r="C1096" t="str">
            <v>West-Vlaanderen</v>
          </cell>
        </row>
        <row r="1097">
          <cell r="B1097" t="str">
            <v>201275</v>
          </cell>
          <cell r="C1097" t="str">
            <v>Oost-Vlaanderen</v>
          </cell>
        </row>
        <row r="1098">
          <cell r="B1098" t="str">
            <v>201276</v>
          </cell>
          <cell r="C1098" t="str">
            <v>Oost-Vlaanderen</v>
          </cell>
        </row>
        <row r="1099">
          <cell r="B1099" t="str">
            <v>201277</v>
          </cell>
          <cell r="C1099" t="str">
            <v>Antwerpen</v>
          </cell>
        </row>
        <row r="1100">
          <cell r="B1100" t="str">
            <v>201278</v>
          </cell>
          <cell r="C1100" t="str">
            <v>Vlaams-Brabant</v>
          </cell>
        </row>
        <row r="1101">
          <cell r="B1101" t="str">
            <v>201279</v>
          </cell>
          <cell r="C1101" t="str">
            <v>Limburg</v>
          </cell>
        </row>
        <row r="1102">
          <cell r="B1102" t="str">
            <v>201280</v>
          </cell>
          <cell r="C1102" t="str">
            <v>West-Vlaanderen</v>
          </cell>
        </row>
        <row r="1103">
          <cell r="B1103" t="str">
            <v>201286</v>
          </cell>
          <cell r="C1103" t="str">
            <v>Antwerpen</v>
          </cell>
        </row>
        <row r="1104">
          <cell r="B1104" t="str">
            <v>201288</v>
          </cell>
          <cell r="C1104" t="str">
            <v>West-Vlaanderen</v>
          </cell>
        </row>
        <row r="1105">
          <cell r="B1105" t="str">
            <v>201293</v>
          </cell>
          <cell r="C1105" t="str">
            <v>West-Vlaanderen</v>
          </cell>
        </row>
        <row r="1106">
          <cell r="B1106" t="str">
            <v>201294</v>
          </cell>
          <cell r="C1106" t="str">
            <v>Vlaams-Brabant</v>
          </cell>
        </row>
        <row r="1107">
          <cell r="B1107" t="str">
            <v>201300</v>
          </cell>
          <cell r="C1107" t="str">
            <v>Antwerpen</v>
          </cell>
        </row>
        <row r="1108">
          <cell r="B1108" t="str">
            <v>201301</v>
          </cell>
          <cell r="C1108" t="str">
            <v>Antwerpen</v>
          </cell>
        </row>
        <row r="1109">
          <cell r="B1109" t="str">
            <v>201305</v>
          </cell>
          <cell r="C1109" t="str">
            <v>West-Vlaanderen</v>
          </cell>
        </row>
        <row r="1110">
          <cell r="B1110" t="str">
            <v>201308</v>
          </cell>
          <cell r="C1110" t="str">
            <v>Antwerpen</v>
          </cell>
        </row>
        <row r="1111">
          <cell r="B1111" t="str">
            <v>201309</v>
          </cell>
          <cell r="C1111" t="str">
            <v>West-Vlaanderen</v>
          </cell>
        </row>
        <row r="1112">
          <cell r="B1112" t="str">
            <v>201313</v>
          </cell>
          <cell r="C1112" t="str">
            <v>Oost-Vlaanderen</v>
          </cell>
        </row>
        <row r="1113">
          <cell r="B1113" t="str">
            <v>201314</v>
          </cell>
          <cell r="C1113" t="str">
            <v>Antwerpen</v>
          </cell>
        </row>
        <row r="1114">
          <cell r="B1114" t="str">
            <v>201315</v>
          </cell>
          <cell r="C1114" t="str">
            <v>Antwerpen</v>
          </cell>
        </row>
        <row r="1115">
          <cell r="B1115" t="str">
            <v>201317</v>
          </cell>
          <cell r="C1115" t="str">
            <v>West-Vlaanderen</v>
          </cell>
        </row>
        <row r="1116">
          <cell r="B1116" t="str">
            <v>201320</v>
          </cell>
          <cell r="C1116" t="str">
            <v>Oost-Vlaanderen</v>
          </cell>
        </row>
        <row r="1117">
          <cell r="B1117" t="str">
            <v>201321</v>
          </cell>
          <cell r="C1117" t="str">
            <v>West-Vlaanderen</v>
          </cell>
        </row>
        <row r="1118">
          <cell r="B1118" t="str">
            <v>201322</v>
          </cell>
          <cell r="C1118" t="str">
            <v>West-Vlaanderen</v>
          </cell>
        </row>
        <row r="1119">
          <cell r="B1119" t="str">
            <v>201325</v>
          </cell>
          <cell r="C1119" t="str">
            <v>Vlaams-Brabant</v>
          </cell>
        </row>
        <row r="1120">
          <cell r="B1120" t="str">
            <v>201327</v>
          </cell>
          <cell r="C1120" t="str">
            <v>West-Vlaanderen</v>
          </cell>
        </row>
        <row r="1121">
          <cell r="B1121" t="str">
            <v>201329</v>
          </cell>
          <cell r="C1121" t="str">
            <v>Brussel HG</v>
          </cell>
        </row>
        <row r="1122">
          <cell r="B1122" t="str">
            <v>201330</v>
          </cell>
          <cell r="C1122" t="str">
            <v>Limburg</v>
          </cell>
        </row>
        <row r="1123">
          <cell r="B1123" t="str">
            <v>201333</v>
          </cell>
          <cell r="C1123" t="str">
            <v>Oost-Vlaanderen</v>
          </cell>
        </row>
        <row r="1124">
          <cell r="B1124" t="str">
            <v>201334</v>
          </cell>
          <cell r="C1124" t="str">
            <v>Vlaams-Brabant</v>
          </cell>
        </row>
        <row r="1125">
          <cell r="B1125" t="str">
            <v>201335</v>
          </cell>
          <cell r="C1125" t="str">
            <v>Oost-Vlaanderen</v>
          </cell>
        </row>
        <row r="1126">
          <cell r="B1126" t="str">
            <v>201337</v>
          </cell>
          <cell r="C1126" t="str">
            <v>Antwerpen</v>
          </cell>
        </row>
        <row r="1127">
          <cell r="B1127" t="str">
            <v>201338</v>
          </cell>
          <cell r="C1127" t="str">
            <v>Oost-Vlaanderen</v>
          </cell>
        </row>
        <row r="1128">
          <cell r="B1128" t="str">
            <v>201348</v>
          </cell>
          <cell r="C1128" t="str">
            <v>Brussel HG</v>
          </cell>
        </row>
        <row r="1129">
          <cell r="B1129" t="str">
            <v>201417</v>
          </cell>
          <cell r="C1129" t="str">
            <v>West-Vlaanderen</v>
          </cell>
        </row>
        <row r="1130">
          <cell r="B1130" t="str">
            <v>201421</v>
          </cell>
          <cell r="C1130" t="str">
            <v>West-Vlaanderen</v>
          </cell>
        </row>
        <row r="1131">
          <cell r="B1131" t="str">
            <v>201475</v>
          </cell>
          <cell r="C1131" t="str">
            <v>Oost-Vlaanderen</v>
          </cell>
        </row>
        <row r="1132">
          <cell r="B1132" t="str">
            <v>201527</v>
          </cell>
          <cell r="C1132" t="str">
            <v>West-Vlaanderen</v>
          </cell>
        </row>
        <row r="1133">
          <cell r="B1133" t="str">
            <v>201529</v>
          </cell>
          <cell r="C1133" t="str">
            <v>West-Vlaanderen</v>
          </cell>
        </row>
        <row r="1134">
          <cell r="B1134" t="str">
            <v>201543</v>
          </cell>
          <cell r="C1134" t="str">
            <v>Vlaams-Brabant</v>
          </cell>
        </row>
        <row r="1135">
          <cell r="B1135" t="str">
            <v>201620</v>
          </cell>
          <cell r="C1135" t="str">
            <v>West-Vlaanderen</v>
          </cell>
        </row>
        <row r="1136">
          <cell r="B1136" t="str">
            <v>201628</v>
          </cell>
          <cell r="C1136" t="str">
            <v>West-Vlaanderen</v>
          </cell>
        </row>
        <row r="1137">
          <cell r="B1137" t="str">
            <v>201629</v>
          </cell>
          <cell r="C1137" t="str">
            <v>Oost-Vlaanderen</v>
          </cell>
        </row>
        <row r="1138">
          <cell r="B1138" t="str">
            <v>201633</v>
          </cell>
          <cell r="C1138" t="str">
            <v>Vlaams-Brabant</v>
          </cell>
        </row>
        <row r="1139">
          <cell r="B1139" t="str">
            <v>201637</v>
          </cell>
          <cell r="C1139" t="str">
            <v>Antwerpen</v>
          </cell>
        </row>
        <row r="1140">
          <cell r="B1140" t="str">
            <v>201645</v>
          </cell>
          <cell r="C1140" t="str">
            <v>Antwerpen</v>
          </cell>
        </row>
        <row r="1141">
          <cell r="B1141" t="str">
            <v>201649</v>
          </cell>
          <cell r="C1141" t="str">
            <v>Antwerpen</v>
          </cell>
        </row>
        <row r="1142">
          <cell r="B1142" t="str">
            <v>201669</v>
          </cell>
          <cell r="C1142" t="str">
            <v>Antwerpen</v>
          </cell>
        </row>
        <row r="1143">
          <cell r="B1143" t="str">
            <v>201673</v>
          </cell>
          <cell r="C1143" t="str">
            <v>Vlaams-Brabant</v>
          </cell>
        </row>
        <row r="1144">
          <cell r="B1144" t="str">
            <v>201975</v>
          </cell>
          <cell r="C1144" t="str">
            <v>Limburg</v>
          </cell>
        </row>
        <row r="1145">
          <cell r="B1145" t="str">
            <v>202004</v>
          </cell>
          <cell r="C1145" t="str">
            <v>Oost-Vlaanderen</v>
          </cell>
        </row>
        <row r="1146">
          <cell r="B1146" t="str">
            <v>202034</v>
          </cell>
          <cell r="C1146" t="str">
            <v>Oost-Vlaanderen</v>
          </cell>
        </row>
        <row r="1147">
          <cell r="B1147" t="str">
            <v>202419</v>
          </cell>
          <cell r="C1147" t="str">
            <v>Oost-Vlaanderen</v>
          </cell>
        </row>
        <row r="1148">
          <cell r="B1148" t="str">
            <v>202926</v>
          </cell>
          <cell r="C1148" t="str">
            <v>West-Vlaanderen</v>
          </cell>
        </row>
        <row r="1149">
          <cell r="B1149" t="str">
            <v>202927</v>
          </cell>
          <cell r="C1149" t="str">
            <v>Limburg</v>
          </cell>
        </row>
        <row r="1150">
          <cell r="B1150" t="str">
            <v>202937</v>
          </cell>
          <cell r="C1150" t="str">
            <v>West-Vlaanderen</v>
          </cell>
        </row>
        <row r="1151">
          <cell r="B1151" t="str">
            <v>202964</v>
          </cell>
          <cell r="C1151" t="str">
            <v>Oost-Vlaanderen</v>
          </cell>
        </row>
        <row r="1152">
          <cell r="B1152" t="str">
            <v>202966</v>
          </cell>
          <cell r="C1152" t="str">
            <v>Brussel HG</v>
          </cell>
        </row>
        <row r="1153">
          <cell r="B1153" t="str">
            <v>202974</v>
          </cell>
          <cell r="C1153" t="str">
            <v>Oost-Vlaanderen</v>
          </cell>
        </row>
        <row r="1154">
          <cell r="B1154" t="str">
            <v>202978</v>
          </cell>
          <cell r="C1154" t="str">
            <v>Oost-Vlaanderen</v>
          </cell>
        </row>
        <row r="1155">
          <cell r="B1155" t="str">
            <v>202993</v>
          </cell>
          <cell r="C1155" t="str">
            <v>Oost-Vlaanderen</v>
          </cell>
        </row>
        <row r="1156">
          <cell r="B1156" t="str">
            <v>202997</v>
          </cell>
          <cell r="C1156" t="str">
            <v>West-Vlaanderen</v>
          </cell>
        </row>
        <row r="1157">
          <cell r="B1157" t="str">
            <v>202998</v>
          </cell>
          <cell r="C1157" t="str">
            <v>Oost-Vlaanderen</v>
          </cell>
        </row>
        <row r="1158">
          <cell r="B1158" t="str">
            <v>203016</v>
          </cell>
          <cell r="C1158" t="str">
            <v>Limburg</v>
          </cell>
        </row>
        <row r="1159">
          <cell r="B1159" t="str">
            <v>203018</v>
          </cell>
          <cell r="C1159" t="str">
            <v>West-Vlaanderen</v>
          </cell>
        </row>
        <row r="1160">
          <cell r="B1160" t="str">
            <v>203037</v>
          </cell>
          <cell r="C1160" t="str">
            <v>West-Vlaanderen</v>
          </cell>
        </row>
        <row r="1161">
          <cell r="B1161" t="str">
            <v>203041</v>
          </cell>
          <cell r="C1161" t="str">
            <v>Oost-Vlaanderen</v>
          </cell>
        </row>
        <row r="1162">
          <cell r="B1162" t="str">
            <v>203050</v>
          </cell>
          <cell r="C1162" t="str">
            <v>Oost-Vlaanderen</v>
          </cell>
        </row>
        <row r="1163">
          <cell r="B1163" t="str">
            <v>203056</v>
          </cell>
          <cell r="C1163" t="str">
            <v>Vlaams-Brabant</v>
          </cell>
        </row>
        <row r="1164">
          <cell r="B1164" t="str">
            <v>203070</v>
          </cell>
          <cell r="C1164" t="str">
            <v>Oost-Vlaanderen</v>
          </cell>
        </row>
        <row r="1165">
          <cell r="B1165" t="str">
            <v>203117</v>
          </cell>
          <cell r="C1165" t="str">
            <v>Limburg</v>
          </cell>
        </row>
        <row r="1166">
          <cell r="B1166" t="str">
            <v>203213</v>
          </cell>
          <cell r="C1166" t="str">
            <v>Oost-Vlaanderen</v>
          </cell>
        </row>
        <row r="1167">
          <cell r="B1167" t="str">
            <v>203272</v>
          </cell>
          <cell r="C1167" t="str">
            <v>West-Vlaanderen</v>
          </cell>
        </row>
        <row r="1168">
          <cell r="B1168" t="str">
            <v>203557</v>
          </cell>
          <cell r="C1168" t="str">
            <v>West-Vlaanderen</v>
          </cell>
        </row>
        <row r="1169">
          <cell r="B1169" t="str">
            <v>204118</v>
          </cell>
          <cell r="C1169" t="str">
            <v>Oost-Vlaanderen</v>
          </cell>
        </row>
        <row r="1170">
          <cell r="B1170" t="str">
            <v>204213</v>
          </cell>
          <cell r="C1170" t="str">
            <v>Vlaams-Brabant</v>
          </cell>
        </row>
        <row r="1171">
          <cell r="B1171" t="str">
            <v>204389</v>
          </cell>
          <cell r="C1171" t="str">
            <v>Oost-Vlaanderen</v>
          </cell>
        </row>
        <row r="1172">
          <cell r="B1172" t="str">
            <v>204548</v>
          </cell>
          <cell r="C1172" t="str">
            <v>Oost-Vlaanderen</v>
          </cell>
        </row>
        <row r="1173">
          <cell r="B1173" t="str">
            <v>204560</v>
          </cell>
          <cell r="C1173" t="str">
            <v>Antwerpen</v>
          </cell>
        </row>
        <row r="1174">
          <cell r="B1174" t="str">
            <v>52406218</v>
          </cell>
          <cell r="C1174" t="str">
            <v>Vlaams-Brabant</v>
          </cell>
        </row>
        <row r="1175">
          <cell r="B1175" t="str">
            <v>54201101</v>
          </cell>
          <cell r="C1175" t="str">
            <v>Oost-Vlaanderen</v>
          </cell>
        </row>
        <row r="1176">
          <cell r="B1176" t="str">
            <v>54401201</v>
          </cell>
          <cell r="C1176" t="str">
            <v>Oost-Vlaanderen</v>
          </cell>
        </row>
        <row r="1177">
          <cell r="B1177" t="str">
            <v>61200901</v>
          </cell>
          <cell r="C1177" t="str">
            <v>Antwerpen</v>
          </cell>
        </row>
        <row r="1178">
          <cell r="B1178" t="str">
            <v>61203501</v>
          </cell>
          <cell r="C1178" t="str">
            <v>Antwerpen</v>
          </cell>
        </row>
        <row r="1179">
          <cell r="B1179" t="str">
            <v>61304901</v>
          </cell>
          <cell r="C1179" t="str">
            <v>Antwerpen</v>
          </cell>
        </row>
        <row r="1180">
          <cell r="B1180" t="str">
            <v>62310401</v>
          </cell>
          <cell r="C1180" t="str">
            <v>Vlaams-Brabant</v>
          </cell>
        </row>
        <row r="1181">
          <cell r="B1181" t="str">
            <v>62401401</v>
          </cell>
          <cell r="C1181" t="str">
            <v>Vlaams-Brabant</v>
          </cell>
        </row>
        <row r="1182">
          <cell r="B1182" t="str">
            <v>62413501</v>
          </cell>
          <cell r="C1182" t="str">
            <v>Vlaams-Brabant</v>
          </cell>
        </row>
        <row r="1183">
          <cell r="B1183" t="str">
            <v>63304001</v>
          </cell>
          <cell r="C1183" t="str">
            <v>West-Vlaanderen</v>
          </cell>
        </row>
        <row r="1184">
          <cell r="B1184" t="str">
            <v>63501301</v>
          </cell>
          <cell r="C1184" t="str">
            <v>West-Vlaanderen</v>
          </cell>
        </row>
        <row r="1185">
          <cell r="B1185" t="str">
            <v>63601901</v>
          </cell>
          <cell r="C1185" t="str">
            <v>West-Vlaanderen</v>
          </cell>
        </row>
        <row r="1186">
          <cell r="B1186" t="str">
            <v>63700701</v>
          </cell>
          <cell r="C1186" t="str">
            <v>West-Vlaanderen</v>
          </cell>
        </row>
        <row r="1187">
          <cell r="B1187" t="str">
            <v>64404801</v>
          </cell>
          <cell r="C1187" t="str">
            <v>Oost-Vlaanderen</v>
          </cell>
        </row>
        <row r="1188">
          <cell r="B1188" t="str">
            <v>67102001</v>
          </cell>
          <cell r="C1188" t="str">
            <v>Limburg</v>
          </cell>
        </row>
        <row r="1189">
          <cell r="B1189" t="str">
            <v>67300101</v>
          </cell>
          <cell r="C1189" t="str">
            <v>Limburg</v>
          </cell>
        </row>
        <row r="1190">
          <cell r="B1190" t="str">
            <v>141100902</v>
          </cell>
          <cell r="C1190" t="str">
            <v>Antwerpen</v>
          </cell>
        </row>
        <row r="1191">
          <cell r="B1191" t="str">
            <v>141218901</v>
          </cell>
          <cell r="C1191" t="str">
            <v>Antwerpen</v>
          </cell>
        </row>
        <row r="1192">
          <cell r="B1192" t="str">
            <v>201130301</v>
          </cell>
          <cell r="C1192" t="str">
            <v>Antwerpen</v>
          </cell>
        </row>
        <row r="1193">
          <cell r="B1193" t="str">
            <v>201302001</v>
          </cell>
          <cell r="C1193" t="str">
            <v>Antwerpen</v>
          </cell>
        </row>
        <row r="1194">
          <cell r="B1194" t="str">
            <v>202424601</v>
          </cell>
          <cell r="C1194" t="str">
            <v>Vlaams-Brabant</v>
          </cell>
        </row>
        <row r="1195">
          <cell r="B1195" t="str">
            <v>203502901</v>
          </cell>
          <cell r="C1195" t="str">
            <v>West-Vlaanderen</v>
          </cell>
        </row>
        <row r="1196">
          <cell r="B1196" t="str">
            <v>207101301</v>
          </cell>
          <cell r="C1196" t="str">
            <v>Limburg</v>
          </cell>
        </row>
        <row r="1197">
          <cell r="B1197" t="str">
            <v>207315701</v>
          </cell>
          <cell r="C1197" t="str">
            <v>Limburg</v>
          </cell>
        </row>
        <row r="1198">
          <cell r="B1198" t="str">
            <v>900000014</v>
          </cell>
          <cell r="C1198" t="str">
            <v>Vlaams-Brabant</v>
          </cell>
        </row>
        <row r="1199">
          <cell r="B1199" t="str">
            <v>900000015</v>
          </cell>
          <cell r="C1199" t="str">
            <v>Limburg</v>
          </cell>
        </row>
        <row r="1200">
          <cell r="B1200" t="str">
            <v>900000224</v>
          </cell>
          <cell r="C1200" t="str">
            <v>Oost-Vlaanderen</v>
          </cell>
        </row>
        <row r="1201">
          <cell r="B1201" t="str">
            <v>900000564</v>
          </cell>
          <cell r="C1201" t="str">
            <v>Antwerpen</v>
          </cell>
        </row>
        <row r="1202">
          <cell r="B1202" t="str">
            <v>900008128</v>
          </cell>
          <cell r="C1202" t="str">
            <v>Antwerpen</v>
          </cell>
        </row>
        <row r="1203">
          <cell r="B1203" t="str">
            <v>900008694</v>
          </cell>
          <cell r="C1203" t="str">
            <v>West-Vlaanderen</v>
          </cell>
        </row>
        <row r="1204">
          <cell r="B1204" t="str">
            <v>900008999</v>
          </cell>
          <cell r="C1204" t="str">
            <v>West-Vlaanderen</v>
          </cell>
        </row>
        <row r="1205">
          <cell r="B1205" t="str">
            <v>900009261</v>
          </cell>
          <cell r="C1205" t="str">
            <v>West-Vlaanderen</v>
          </cell>
        </row>
        <row r="1206">
          <cell r="B1206" t="str">
            <v>900009774</v>
          </cell>
          <cell r="C1206" t="str">
            <v>Oost-Vlaanderen</v>
          </cell>
        </row>
        <row r="1207">
          <cell r="B1207" t="str">
            <v>910000103</v>
          </cell>
          <cell r="C1207" t="str">
            <v>Limburg</v>
          </cell>
        </row>
        <row r="1208">
          <cell r="B1208" t="str">
            <v>910000147</v>
          </cell>
          <cell r="C1208" t="str">
            <v>West-Vlaanderen</v>
          </cell>
        </row>
        <row r="1209">
          <cell r="B1209" t="str">
            <v>910000152</v>
          </cell>
          <cell r="C1209" t="str">
            <v>West-Vlaanderen</v>
          </cell>
        </row>
        <row r="1210">
          <cell r="B1210" t="str">
            <v>910000202</v>
          </cell>
          <cell r="C1210" t="str">
            <v>West-Vlaanderen</v>
          </cell>
        </row>
        <row r="1211">
          <cell r="B1211" t="str">
            <v>910000210</v>
          </cell>
          <cell r="C1211" t="str">
            <v>West-Vlaanderen</v>
          </cell>
        </row>
        <row r="1212">
          <cell r="B1212" t="str">
            <v>910000249</v>
          </cell>
          <cell r="C1212" t="str">
            <v>West-Vlaanderen</v>
          </cell>
        </row>
        <row r="1213">
          <cell r="B1213" t="str">
            <v>910000260</v>
          </cell>
          <cell r="C1213" t="str">
            <v>Brussel HG</v>
          </cell>
        </row>
        <row r="1214">
          <cell r="B1214" t="str">
            <v>910000266</v>
          </cell>
          <cell r="C1214" t="str">
            <v>Brussel HG</v>
          </cell>
        </row>
        <row r="1215">
          <cell r="B1215" t="str">
            <v>910000289</v>
          </cell>
          <cell r="C1215" t="str">
            <v>Limburg</v>
          </cell>
        </row>
        <row r="1216">
          <cell r="B1216" t="str">
            <v>910000291</v>
          </cell>
          <cell r="C1216" t="str">
            <v>Brussel HG</v>
          </cell>
        </row>
        <row r="1217">
          <cell r="B1217" t="str">
            <v>910000309</v>
          </cell>
          <cell r="C1217" t="str">
            <v>Brussel HG</v>
          </cell>
        </row>
        <row r="1218">
          <cell r="B1218" t="str">
            <v>910000315</v>
          </cell>
          <cell r="C1218" t="str">
            <v>Brussel HG</v>
          </cell>
        </row>
        <row r="1219">
          <cell r="B1219" t="str">
            <v>910000345</v>
          </cell>
          <cell r="C1219" t="str">
            <v>Antwerpen</v>
          </cell>
        </row>
        <row r="1220">
          <cell r="B1220" t="str">
            <v>910000354</v>
          </cell>
          <cell r="C1220" t="str">
            <v>Antwerpen</v>
          </cell>
        </row>
        <row r="1221">
          <cell r="B1221" t="str">
            <v>910000408</v>
          </cell>
          <cell r="C1221" t="str">
            <v>Antwerpen</v>
          </cell>
        </row>
        <row r="1222">
          <cell r="B1222" t="str">
            <v>910000439</v>
          </cell>
          <cell r="C1222" t="str">
            <v>Brussel HG</v>
          </cell>
        </row>
        <row r="1223">
          <cell r="B1223" t="str">
            <v>910000457</v>
          </cell>
          <cell r="C1223" t="str">
            <v>Vlaams-Brabant</v>
          </cell>
        </row>
        <row r="1224">
          <cell r="B1224" t="str">
            <v>910000554</v>
          </cell>
          <cell r="C1224" t="str">
            <v>Antwerpen</v>
          </cell>
        </row>
        <row r="1225">
          <cell r="B1225" t="str">
            <v>910000698</v>
          </cell>
          <cell r="C1225" t="str">
            <v>Antwerpen</v>
          </cell>
        </row>
        <row r="1226">
          <cell r="B1226" t="str">
            <v>910000706</v>
          </cell>
          <cell r="C1226" t="str">
            <v>Vlaams-Brabant</v>
          </cell>
        </row>
        <row r="1227">
          <cell r="B1227" t="str">
            <v>910000718</v>
          </cell>
          <cell r="C1227" t="str">
            <v>Oost-Vlaanderen</v>
          </cell>
        </row>
        <row r="1228">
          <cell r="B1228" t="str">
            <v>910000741</v>
          </cell>
          <cell r="C1228" t="str">
            <v>Antwerpen</v>
          </cell>
        </row>
        <row r="1229">
          <cell r="B1229" t="str">
            <v>910000760</v>
          </cell>
          <cell r="C1229" t="str">
            <v>Oost-Vlaanderen</v>
          </cell>
        </row>
        <row r="1230">
          <cell r="B1230" t="str">
            <v>910000771</v>
          </cell>
          <cell r="C1230" t="str">
            <v>Vlaams-Brabant</v>
          </cell>
        </row>
        <row r="1231">
          <cell r="B1231" t="str">
            <v>910000777</v>
          </cell>
          <cell r="C1231" t="str">
            <v>Vlaams-Brabant</v>
          </cell>
        </row>
        <row r="1232">
          <cell r="B1232" t="str">
            <v>910000779</v>
          </cell>
          <cell r="C1232" t="str">
            <v>Antwerpen</v>
          </cell>
        </row>
        <row r="1233">
          <cell r="B1233" t="str">
            <v>910000790</v>
          </cell>
          <cell r="C1233" t="str">
            <v>Antwerpen</v>
          </cell>
        </row>
        <row r="1234">
          <cell r="B1234" t="str">
            <v>910000794</v>
          </cell>
          <cell r="C1234" t="str">
            <v>Oost-Vlaanderen</v>
          </cell>
        </row>
        <row r="1235">
          <cell r="B1235" t="str">
            <v>910000824</v>
          </cell>
          <cell r="C1235" t="str">
            <v>Vlaams-Brabant</v>
          </cell>
        </row>
        <row r="1236">
          <cell r="B1236" t="str">
            <v>910000830</v>
          </cell>
          <cell r="C1236" t="str">
            <v>Vlaams-Brabant</v>
          </cell>
        </row>
        <row r="1237">
          <cell r="B1237" t="str">
            <v>910000862</v>
          </cell>
          <cell r="C1237" t="str">
            <v>Oost-Vlaanderen</v>
          </cell>
        </row>
        <row r="1238">
          <cell r="B1238" t="str">
            <v>910000950</v>
          </cell>
          <cell r="C1238" t="str">
            <v>Oost-Vlaanderen</v>
          </cell>
        </row>
        <row r="1239">
          <cell r="B1239" t="str">
            <v>910000984</v>
          </cell>
          <cell r="C1239" t="str">
            <v>Vlaams-Brabant</v>
          </cell>
        </row>
        <row r="1240">
          <cell r="B1240" t="str">
            <v>910001016</v>
          </cell>
          <cell r="C1240" t="str">
            <v>Brussel HG</v>
          </cell>
        </row>
        <row r="1241">
          <cell r="B1241" t="str">
            <v>910001025</v>
          </cell>
          <cell r="C1241" t="str">
            <v>West-Vlaanderen</v>
          </cell>
        </row>
        <row r="1242">
          <cell r="B1242" t="str">
            <v>910001026</v>
          </cell>
          <cell r="C1242" t="str">
            <v>Antwerpen</v>
          </cell>
        </row>
        <row r="1243">
          <cell r="B1243" t="str">
            <v>910001028</v>
          </cell>
          <cell r="C1243" t="str">
            <v>Vlaams-Brabant</v>
          </cell>
        </row>
        <row r="1244">
          <cell r="B1244" t="str">
            <v>910001030</v>
          </cell>
          <cell r="C1244" t="str">
            <v>West-Vlaanderen</v>
          </cell>
        </row>
        <row r="1245">
          <cell r="B1245" t="str">
            <v>910001050</v>
          </cell>
          <cell r="C1245" t="str">
            <v>Brussel HG</v>
          </cell>
        </row>
        <row r="1246">
          <cell r="B1246" t="str">
            <v>910001074</v>
          </cell>
          <cell r="C1246" t="str">
            <v>Oost-Vlaanderen</v>
          </cell>
        </row>
        <row r="1247">
          <cell r="B1247" t="str">
            <v>910001222</v>
          </cell>
          <cell r="C1247" t="str">
            <v>West-Vlaanderen</v>
          </cell>
        </row>
        <row r="1248">
          <cell r="B1248" t="str">
            <v>910001229</v>
          </cell>
          <cell r="C1248" t="str">
            <v>West-Vlaanderen</v>
          </cell>
        </row>
        <row r="1249">
          <cell r="B1249" t="str">
            <v>910001263</v>
          </cell>
          <cell r="C1249" t="str">
            <v>Brussel HG</v>
          </cell>
        </row>
        <row r="1250">
          <cell r="B1250" t="str">
            <v>910001359</v>
          </cell>
          <cell r="C1250" t="str">
            <v>Vlaams-Brabant</v>
          </cell>
        </row>
        <row r="1251">
          <cell r="B1251" t="str">
            <v>910001385</v>
          </cell>
          <cell r="C1251" t="str">
            <v>Antwerpen</v>
          </cell>
        </row>
        <row r="1252">
          <cell r="B1252" t="str">
            <v>910001412</v>
          </cell>
          <cell r="C1252" t="str">
            <v>Antwerpen</v>
          </cell>
        </row>
        <row r="1253">
          <cell r="B1253" t="str">
            <v>910001456</v>
          </cell>
          <cell r="C1253" t="str">
            <v>Brussel HG</v>
          </cell>
        </row>
        <row r="1254">
          <cell r="B1254" t="str">
            <v>910001460</v>
          </cell>
          <cell r="C1254" t="str">
            <v>West-Vlaanderen</v>
          </cell>
        </row>
        <row r="1255">
          <cell r="B1255" t="str">
            <v>910001461</v>
          </cell>
          <cell r="C1255" t="str">
            <v>Antwerpen</v>
          </cell>
        </row>
        <row r="1256">
          <cell r="B1256" t="str">
            <v>910001498</v>
          </cell>
          <cell r="C1256" t="str">
            <v>Antwerpen</v>
          </cell>
        </row>
        <row r="1257">
          <cell r="B1257" t="str">
            <v>910001557</v>
          </cell>
          <cell r="C1257" t="str">
            <v>West-Vlaanderen</v>
          </cell>
        </row>
        <row r="1258">
          <cell r="B1258" t="str">
            <v>910001558</v>
          </cell>
          <cell r="C1258" t="str">
            <v>Oost-Vlaanderen</v>
          </cell>
        </row>
        <row r="1259">
          <cell r="B1259" t="str">
            <v>910001565</v>
          </cell>
          <cell r="C1259" t="str">
            <v>West-Vlaanderen</v>
          </cell>
        </row>
        <row r="1260">
          <cell r="B1260" t="str">
            <v>910001601</v>
          </cell>
          <cell r="C1260" t="str">
            <v>Limburg</v>
          </cell>
        </row>
        <row r="1261">
          <cell r="B1261" t="str">
            <v>910001607</v>
          </cell>
          <cell r="C1261" t="str">
            <v>Brussel HG</v>
          </cell>
        </row>
        <row r="1262">
          <cell r="B1262" t="str">
            <v>910001780</v>
          </cell>
          <cell r="C1262" t="str">
            <v>Oost-Vlaanderen</v>
          </cell>
        </row>
        <row r="1263">
          <cell r="B1263" t="str">
            <v>910001806</v>
          </cell>
          <cell r="C1263" t="str">
            <v>Brussel HG</v>
          </cell>
        </row>
        <row r="1264">
          <cell r="B1264" t="str">
            <v>910002117</v>
          </cell>
          <cell r="C1264" t="str">
            <v>Antwerpen</v>
          </cell>
        </row>
        <row r="1265">
          <cell r="B1265" t="str">
            <v>910002160</v>
          </cell>
          <cell r="C1265" t="str">
            <v>Antwerpen</v>
          </cell>
        </row>
        <row r="1266">
          <cell r="B1266" t="str">
            <v>910002276</v>
          </cell>
          <cell r="C1266" t="str">
            <v>West-Vlaanderen</v>
          </cell>
        </row>
        <row r="1267">
          <cell r="B1267" t="str">
            <v>910002476</v>
          </cell>
          <cell r="C1267" t="str">
            <v>West-Vlaanderen</v>
          </cell>
        </row>
        <row r="1268">
          <cell r="B1268" t="str">
            <v>910002495</v>
          </cell>
          <cell r="C1268" t="str">
            <v>Vlaams-Brabant</v>
          </cell>
        </row>
        <row r="1269">
          <cell r="B1269" t="str">
            <v>910002568</v>
          </cell>
          <cell r="C1269" t="str">
            <v>Oost-Vlaanderen</v>
          </cell>
        </row>
        <row r="1270">
          <cell r="B1270" t="str">
            <v>910002614</v>
          </cell>
          <cell r="C1270" t="str">
            <v>Oost-Vlaanderen</v>
          </cell>
        </row>
        <row r="1271">
          <cell r="B1271" t="str">
            <v>910002629</v>
          </cell>
          <cell r="C1271" t="str">
            <v>Vlaams-Brabant</v>
          </cell>
        </row>
        <row r="1272">
          <cell r="B1272" t="str">
            <v>910002850</v>
          </cell>
          <cell r="C1272" t="str">
            <v>Vlaams-Brabant</v>
          </cell>
        </row>
        <row r="1273">
          <cell r="B1273" t="str">
            <v>910002864</v>
          </cell>
          <cell r="C1273" t="str">
            <v>Oost-Vlaanderen</v>
          </cell>
        </row>
        <row r="1274">
          <cell r="B1274" t="str">
            <v>910002887</v>
          </cell>
          <cell r="C1274" t="str">
            <v>Antwerpen</v>
          </cell>
        </row>
        <row r="1275">
          <cell r="B1275" t="str">
            <v>910014163</v>
          </cell>
          <cell r="C1275" t="str">
            <v>West-Vlaanderen</v>
          </cell>
        </row>
        <row r="1276">
          <cell r="B1276" t="str">
            <v>910014164</v>
          </cell>
          <cell r="C1276" t="str">
            <v>West-Vlaanderen</v>
          </cell>
        </row>
        <row r="1277">
          <cell r="B1277" t="str">
            <v>910020532</v>
          </cell>
          <cell r="C1277" t="str">
            <v>West-Vlaanderen</v>
          </cell>
        </row>
        <row r="1278">
          <cell r="B1278" t="str">
            <v>910020911</v>
          </cell>
          <cell r="C1278" t="str">
            <v>Antwerpen</v>
          </cell>
        </row>
        <row r="1279">
          <cell r="B1279" t="str">
            <v>910022622</v>
          </cell>
          <cell r="C1279" t="str">
            <v>Antwerpen</v>
          </cell>
        </row>
        <row r="1280">
          <cell r="B1280" t="str">
            <v>910022720</v>
          </cell>
          <cell r="C1280" t="str">
            <v>Limburg</v>
          </cell>
        </row>
        <row r="1281">
          <cell r="B1281" t="str">
            <v>910022795</v>
          </cell>
          <cell r="C1281" t="str">
            <v>Oost-Vlaanderen</v>
          </cell>
        </row>
        <row r="1282">
          <cell r="B1282" t="str">
            <v>910022839</v>
          </cell>
          <cell r="C1282" t="str">
            <v>West-Vlaanderen</v>
          </cell>
        </row>
        <row r="1283">
          <cell r="B1283" t="str">
            <v>910023492</v>
          </cell>
          <cell r="C1283" t="str">
            <v>Oost-Vlaanderen</v>
          </cell>
        </row>
        <row r="1284">
          <cell r="B1284" t="str">
            <v>910023784</v>
          </cell>
          <cell r="C1284" t="str">
            <v>West-Vlaanderen</v>
          </cell>
        </row>
        <row r="1285">
          <cell r="B1285" t="str">
            <v>910023968</v>
          </cell>
          <cell r="C1285" t="str">
            <v>Antwerpen</v>
          </cell>
        </row>
        <row r="1286">
          <cell r="B1286" t="str">
            <v>910023969</v>
          </cell>
          <cell r="C1286" t="str">
            <v>Antwerpen</v>
          </cell>
        </row>
        <row r="1287">
          <cell r="B1287" t="str">
            <v>910023970</v>
          </cell>
          <cell r="C1287" t="str">
            <v>Antwerpen</v>
          </cell>
        </row>
        <row r="1288">
          <cell r="B1288" t="str">
            <v>910023973</v>
          </cell>
          <cell r="C1288" t="str">
            <v>Antwerpen</v>
          </cell>
        </row>
        <row r="1289">
          <cell r="B1289" t="str">
            <v>910024229</v>
          </cell>
          <cell r="C1289" t="str">
            <v>Brussel HG</v>
          </cell>
        </row>
        <row r="1290">
          <cell r="B1290" t="str">
            <v>910024379</v>
          </cell>
          <cell r="C1290" t="str">
            <v>Oost-Vlaanderen</v>
          </cell>
        </row>
        <row r="1291">
          <cell r="B1291" t="str">
            <v>910024518</v>
          </cell>
          <cell r="C1291" t="str">
            <v>West-Vlaanderen</v>
          </cell>
        </row>
        <row r="1292">
          <cell r="B1292" t="str">
            <v>910024798</v>
          </cell>
          <cell r="C1292" t="str">
            <v>Antwerpen</v>
          </cell>
        </row>
        <row r="1293">
          <cell r="B1293" t="str">
            <v>910024800</v>
          </cell>
          <cell r="C1293" t="str">
            <v>Antwerpen</v>
          </cell>
        </row>
        <row r="1294">
          <cell r="B1294" t="str">
            <v>910024825</v>
          </cell>
          <cell r="C1294" t="str">
            <v>Vlaams-Brabant</v>
          </cell>
        </row>
        <row r="1295">
          <cell r="B1295" t="str">
            <v>910024871</v>
          </cell>
          <cell r="C1295" t="str">
            <v>Antwerpen</v>
          </cell>
        </row>
        <row r="1296">
          <cell r="B1296" t="str">
            <v>910024873</v>
          </cell>
          <cell r="C1296" t="str">
            <v>Antwerpen</v>
          </cell>
        </row>
        <row r="1297">
          <cell r="B1297" t="str">
            <v>910024875</v>
          </cell>
          <cell r="C1297" t="str">
            <v>Antwerpen</v>
          </cell>
        </row>
        <row r="1298">
          <cell r="B1298" t="str">
            <v>910025293</v>
          </cell>
          <cell r="C1298" t="str">
            <v>Oost-Vlaanderen</v>
          </cell>
        </row>
        <row r="1299">
          <cell r="B1299" t="str">
            <v>910025295</v>
          </cell>
          <cell r="C1299" t="str">
            <v>Limburg</v>
          </cell>
        </row>
        <row r="1300">
          <cell r="B1300" t="str">
            <v>910025301</v>
          </cell>
          <cell r="C1300" t="str">
            <v>West-Vlaanderen</v>
          </cell>
        </row>
        <row r="1301">
          <cell r="B1301" t="str">
            <v>910025516</v>
          </cell>
          <cell r="C1301" t="str">
            <v>West-Vlaanderen</v>
          </cell>
        </row>
        <row r="1302">
          <cell r="B1302" t="str">
            <v>910025576</v>
          </cell>
          <cell r="C1302" t="str">
            <v>Antwerpen</v>
          </cell>
        </row>
        <row r="1303">
          <cell r="B1303" t="str">
            <v>910025585</v>
          </cell>
          <cell r="C1303" t="str">
            <v>Antwerpen</v>
          </cell>
        </row>
        <row r="1304">
          <cell r="B1304" t="str">
            <v>910025703</v>
          </cell>
          <cell r="C1304" t="str">
            <v>Antwerpen</v>
          </cell>
        </row>
        <row r="1305">
          <cell r="B1305" t="str">
            <v>910025731</v>
          </cell>
          <cell r="C1305" t="str">
            <v>Brussel HG</v>
          </cell>
        </row>
        <row r="1306">
          <cell r="B1306" t="str">
            <v>910025847</v>
          </cell>
          <cell r="C1306" t="str">
            <v>Oost-Vlaanderen</v>
          </cell>
        </row>
        <row r="1307">
          <cell r="B1307" t="str">
            <v>910025906</v>
          </cell>
          <cell r="C1307" t="str">
            <v>Brussel HG</v>
          </cell>
        </row>
        <row r="1308">
          <cell r="B1308" t="str">
            <v>910025917</v>
          </cell>
          <cell r="C1308" t="str">
            <v>Vlaams-Brabant</v>
          </cell>
        </row>
        <row r="1309">
          <cell r="B1309" t="str">
            <v>910026865</v>
          </cell>
          <cell r="C1309" t="str">
            <v>Antwerpen</v>
          </cell>
        </row>
        <row r="1310">
          <cell r="B1310" t="str">
            <v>910027040</v>
          </cell>
          <cell r="C1310" t="str">
            <v>Limburg</v>
          </cell>
        </row>
        <row r="1311">
          <cell r="B1311" t="str">
            <v>910027062</v>
          </cell>
          <cell r="C1311" t="str">
            <v>Vlaams-Brabant</v>
          </cell>
        </row>
        <row r="1312">
          <cell r="B1312" t="str">
            <v>910027202</v>
          </cell>
          <cell r="C1312" t="str">
            <v>Limburg</v>
          </cell>
        </row>
        <row r="1313">
          <cell r="B1313" t="str">
            <v>910027213</v>
          </cell>
          <cell r="C1313" t="str">
            <v>Vlaams-Brabant</v>
          </cell>
        </row>
        <row r="1314">
          <cell r="B1314" t="str">
            <v>910029133</v>
          </cell>
          <cell r="C1314" t="str">
            <v>Antwerpen</v>
          </cell>
        </row>
        <row r="1315">
          <cell r="B1315" t="str">
            <v>910029395</v>
          </cell>
          <cell r="C1315" t="str">
            <v>Limburg</v>
          </cell>
        </row>
        <row r="1316">
          <cell r="B1316" t="str">
            <v>910029548</v>
          </cell>
          <cell r="C1316" t="str">
            <v>Antwerpen</v>
          </cell>
        </row>
        <row r="1317">
          <cell r="B1317" t="str">
            <v>910029550</v>
          </cell>
          <cell r="C1317" t="str">
            <v>Antwerpen</v>
          </cell>
        </row>
        <row r="1318">
          <cell r="B1318" t="str">
            <v>910029551</v>
          </cell>
          <cell r="C1318" t="str">
            <v>Antwerpen</v>
          </cell>
        </row>
        <row r="1319">
          <cell r="B1319" t="str">
            <v>910029552</v>
          </cell>
          <cell r="C1319" t="str">
            <v>Antwerpen</v>
          </cell>
        </row>
        <row r="1320">
          <cell r="B1320" t="str">
            <v>910029554</v>
          </cell>
          <cell r="C1320" t="str">
            <v>Antwerpen</v>
          </cell>
        </row>
        <row r="1321">
          <cell r="B1321" t="str">
            <v>910029556</v>
          </cell>
          <cell r="C1321" t="str">
            <v>Antwerpen</v>
          </cell>
        </row>
        <row r="1322">
          <cell r="B1322" t="str">
            <v>910029666</v>
          </cell>
          <cell r="C1322" t="str">
            <v>West-Vlaanderen</v>
          </cell>
        </row>
        <row r="1323">
          <cell r="B1323" t="str">
            <v>910029667</v>
          </cell>
          <cell r="C1323" t="str">
            <v>West-Vlaanderen</v>
          </cell>
        </row>
        <row r="1324">
          <cell r="B1324" t="str">
            <v>910029668</v>
          </cell>
          <cell r="C1324" t="str">
            <v>West-Vlaanderen</v>
          </cell>
        </row>
        <row r="1325">
          <cell r="B1325" t="str">
            <v>910029701</v>
          </cell>
          <cell r="C1325" t="str">
            <v>West-Vlaanderen</v>
          </cell>
        </row>
        <row r="1326">
          <cell r="B1326" t="str">
            <v>910029862</v>
          </cell>
          <cell r="C1326" t="str">
            <v>Limburg</v>
          </cell>
        </row>
        <row r="1327">
          <cell r="B1327" t="str">
            <v>910029863</v>
          </cell>
          <cell r="C1327" t="str">
            <v>Limburg</v>
          </cell>
        </row>
        <row r="1328">
          <cell r="B1328" t="str">
            <v>910030004</v>
          </cell>
          <cell r="C1328" t="str">
            <v>West-Vlaanderen</v>
          </cell>
        </row>
        <row r="1329">
          <cell r="B1329" t="str">
            <v>910030206</v>
          </cell>
          <cell r="C1329" t="str">
            <v>Vlaams-Brabant</v>
          </cell>
        </row>
        <row r="1330">
          <cell r="B1330" t="str">
            <v>910030225</v>
          </cell>
          <cell r="C1330" t="str">
            <v>Limburg</v>
          </cell>
        </row>
        <row r="1331">
          <cell r="B1331" t="str">
            <v>910030334</v>
          </cell>
          <cell r="C1331" t="str">
            <v>Oost-Vlaanderen</v>
          </cell>
        </row>
        <row r="1332">
          <cell r="B1332" t="str">
            <v>910031256</v>
          </cell>
          <cell r="C1332" t="str">
            <v>West-Vlaanderen</v>
          </cell>
        </row>
        <row r="1333">
          <cell r="B1333" t="str">
            <v>950000209</v>
          </cell>
          <cell r="C1333" t="str">
            <v>Oost-Vlaanderen</v>
          </cell>
        </row>
        <row r="1334">
          <cell r="B1334" t="str">
            <v>950000452</v>
          </cell>
          <cell r="C1334" t="str">
            <v>Vlaams-Brabant</v>
          </cell>
        </row>
        <row r="1335">
          <cell r="B1335" t="str">
            <v>950000474</v>
          </cell>
          <cell r="C1335" t="str">
            <v>Vlaams-Brabant</v>
          </cell>
        </row>
        <row r="1336">
          <cell r="B1336" t="str">
            <v>950000496</v>
          </cell>
          <cell r="C1336" t="str">
            <v>West-Vlaanderen</v>
          </cell>
        </row>
        <row r="1337">
          <cell r="B1337" t="str">
            <v>950000529</v>
          </cell>
          <cell r="C1337" t="str">
            <v>West-Vlaanderen</v>
          </cell>
        </row>
        <row r="1338">
          <cell r="B1338" t="str">
            <v>950000559</v>
          </cell>
          <cell r="C1338" t="str">
            <v>Oost-Vlaanderen</v>
          </cell>
        </row>
        <row r="1339">
          <cell r="A1339" t="str">
            <v>23FT01001</v>
          </cell>
          <cell r="B1339" t="str">
            <v>3311</v>
          </cell>
          <cell r="C1339" t="str">
            <v>Limburg</v>
          </cell>
        </row>
        <row r="1340">
          <cell r="B1340" t="str">
            <v>7017</v>
          </cell>
          <cell r="C1340" t="str">
            <v>Limburg</v>
          </cell>
        </row>
        <row r="1341">
          <cell r="B1341" t="str">
            <v>19828</v>
          </cell>
          <cell r="C1341" t="str">
            <v>Limburg</v>
          </cell>
        </row>
        <row r="1342">
          <cell r="A1342" t="str">
            <v>23FT01003</v>
          </cell>
          <cell r="B1342" t="str">
            <v>3358</v>
          </cell>
          <cell r="C1342" t="str">
            <v>West-Vlaanderen</v>
          </cell>
        </row>
        <row r="1343">
          <cell r="B1343" t="str">
            <v>20057</v>
          </cell>
          <cell r="C1343" t="str">
            <v>West-Vlaanderen</v>
          </cell>
        </row>
        <row r="1344">
          <cell r="A1344" t="str">
            <v>23FT01004</v>
          </cell>
          <cell r="B1344" t="str">
            <v>3409</v>
          </cell>
          <cell r="C1344" t="str">
            <v>West-Vlaanderen</v>
          </cell>
        </row>
        <row r="1345">
          <cell r="B1345" t="str">
            <v>201527</v>
          </cell>
          <cell r="C1345" t="str">
            <v>West-Vlaanderen</v>
          </cell>
        </row>
        <row r="1346">
          <cell r="A1346" t="str">
            <v>23FT01005</v>
          </cell>
          <cell r="B1346" t="str">
            <v>3438</v>
          </cell>
          <cell r="C1346" t="str">
            <v>Limburg</v>
          </cell>
        </row>
        <row r="1347">
          <cell r="B1347" t="str">
            <v>7028</v>
          </cell>
          <cell r="C1347" t="str">
            <v>Limburg</v>
          </cell>
        </row>
        <row r="1348">
          <cell r="B1348" t="str">
            <v>19630</v>
          </cell>
          <cell r="C1348" t="str">
            <v>Limburg</v>
          </cell>
        </row>
        <row r="1349">
          <cell r="B1349" t="str">
            <v>29181</v>
          </cell>
          <cell r="C1349" t="str">
            <v>Limburg</v>
          </cell>
        </row>
        <row r="1350">
          <cell r="A1350" t="str">
            <v>23FT01006</v>
          </cell>
          <cell r="B1350" t="str">
            <v>3701</v>
          </cell>
          <cell r="C1350" t="str">
            <v>Limburg</v>
          </cell>
        </row>
        <row r="1351">
          <cell r="B1351" t="str">
            <v>13368</v>
          </cell>
          <cell r="C1351" t="str">
            <v>Limburg</v>
          </cell>
        </row>
        <row r="1352">
          <cell r="B1352" t="str">
            <v>19628</v>
          </cell>
          <cell r="C1352" t="str">
            <v>Limburg</v>
          </cell>
        </row>
        <row r="1353">
          <cell r="B1353" t="str">
            <v>24978</v>
          </cell>
          <cell r="C1353" t="str">
            <v>Limburg</v>
          </cell>
        </row>
        <row r="1354">
          <cell r="A1354" t="str">
            <v>23FT01007</v>
          </cell>
          <cell r="B1354" t="str">
            <v>3764</v>
          </cell>
          <cell r="C1354" t="str">
            <v>Oost-Vlaanderen</v>
          </cell>
        </row>
        <row r="1355">
          <cell r="A1355" t="str">
            <v>23FT01009</v>
          </cell>
          <cell r="B1355" t="str">
            <v>3864</v>
          </cell>
          <cell r="C1355" t="str">
            <v>Oost-Vlaanderen</v>
          </cell>
        </row>
        <row r="1356">
          <cell r="A1356" t="str">
            <v>23FT01010</v>
          </cell>
          <cell r="B1356" t="str">
            <v>3869</v>
          </cell>
          <cell r="C1356" t="str">
            <v>Antwerpen</v>
          </cell>
        </row>
        <row r="1357">
          <cell r="A1357" t="str">
            <v>23FT01011</v>
          </cell>
          <cell r="B1357" t="str">
            <v>4705</v>
          </cell>
          <cell r="C1357" t="str">
            <v>West-Vlaanderen</v>
          </cell>
        </row>
        <row r="1358">
          <cell r="A1358" t="str">
            <v>23FT01012</v>
          </cell>
          <cell r="B1358" t="str">
            <v>4757</v>
          </cell>
          <cell r="C1358" t="str">
            <v>Limburg</v>
          </cell>
        </row>
        <row r="1359">
          <cell r="A1359" t="str">
            <v>23FT01013</v>
          </cell>
          <cell r="B1359" t="str">
            <v>4771</v>
          </cell>
          <cell r="C1359" t="str">
            <v>Oost-Vlaanderen</v>
          </cell>
        </row>
        <row r="1360">
          <cell r="B1360" t="str">
            <v>4857</v>
          </cell>
          <cell r="C1360" t="str">
            <v>Oost-Vlaanderen</v>
          </cell>
        </row>
        <row r="1361">
          <cell r="A1361" t="str">
            <v>23FT01014</v>
          </cell>
          <cell r="B1361" t="str">
            <v>5581</v>
          </cell>
          <cell r="C1361" t="str">
            <v>West-Vlaanderen</v>
          </cell>
        </row>
        <row r="1362">
          <cell r="A1362" t="str">
            <v>23FT01017</v>
          </cell>
          <cell r="B1362" t="str">
            <v>12419</v>
          </cell>
          <cell r="C1362" t="str">
            <v>West-Vlaanderen</v>
          </cell>
        </row>
        <row r="1363">
          <cell r="B1363" t="str">
            <v>16823</v>
          </cell>
          <cell r="C1363" t="str">
            <v>West-Vlaanderen</v>
          </cell>
        </row>
        <row r="1364">
          <cell r="B1364" t="str">
            <v>20076</v>
          </cell>
          <cell r="C1364" t="str">
            <v>West-Vlaanderen</v>
          </cell>
        </row>
        <row r="1365">
          <cell r="A1365" t="str">
            <v>23FT01020</v>
          </cell>
          <cell r="B1365" t="str">
            <v>19453</v>
          </cell>
          <cell r="C1365" t="str">
            <v>Antwerpen</v>
          </cell>
        </row>
        <row r="1366">
          <cell r="A1366" t="str">
            <v>23FT01021</v>
          </cell>
          <cell r="B1366" t="str">
            <v>27696</v>
          </cell>
          <cell r="C1366" t="str">
            <v>West-Vlaanderen</v>
          </cell>
        </row>
        <row r="1367">
          <cell r="A1367" t="str">
            <v>23FT01022</v>
          </cell>
          <cell r="B1367" t="str">
            <v>28232</v>
          </cell>
          <cell r="C1367" t="str">
            <v>Vlaams-Brabant</v>
          </cell>
        </row>
        <row r="1368">
          <cell r="A1368" t="str">
            <v>23FT01023</v>
          </cell>
          <cell r="B1368" t="str">
            <v>201102</v>
          </cell>
          <cell r="C1368" t="str">
            <v>Oost-Vlaanderen</v>
          </cell>
        </row>
        <row r="1369">
          <cell r="B1369" t="str">
            <v>204548</v>
          </cell>
          <cell r="C1369" t="str">
            <v>Oost-Vlaanderen</v>
          </cell>
        </row>
        <row r="1370">
          <cell r="A1370" t="str">
            <v>23FT01024</v>
          </cell>
          <cell r="B1370" t="str">
            <v>201117</v>
          </cell>
          <cell r="C1370" t="str">
            <v>Vlaams-Brabant</v>
          </cell>
        </row>
        <row r="1371">
          <cell r="A1371" t="str">
            <v>23FT01025</v>
          </cell>
          <cell r="B1371" t="str">
            <v>201142</v>
          </cell>
          <cell r="C1371" t="str">
            <v>Oost-Vlaanderen</v>
          </cell>
        </row>
        <row r="1372">
          <cell r="A1372" t="str">
            <v>23FT01026</v>
          </cell>
          <cell r="B1372" t="str">
            <v>201173</v>
          </cell>
          <cell r="C1372" t="str">
            <v>Vlaams-Brabant</v>
          </cell>
        </row>
        <row r="1373">
          <cell r="A1373" t="str">
            <v>23FT01027</v>
          </cell>
          <cell r="B1373" t="str">
            <v>201198</v>
          </cell>
          <cell r="C1373" t="str">
            <v>West-Vlaanderen</v>
          </cell>
        </row>
        <row r="1374">
          <cell r="A1374" t="str">
            <v>23FT01028</v>
          </cell>
          <cell r="B1374" t="str">
            <v>201209</v>
          </cell>
          <cell r="C1374" t="str">
            <v>Vlaams-Brabant</v>
          </cell>
        </row>
        <row r="1375">
          <cell r="A1375" t="str">
            <v>23FT01029</v>
          </cell>
          <cell r="B1375" t="str">
            <v>201211</v>
          </cell>
          <cell r="C1375" t="str">
            <v>Antwerpen</v>
          </cell>
        </row>
        <row r="1376">
          <cell r="A1376" t="str">
            <v>23FT01032</v>
          </cell>
          <cell r="B1376" t="str">
            <v>201320</v>
          </cell>
          <cell r="C1376" t="str">
            <v>Oost-Vlaanderen</v>
          </cell>
        </row>
        <row r="1377">
          <cell r="A1377" t="str">
            <v>23FT01033</v>
          </cell>
          <cell r="B1377" t="str">
            <v>201321</v>
          </cell>
          <cell r="C1377" t="str">
            <v>West-Vlaanderen</v>
          </cell>
        </row>
        <row r="1378">
          <cell r="A1378" t="str">
            <v>23FT01035</v>
          </cell>
          <cell r="B1378" t="str">
            <v>201543</v>
          </cell>
          <cell r="C1378" t="str">
            <v>Vlaams-Brabant</v>
          </cell>
        </row>
        <row r="1379">
          <cell r="A1379" t="str">
            <v>23FT01036</v>
          </cell>
          <cell r="B1379" t="str">
            <v>201645</v>
          </cell>
          <cell r="C1379" t="str">
            <v>Antwerpen</v>
          </cell>
        </row>
        <row r="1380">
          <cell r="A1380" t="str">
            <v>23FT01037</v>
          </cell>
          <cell r="B1380" t="str">
            <v>3447</v>
          </cell>
          <cell r="C1380" t="str">
            <v>Oost-Vlaanderen</v>
          </cell>
        </row>
        <row r="1381">
          <cell r="B1381" t="str">
            <v>6572</v>
          </cell>
          <cell r="C1381" t="str">
            <v>Oost-Vlaanderen</v>
          </cell>
        </row>
        <row r="1382">
          <cell r="B1382" t="str">
            <v>20083</v>
          </cell>
          <cell r="C1382" t="str">
            <v>Oost-Vlaanderen</v>
          </cell>
        </row>
        <row r="1383">
          <cell r="A1383" t="str">
            <v>23FT01038</v>
          </cell>
          <cell r="B1383" t="str">
            <v>24095</v>
          </cell>
          <cell r="C1383" t="str">
            <v>West-Vlaanderen</v>
          </cell>
        </row>
        <row r="1384">
          <cell r="A1384" t="str">
            <v>VKE-38-4</v>
          </cell>
          <cell r="B1384" t="str">
            <v>13515</v>
          </cell>
          <cell r="C1384" t="str">
            <v>West-Vlaanderen</v>
          </cell>
        </row>
        <row r="1385">
          <cell r="A1385" t="str">
            <v>VKE-38-5</v>
          </cell>
          <cell r="B1385" t="str">
            <v>13515</v>
          </cell>
          <cell r="C1385" t="str">
            <v>West-Vlaanderen</v>
          </cell>
        </row>
        <row r="1386">
          <cell r="A1386" t="str">
            <v>VKE-38-6</v>
          </cell>
          <cell r="B1386" t="str">
            <v>13515</v>
          </cell>
          <cell r="C1386" t="str">
            <v>West-Vlaanderen</v>
          </cell>
        </row>
        <row r="1387">
          <cell r="A1387" t="str">
            <v>VKE-44-4</v>
          </cell>
          <cell r="B1387" t="str">
            <v>4862</v>
          </cell>
          <cell r="C1387" t="str">
            <v>Antwerpen</v>
          </cell>
        </row>
        <row r="1388">
          <cell r="B1388" t="str">
            <v>30162</v>
          </cell>
          <cell r="C1388" t="str">
            <v>Antwerpen</v>
          </cell>
        </row>
        <row r="1389">
          <cell r="A1389" t="str">
            <v>VKE-44-5</v>
          </cell>
          <cell r="B1389" t="str">
            <v>4862</v>
          </cell>
          <cell r="C1389" t="str">
            <v>Antwerpen</v>
          </cell>
        </row>
        <row r="1390">
          <cell r="B1390" t="str">
            <v>30162</v>
          </cell>
          <cell r="C1390" t="str">
            <v>Antwerpen</v>
          </cell>
        </row>
        <row r="1391">
          <cell r="A1391" t="str">
            <v>VKE-44-6</v>
          </cell>
          <cell r="B1391" t="str">
            <v>4862</v>
          </cell>
          <cell r="C1391" t="str">
            <v>Antwerpen</v>
          </cell>
        </row>
        <row r="1392">
          <cell r="B1392" t="str">
            <v>30162</v>
          </cell>
          <cell r="C1392" t="str">
            <v>Antwerpen</v>
          </cell>
        </row>
        <row r="1393">
          <cell r="A1393" t="str">
            <v>VKE-47-2</v>
          </cell>
          <cell r="B1393" t="str">
            <v>4862</v>
          </cell>
          <cell r="C1393" t="str">
            <v>Antwerpen</v>
          </cell>
        </row>
        <row r="1394">
          <cell r="B1394" t="str">
            <v>30162</v>
          </cell>
          <cell r="C1394" t="str">
            <v>Antwerpen</v>
          </cell>
        </row>
        <row r="1395">
          <cell r="A1395" t="str">
            <v>VKE-47-3</v>
          </cell>
          <cell r="B1395" t="str">
            <v>4862</v>
          </cell>
          <cell r="C1395" t="str">
            <v>Antwerpen</v>
          </cell>
        </row>
        <row r="1396">
          <cell r="B1396" t="str">
            <v>30162</v>
          </cell>
          <cell r="C1396" t="str">
            <v>Antwerpen</v>
          </cell>
        </row>
        <row r="1397">
          <cell r="A1397" t="str">
            <v>VKE-47-4</v>
          </cell>
          <cell r="B1397" t="str">
            <v>4862</v>
          </cell>
          <cell r="C1397" t="str">
            <v>Antwerpen</v>
          </cell>
        </row>
        <row r="1398">
          <cell r="B1398" t="str">
            <v>30162</v>
          </cell>
          <cell r="C1398" t="str">
            <v>Antwerpen</v>
          </cell>
        </row>
        <row r="1399">
          <cell r="A1399" t="str">
            <v>VKE-62-4</v>
          </cell>
          <cell r="B1399" t="str">
            <v>4862</v>
          </cell>
          <cell r="C1399" t="str">
            <v>Antwerpen</v>
          </cell>
        </row>
        <row r="1400">
          <cell r="B1400" t="str">
            <v>30162</v>
          </cell>
          <cell r="C1400" t="str">
            <v>Antwerpen</v>
          </cell>
        </row>
        <row r="1401">
          <cell r="A1401" t="str">
            <v>VKE-62-5</v>
          </cell>
          <cell r="B1401" t="str">
            <v>4862</v>
          </cell>
          <cell r="C1401" t="str">
            <v>Antwerpen</v>
          </cell>
        </row>
        <row r="1402">
          <cell r="B1402" t="str">
            <v>30162</v>
          </cell>
          <cell r="C1402" t="str">
            <v>Antwerpen</v>
          </cell>
        </row>
        <row r="1403">
          <cell r="A1403" t="str">
            <v>VKE-113-5</v>
          </cell>
          <cell r="B1403" t="str">
            <v>28232</v>
          </cell>
          <cell r="C1403" t="str">
            <v>Vlaams-Brabant</v>
          </cell>
        </row>
        <row r="1404">
          <cell r="A1404" t="str">
            <v>VKE-113-6</v>
          </cell>
          <cell r="B1404" t="str">
            <v>28232</v>
          </cell>
          <cell r="C1404" t="str">
            <v>Vlaams-Brabant</v>
          </cell>
        </row>
        <row r="1405">
          <cell r="A1405" t="str">
            <v>VKE-121-2</v>
          </cell>
          <cell r="B1405" t="str">
            <v>201149</v>
          </cell>
          <cell r="C1405" t="str">
            <v>Oost-Vlaanderen</v>
          </cell>
        </row>
        <row r="1406">
          <cell r="A1406" t="str">
            <v>VKE-121-3</v>
          </cell>
          <cell r="B1406" t="str">
            <v>201149</v>
          </cell>
          <cell r="C1406" t="str">
            <v>Oost-Vlaanderen</v>
          </cell>
        </row>
        <row r="1407">
          <cell r="A1407" t="str">
            <v>VKE-122-2</v>
          </cell>
          <cell r="B1407" t="str">
            <v>201149</v>
          </cell>
          <cell r="C1407" t="str">
            <v>Oost-Vlaanderen</v>
          </cell>
        </row>
        <row r="1408">
          <cell r="A1408" t="str">
            <v>VKE-122-3</v>
          </cell>
          <cell r="B1408" t="str">
            <v>201149</v>
          </cell>
          <cell r="C1408" t="str">
            <v>Oost-Vlaanderen</v>
          </cell>
        </row>
        <row r="1409">
          <cell r="A1409" t="str">
            <v>VKE-123-2</v>
          </cell>
          <cell r="B1409" t="str">
            <v>201149</v>
          </cell>
          <cell r="C1409" t="str">
            <v>Oost-Vlaanderen</v>
          </cell>
        </row>
        <row r="1410">
          <cell r="A1410" t="str">
            <v>VKE-123-3</v>
          </cell>
          <cell r="B1410" t="str">
            <v>201149</v>
          </cell>
          <cell r="C1410" t="str">
            <v>Oost-Vlaanderen</v>
          </cell>
        </row>
        <row r="1411">
          <cell r="A1411" t="str">
            <v>VKE-124-2</v>
          </cell>
          <cell r="B1411" t="str">
            <v>201149</v>
          </cell>
          <cell r="C1411" t="str">
            <v>Oost-Vlaanderen</v>
          </cell>
        </row>
        <row r="1412">
          <cell r="A1412" t="str">
            <v>VKE-125-2</v>
          </cell>
          <cell r="B1412" t="str">
            <v>201149</v>
          </cell>
          <cell r="C1412" t="str">
            <v>Oost-Vlaanderen</v>
          </cell>
        </row>
        <row r="1413">
          <cell r="A1413" t="str">
            <v>VKE-125-3</v>
          </cell>
          <cell r="B1413" t="str">
            <v>201149</v>
          </cell>
          <cell r="C1413" t="str">
            <v>Oost-Vlaanderen</v>
          </cell>
        </row>
        <row r="1414">
          <cell r="A1414" t="str">
            <v>VKE-126-2</v>
          </cell>
          <cell r="B1414" t="str">
            <v>201149</v>
          </cell>
          <cell r="C1414" t="str">
            <v>Oost-Vlaanderen</v>
          </cell>
        </row>
        <row r="1415">
          <cell r="A1415" t="str">
            <v>VKE-126-3</v>
          </cell>
          <cell r="B1415" t="str">
            <v>201149</v>
          </cell>
          <cell r="C1415" t="str">
            <v>Oost-Vlaanderen</v>
          </cell>
        </row>
        <row r="1416">
          <cell r="A1416" t="str">
            <v>VKE-127-2</v>
          </cell>
          <cell r="B1416" t="str">
            <v>201149</v>
          </cell>
          <cell r="C1416" t="str">
            <v>Oost-Vlaanderen</v>
          </cell>
        </row>
        <row r="1417">
          <cell r="A1417" t="str">
            <v>VKE-204-3</v>
          </cell>
          <cell r="B1417" t="str">
            <v>13514</v>
          </cell>
          <cell r="C1417" t="str">
            <v>West-Vlaanderen</v>
          </cell>
        </row>
        <row r="1418">
          <cell r="A1418" t="str">
            <v>VKE-286-2</v>
          </cell>
          <cell r="B1418" t="str">
            <v>19453</v>
          </cell>
          <cell r="C1418" t="str">
            <v>Antwerpen</v>
          </cell>
        </row>
        <row r="1419">
          <cell r="A1419" t="str">
            <v>VKE-286-3</v>
          </cell>
          <cell r="B1419" t="str">
            <v>19453</v>
          </cell>
          <cell r="C1419" t="str">
            <v>Antwerpen</v>
          </cell>
        </row>
        <row r="1420">
          <cell r="A1420" t="str">
            <v>VKE-367-2</v>
          </cell>
          <cell r="B1420" t="str">
            <v>4862</v>
          </cell>
          <cell r="C1420" t="str">
            <v>Antwerpen</v>
          </cell>
        </row>
        <row r="1421">
          <cell r="B1421" t="str">
            <v>30162</v>
          </cell>
          <cell r="C1421" t="str">
            <v>Antwerpen</v>
          </cell>
        </row>
        <row r="1422">
          <cell r="A1422" t="str">
            <v>VKE-367-3</v>
          </cell>
          <cell r="B1422" t="str">
            <v>4862</v>
          </cell>
          <cell r="C1422" t="str">
            <v>Antwerpen</v>
          </cell>
        </row>
        <row r="1423">
          <cell r="B1423" t="str">
            <v>30162</v>
          </cell>
          <cell r="C1423" t="str">
            <v>Antwerpen</v>
          </cell>
        </row>
        <row r="1424">
          <cell r="A1424" t="str">
            <v>VKE-367-4</v>
          </cell>
          <cell r="B1424" t="str">
            <v>4862</v>
          </cell>
          <cell r="C1424" t="str">
            <v>Antwerpen</v>
          </cell>
        </row>
        <row r="1425">
          <cell r="B1425" t="str">
            <v>30162</v>
          </cell>
          <cell r="C1425" t="str">
            <v>Antwerpen</v>
          </cell>
        </row>
        <row r="1426">
          <cell r="A1426" t="str">
            <v>VKE-368-2</v>
          </cell>
          <cell r="B1426" t="str">
            <v>4862</v>
          </cell>
          <cell r="C1426" t="str">
            <v>Antwerpen</v>
          </cell>
        </row>
        <row r="1427">
          <cell r="B1427" t="str">
            <v>30162</v>
          </cell>
          <cell r="C1427" t="str">
            <v>Antwerpen</v>
          </cell>
        </row>
        <row r="1428">
          <cell r="A1428" t="str">
            <v>VKE-368-3</v>
          </cell>
          <cell r="B1428" t="str">
            <v>4862</v>
          </cell>
          <cell r="C1428" t="str">
            <v>Antwerpen</v>
          </cell>
        </row>
        <row r="1429">
          <cell r="B1429" t="str">
            <v>30162</v>
          </cell>
          <cell r="C1429" t="str">
            <v>Antwerpen</v>
          </cell>
        </row>
        <row r="1430">
          <cell r="A1430" t="str">
            <v>VKE-368-4</v>
          </cell>
          <cell r="B1430" t="str">
            <v>4862</v>
          </cell>
          <cell r="C1430" t="str">
            <v>Antwerpen</v>
          </cell>
        </row>
        <row r="1431">
          <cell r="B1431" t="str">
            <v>30162</v>
          </cell>
          <cell r="C1431" t="str">
            <v>Antwerpen</v>
          </cell>
        </row>
        <row r="1432">
          <cell r="A1432" t="str">
            <v>VKE-368-5</v>
          </cell>
          <cell r="B1432" t="str">
            <v>4862</v>
          </cell>
          <cell r="C1432" t="str">
            <v>Antwerpen</v>
          </cell>
        </row>
        <row r="1433">
          <cell r="B1433" t="str">
            <v>30162</v>
          </cell>
          <cell r="C1433" t="str">
            <v>Antwerpen</v>
          </cell>
        </row>
        <row r="1434">
          <cell r="A1434" t="str">
            <v>VKE-412-1</v>
          </cell>
          <cell r="B1434" t="str">
            <v>4657</v>
          </cell>
          <cell r="C1434" t="str">
            <v>Antwerpen</v>
          </cell>
        </row>
        <row r="1435">
          <cell r="A1435" t="str">
            <v>VKE-422-3</v>
          </cell>
          <cell r="B1435" t="str">
            <v>4708</v>
          </cell>
          <cell r="C1435" t="str">
            <v>Oost-Vlaanderen</v>
          </cell>
        </row>
        <row r="1436">
          <cell r="A1436" t="str">
            <v>VKE-423-1</v>
          </cell>
          <cell r="B1436" t="str">
            <v>200255</v>
          </cell>
          <cell r="C1436" t="str">
            <v>Vlaams-Brabant</v>
          </cell>
        </row>
        <row r="1437">
          <cell r="A1437" t="str">
            <v>VKE-423-2</v>
          </cell>
          <cell r="B1437" t="str">
            <v>200255</v>
          </cell>
          <cell r="C1437" t="str">
            <v>Vlaams-Brabant</v>
          </cell>
        </row>
        <row r="1438">
          <cell r="A1438" t="str">
            <v>VKE-423-3</v>
          </cell>
          <cell r="B1438" t="str">
            <v>200255</v>
          </cell>
          <cell r="C1438" t="str">
            <v>Vlaams-Brabant</v>
          </cell>
        </row>
        <row r="1439">
          <cell r="A1439" t="str">
            <v>VKE-423-4</v>
          </cell>
          <cell r="B1439" t="str">
            <v>200255</v>
          </cell>
          <cell r="C1439" t="str">
            <v>Vlaams-Brabant</v>
          </cell>
        </row>
        <row r="1440">
          <cell r="A1440" t="str">
            <v>VKE-423-5</v>
          </cell>
          <cell r="B1440" t="str">
            <v>200255</v>
          </cell>
          <cell r="C1440" t="str">
            <v>Vlaams-Brabant</v>
          </cell>
        </row>
        <row r="1441">
          <cell r="A1441" t="str">
            <v>VKE-424-1</v>
          </cell>
          <cell r="B1441" t="str">
            <v>201130</v>
          </cell>
          <cell r="C1441" t="str">
            <v>Oost-Vlaanderen</v>
          </cell>
        </row>
        <row r="1442">
          <cell r="A1442" t="str">
            <v>VKE-424-2</v>
          </cell>
          <cell r="B1442" t="str">
            <v>201130</v>
          </cell>
          <cell r="C1442" t="str">
            <v>Oost-Vlaanderen</v>
          </cell>
        </row>
        <row r="1443">
          <cell r="A1443" t="str">
            <v>VKE-424-3</v>
          </cell>
          <cell r="B1443" t="str">
            <v>201130</v>
          </cell>
          <cell r="C1443" t="str">
            <v>Oost-Vlaanderen</v>
          </cell>
        </row>
        <row r="1444">
          <cell r="A1444" t="str">
            <v>VKE-424-4</v>
          </cell>
          <cell r="B1444" t="str">
            <v>201130</v>
          </cell>
          <cell r="C1444" t="str">
            <v>Oost-Vlaanderen</v>
          </cell>
        </row>
        <row r="1445">
          <cell r="A1445" t="str">
            <v>VKE-424-5</v>
          </cell>
          <cell r="B1445" t="str">
            <v>201130</v>
          </cell>
          <cell r="C1445" t="str">
            <v>Oost-Vlaanderen</v>
          </cell>
        </row>
        <row r="1446">
          <cell r="A1446" t="str">
            <v>VKE-424-6</v>
          </cell>
          <cell r="B1446" t="str">
            <v>201130</v>
          </cell>
          <cell r="C1446" t="str">
            <v>Oost-Vlaanderen</v>
          </cell>
        </row>
        <row r="1447">
          <cell r="A1447" t="str">
            <v>VKE-425-1</v>
          </cell>
          <cell r="B1447" t="str">
            <v>201130</v>
          </cell>
          <cell r="C1447" t="str">
            <v>Oost-Vlaanderen</v>
          </cell>
        </row>
        <row r="1448">
          <cell r="A1448" t="str">
            <v>VKE-425-2</v>
          </cell>
          <cell r="B1448" t="str">
            <v>201130</v>
          </cell>
          <cell r="C1448" t="str">
            <v>Oost-Vlaanderen</v>
          </cell>
        </row>
        <row r="1449">
          <cell r="A1449" t="str">
            <v>VKE-425-3</v>
          </cell>
          <cell r="B1449" t="str">
            <v>201130</v>
          </cell>
          <cell r="C1449" t="str">
            <v>Oost-Vlaanderen</v>
          </cell>
        </row>
        <row r="1450">
          <cell r="A1450" t="str">
            <v>VKE-425-4</v>
          </cell>
          <cell r="B1450" t="str">
            <v>201130</v>
          </cell>
          <cell r="C1450" t="str">
            <v>Oost-Vlaanderen</v>
          </cell>
        </row>
        <row r="1451">
          <cell r="A1451" t="str">
            <v>VKE-425-5</v>
          </cell>
          <cell r="B1451" t="str">
            <v>201130</v>
          </cell>
          <cell r="C1451" t="str">
            <v>Oost-Vlaanderen</v>
          </cell>
        </row>
        <row r="1452">
          <cell r="A1452" t="str">
            <v>VKE-425-6</v>
          </cell>
          <cell r="B1452" t="str">
            <v>201130</v>
          </cell>
          <cell r="C1452" t="str">
            <v>Oost-Vlaanderen</v>
          </cell>
        </row>
        <row r="1453">
          <cell r="A1453" t="str">
            <v>VKE-425-7</v>
          </cell>
          <cell r="B1453" t="str">
            <v>201130</v>
          </cell>
          <cell r="C1453" t="str">
            <v>Oost-Vlaanderen</v>
          </cell>
        </row>
        <row r="1454">
          <cell r="A1454" t="str">
            <v>VKE-426-1</v>
          </cell>
          <cell r="B1454" t="str">
            <v>30162</v>
          </cell>
          <cell r="C1454" t="str">
            <v>Antwerpen</v>
          </cell>
        </row>
        <row r="1455">
          <cell r="A1455" t="str">
            <v>VKE-426-2</v>
          </cell>
          <cell r="B1455" t="str">
            <v>30162</v>
          </cell>
          <cell r="C1455" t="str">
            <v>Antwerpen</v>
          </cell>
        </row>
        <row r="1456">
          <cell r="A1456" t="str">
            <v>VKE-426-3</v>
          </cell>
          <cell r="B1456" t="str">
            <v>30162</v>
          </cell>
          <cell r="C1456" t="str">
            <v>Antwerpen</v>
          </cell>
        </row>
        <row r="1457">
          <cell r="A1457" t="str">
            <v>VKE-426-4</v>
          </cell>
          <cell r="B1457" t="str">
            <v>30162</v>
          </cell>
          <cell r="C1457" t="str">
            <v>Antwerpen</v>
          </cell>
        </row>
        <row r="1458">
          <cell r="A1458" t="str">
            <v>VKE-427-1</v>
          </cell>
          <cell r="B1458" t="str">
            <v>30162</v>
          </cell>
          <cell r="C1458" t="str">
            <v>Antwerpen</v>
          </cell>
        </row>
        <row r="1459">
          <cell r="A1459" t="str">
            <v>VKE-427-2</v>
          </cell>
          <cell r="B1459" t="str">
            <v>30162</v>
          </cell>
          <cell r="C1459" t="str">
            <v>Antwerpen</v>
          </cell>
        </row>
        <row r="1460">
          <cell r="A1460" t="str">
            <v>VKE-427-3</v>
          </cell>
          <cell r="B1460" t="str">
            <v>30162</v>
          </cell>
          <cell r="C1460" t="str">
            <v>Antwerpen</v>
          </cell>
        </row>
        <row r="1461">
          <cell r="A1461" t="str">
            <v>VKE-427-4</v>
          </cell>
          <cell r="B1461" t="str">
            <v>30162</v>
          </cell>
          <cell r="C1461" t="str">
            <v>Antwerpen</v>
          </cell>
        </row>
        <row r="1462">
          <cell r="A1462" t="str">
            <v>VKE-427-5</v>
          </cell>
          <cell r="B1462" t="str">
            <v>30162</v>
          </cell>
          <cell r="C1462" t="str">
            <v>Antwerpen</v>
          </cell>
        </row>
        <row r="1463">
          <cell r="A1463" t="str">
            <v>VKE-428-1</v>
          </cell>
          <cell r="B1463" t="str">
            <v>4862</v>
          </cell>
          <cell r="C1463" t="str">
            <v>Antwerpen</v>
          </cell>
        </row>
        <row r="1464">
          <cell r="B1464" t="str">
            <v>30162</v>
          </cell>
          <cell r="C1464" t="str">
            <v>Antwerpen</v>
          </cell>
        </row>
        <row r="1465">
          <cell r="A1465" t="str">
            <v>VKE-428-2</v>
          </cell>
          <cell r="B1465" t="str">
            <v>4862</v>
          </cell>
          <cell r="C1465" t="str">
            <v>Antwerpen</v>
          </cell>
        </row>
        <row r="1466">
          <cell r="B1466" t="str">
            <v>30162</v>
          </cell>
          <cell r="C1466" t="str">
            <v>Antwerpen</v>
          </cell>
        </row>
        <row r="1467">
          <cell r="A1467" t="str">
            <v>VKE-429-1</v>
          </cell>
          <cell r="B1467" t="str">
            <v>4862</v>
          </cell>
          <cell r="C1467" t="str">
            <v>Antwerpen</v>
          </cell>
        </row>
        <row r="1468">
          <cell r="B1468" t="str">
            <v>30162</v>
          </cell>
          <cell r="C1468" t="str">
            <v>Antwerpen</v>
          </cell>
        </row>
        <row r="1469">
          <cell r="A1469" t="str">
            <v>VKE-429-2</v>
          </cell>
          <cell r="B1469" t="str">
            <v>4862</v>
          </cell>
          <cell r="C1469" t="str">
            <v>Antwerpen</v>
          </cell>
        </row>
        <row r="1470">
          <cell r="B1470" t="str">
            <v>30162</v>
          </cell>
          <cell r="C1470" t="str">
            <v>Antwerpen</v>
          </cell>
        </row>
        <row r="1471">
          <cell r="A1471" t="str">
            <v>VKE-430-1</v>
          </cell>
          <cell r="B1471" t="str">
            <v>4862</v>
          </cell>
          <cell r="C1471" t="str">
            <v>Antwerpen</v>
          </cell>
        </row>
        <row r="1472">
          <cell r="B1472" t="str">
            <v>30162</v>
          </cell>
          <cell r="C1472" t="str">
            <v>Antwerpen</v>
          </cell>
        </row>
        <row r="1473">
          <cell r="A1473" t="str">
            <v>VKE-430-2</v>
          </cell>
          <cell r="B1473" t="str">
            <v>4862</v>
          </cell>
          <cell r="C1473" t="str">
            <v>Antwerpen</v>
          </cell>
        </row>
        <row r="1474">
          <cell r="B1474" t="str">
            <v>30162</v>
          </cell>
          <cell r="C1474" t="str">
            <v>Antwerpen</v>
          </cell>
        </row>
        <row r="1475">
          <cell r="A1475" t="str">
            <v>VKE-431-1</v>
          </cell>
          <cell r="B1475" t="str">
            <v>4862</v>
          </cell>
          <cell r="C1475" t="str">
            <v>Antwerpen</v>
          </cell>
        </row>
        <row r="1476">
          <cell r="B1476" t="str">
            <v>30162</v>
          </cell>
          <cell r="C1476" t="str">
            <v>Antwerpen</v>
          </cell>
        </row>
        <row r="1477">
          <cell r="A1477" t="str">
            <v>VKE-431-2</v>
          </cell>
          <cell r="B1477" t="str">
            <v>4862</v>
          </cell>
          <cell r="C1477" t="str">
            <v>Antwerpen</v>
          </cell>
        </row>
        <row r="1478">
          <cell r="B1478" t="str">
            <v>30162</v>
          </cell>
          <cell r="C1478" t="str">
            <v>Antwerpen</v>
          </cell>
        </row>
        <row r="1479">
          <cell r="A1479" t="str">
            <v>VKE-431-3</v>
          </cell>
          <cell r="B1479" t="str">
            <v>4862</v>
          </cell>
          <cell r="C1479" t="str">
            <v>Antwerpen</v>
          </cell>
        </row>
        <row r="1480">
          <cell r="B1480" t="str">
            <v>30162</v>
          </cell>
          <cell r="C1480" t="str">
            <v>Antwerpen</v>
          </cell>
        </row>
        <row r="1481">
          <cell r="A1481" t="str">
            <v>VKE-431-4</v>
          </cell>
          <cell r="B1481" t="str">
            <v>4862</v>
          </cell>
          <cell r="C1481" t="str">
            <v>Antwerpen</v>
          </cell>
        </row>
        <row r="1482">
          <cell r="B1482" t="str">
            <v>30162</v>
          </cell>
          <cell r="C1482" t="str">
            <v>Antwerpen</v>
          </cell>
        </row>
        <row r="1483">
          <cell r="A1483" t="str">
            <v>VKE-431-5</v>
          </cell>
          <cell r="B1483" t="str">
            <v>4862</v>
          </cell>
          <cell r="C1483" t="str">
            <v>Antwerpen</v>
          </cell>
        </row>
        <row r="1484">
          <cell r="B1484" t="str">
            <v>30162</v>
          </cell>
          <cell r="C1484" t="str">
            <v>Antwerpen</v>
          </cell>
        </row>
        <row r="1485">
          <cell r="A1485" t="str">
            <v>VKE-431-6</v>
          </cell>
          <cell r="B1485" t="str">
            <v>4862</v>
          </cell>
          <cell r="C1485" t="str">
            <v>Antwerpen</v>
          </cell>
        </row>
        <row r="1486">
          <cell r="B1486" t="str">
            <v>30162</v>
          </cell>
          <cell r="C1486" t="str">
            <v>Antwerpen</v>
          </cell>
        </row>
        <row r="1487">
          <cell r="A1487" t="str">
            <v>VKE-432-1</v>
          </cell>
          <cell r="B1487" t="str">
            <v>4862</v>
          </cell>
          <cell r="C1487" t="str">
            <v>Antwerpen</v>
          </cell>
        </row>
        <row r="1488">
          <cell r="B1488" t="str">
            <v>30162</v>
          </cell>
          <cell r="C1488" t="str">
            <v>Antwerpen</v>
          </cell>
        </row>
        <row r="1489">
          <cell r="A1489" t="str">
            <v>VKE-433-1</v>
          </cell>
          <cell r="B1489" t="str">
            <v>4862</v>
          </cell>
          <cell r="C1489" t="str">
            <v>Antwerpen</v>
          </cell>
        </row>
        <row r="1490">
          <cell r="B1490" t="str">
            <v>30162</v>
          </cell>
          <cell r="C1490" t="str">
            <v>Antwerpen</v>
          </cell>
        </row>
        <row r="1491">
          <cell r="A1491" t="str">
            <v>VKE-433-2</v>
          </cell>
          <cell r="B1491" t="str">
            <v>4862</v>
          </cell>
          <cell r="C1491" t="str">
            <v>Antwerpen</v>
          </cell>
        </row>
        <row r="1492">
          <cell r="B1492" t="str">
            <v>30162</v>
          </cell>
          <cell r="C1492" t="str">
            <v>Antwerpen</v>
          </cell>
        </row>
        <row r="1493">
          <cell r="A1493" t="str">
            <v>VKE-433-3</v>
          </cell>
          <cell r="B1493" t="str">
            <v>4862</v>
          </cell>
          <cell r="C1493" t="str">
            <v>Antwerpen</v>
          </cell>
        </row>
        <row r="1494">
          <cell r="B1494" t="str">
            <v>30162</v>
          </cell>
          <cell r="C1494" t="str">
            <v>Antwerpen</v>
          </cell>
        </row>
        <row r="1495">
          <cell r="A1495" t="str">
            <v>VKE-433-4</v>
          </cell>
          <cell r="B1495" t="str">
            <v>4862</v>
          </cell>
          <cell r="C1495" t="str">
            <v>Antwerpen</v>
          </cell>
        </row>
        <row r="1496">
          <cell r="B1496" t="str">
            <v>30162</v>
          </cell>
          <cell r="C1496" t="str">
            <v>Antwerpen</v>
          </cell>
        </row>
        <row r="1497">
          <cell r="A1497" t="str">
            <v>VKE-433-5</v>
          </cell>
          <cell r="B1497" t="str">
            <v>4862</v>
          </cell>
          <cell r="C1497" t="str">
            <v>Antwerpen</v>
          </cell>
        </row>
        <row r="1498">
          <cell r="B1498" t="str">
            <v>30162</v>
          </cell>
          <cell r="C1498" t="str">
            <v>Antwerpen</v>
          </cell>
        </row>
        <row r="1499">
          <cell r="A1499" t="str">
            <v>VKE-434-1</v>
          </cell>
          <cell r="B1499" t="str">
            <v>4862</v>
          </cell>
          <cell r="C1499" t="str">
            <v>Antwerpen</v>
          </cell>
        </row>
        <row r="1500">
          <cell r="B1500" t="str">
            <v>30162</v>
          </cell>
          <cell r="C1500" t="str">
            <v>Antwerpen</v>
          </cell>
        </row>
        <row r="1501">
          <cell r="A1501" t="str">
            <v>VKE-434-2</v>
          </cell>
          <cell r="B1501" t="str">
            <v>4862</v>
          </cell>
          <cell r="C1501" t="str">
            <v>Antwerpen</v>
          </cell>
        </row>
        <row r="1502">
          <cell r="B1502" t="str">
            <v>30162</v>
          </cell>
          <cell r="C1502" t="str">
            <v>Antwerpen</v>
          </cell>
        </row>
        <row r="1503">
          <cell r="A1503" t="str">
            <v>VKE-434-3</v>
          </cell>
          <cell r="B1503" t="str">
            <v>4862</v>
          </cell>
          <cell r="C1503" t="str">
            <v>Antwerpen</v>
          </cell>
        </row>
        <row r="1504">
          <cell r="B1504" t="str">
            <v>30162</v>
          </cell>
          <cell r="C1504" t="str">
            <v>Antwerpen</v>
          </cell>
        </row>
        <row r="1505">
          <cell r="A1505" t="str">
            <v>VKE-434-4</v>
          </cell>
          <cell r="B1505" t="str">
            <v>4862</v>
          </cell>
          <cell r="C1505" t="str">
            <v>Antwerpen</v>
          </cell>
        </row>
        <row r="1506">
          <cell r="B1506" t="str">
            <v>30162</v>
          </cell>
          <cell r="C1506" t="str">
            <v>Antwerpen</v>
          </cell>
        </row>
        <row r="1507">
          <cell r="A1507" t="str">
            <v>VKE-434-5</v>
          </cell>
          <cell r="B1507" t="str">
            <v>4862</v>
          </cell>
          <cell r="C1507" t="str">
            <v>Antwerpen</v>
          </cell>
        </row>
        <row r="1508">
          <cell r="B1508" t="str">
            <v>30162</v>
          </cell>
          <cell r="C1508" t="str">
            <v>Antwerpen</v>
          </cell>
        </row>
        <row r="1509">
          <cell r="A1509" t="str">
            <v>VKE-435-1</v>
          </cell>
          <cell r="B1509" t="str">
            <v>4862</v>
          </cell>
          <cell r="C1509" t="str">
            <v>Antwerpen</v>
          </cell>
        </row>
        <row r="1510">
          <cell r="B1510" t="str">
            <v>30162</v>
          </cell>
          <cell r="C1510" t="str">
            <v>Antwerpen</v>
          </cell>
        </row>
        <row r="1511">
          <cell r="A1511" t="str">
            <v>VKE-435-2</v>
          </cell>
          <cell r="B1511" t="str">
            <v>4862</v>
          </cell>
          <cell r="C1511" t="str">
            <v>Antwerpen</v>
          </cell>
        </row>
        <row r="1512">
          <cell r="B1512" t="str">
            <v>30162</v>
          </cell>
          <cell r="C1512" t="str">
            <v>Antwerpen</v>
          </cell>
        </row>
        <row r="1513">
          <cell r="A1513" t="str">
            <v>VKE-435-3</v>
          </cell>
          <cell r="B1513" t="str">
            <v>4862</v>
          </cell>
          <cell r="C1513" t="str">
            <v>Antwerpen</v>
          </cell>
        </row>
        <row r="1514">
          <cell r="B1514" t="str">
            <v>30162</v>
          </cell>
          <cell r="C1514" t="str">
            <v>Antwerpen</v>
          </cell>
        </row>
        <row r="1515">
          <cell r="A1515" t="str">
            <v>VKE-435-4</v>
          </cell>
          <cell r="B1515" t="str">
            <v>4862</v>
          </cell>
          <cell r="C1515" t="str">
            <v>Antwerpen</v>
          </cell>
        </row>
        <row r="1516">
          <cell r="B1516" t="str">
            <v>30162</v>
          </cell>
          <cell r="C1516" t="str">
            <v>Antwerpen</v>
          </cell>
        </row>
        <row r="1517">
          <cell r="A1517" t="str">
            <v>VKE-435-5</v>
          </cell>
          <cell r="B1517" t="str">
            <v>4862</v>
          </cell>
          <cell r="C1517" t="str">
            <v>Antwerpen</v>
          </cell>
        </row>
        <row r="1518">
          <cell r="B1518" t="str">
            <v>30162</v>
          </cell>
          <cell r="C1518" t="str">
            <v>Antwerpen</v>
          </cell>
        </row>
        <row r="1519">
          <cell r="A1519" t="str">
            <v>VKE-436-1</v>
          </cell>
          <cell r="B1519" t="str">
            <v>4862</v>
          </cell>
          <cell r="C1519" t="str">
            <v>Antwerpen</v>
          </cell>
        </row>
        <row r="1520">
          <cell r="B1520" t="str">
            <v>30162</v>
          </cell>
          <cell r="C1520" t="str">
            <v>Antwerpen</v>
          </cell>
        </row>
        <row r="1521">
          <cell r="A1521" t="str">
            <v>VKE-437-1</v>
          </cell>
          <cell r="B1521" t="str">
            <v>4787</v>
          </cell>
          <cell r="C1521" t="str">
            <v>West-Vlaanderen</v>
          </cell>
        </row>
        <row r="1522">
          <cell r="A1522" t="str">
            <v>VKE-438-1</v>
          </cell>
          <cell r="B1522" t="str">
            <v>201133</v>
          </cell>
          <cell r="C1522" t="str">
            <v>Oost-Vlaanderen</v>
          </cell>
        </row>
        <row r="1523">
          <cell r="A1523" t="str">
            <v>VKE-438-2</v>
          </cell>
          <cell r="B1523" t="str">
            <v>201133</v>
          </cell>
          <cell r="C1523" t="str">
            <v>Oost-Vlaanderen</v>
          </cell>
        </row>
        <row r="1524">
          <cell r="A1524" t="str">
            <v>VKE-439-1</v>
          </cell>
          <cell r="B1524" t="str">
            <v>201133</v>
          </cell>
          <cell r="C1524" t="str">
            <v>Oost-Vlaanderen</v>
          </cell>
        </row>
        <row r="1525">
          <cell r="A1525" t="str">
            <v>VKE-439-2</v>
          </cell>
          <cell r="B1525" t="str">
            <v>201133</v>
          </cell>
          <cell r="C1525" t="str">
            <v>Oost-Vlaanderen</v>
          </cell>
        </row>
        <row r="1526">
          <cell r="A1526" t="str">
            <v>VKE-440-1</v>
          </cell>
          <cell r="B1526" t="str">
            <v>201133</v>
          </cell>
          <cell r="C1526" t="str">
            <v>Oost-Vlaanderen</v>
          </cell>
        </row>
        <row r="1527">
          <cell r="A1527" t="str">
            <v>VKE-440-2</v>
          </cell>
          <cell r="B1527" t="str">
            <v>201133</v>
          </cell>
          <cell r="C1527" t="str">
            <v>Oost-Vlaanderen</v>
          </cell>
        </row>
        <row r="1528">
          <cell r="A1528" t="str">
            <v>VKE-440-3</v>
          </cell>
          <cell r="B1528" t="str">
            <v>201133</v>
          </cell>
          <cell r="C1528" t="str">
            <v>Oost-Vlaanderen</v>
          </cell>
        </row>
        <row r="1529">
          <cell r="A1529" t="str">
            <v>VKE-440-4</v>
          </cell>
          <cell r="B1529" t="str">
            <v>201133</v>
          </cell>
          <cell r="C1529" t="str">
            <v>Oost-Vlaanderen</v>
          </cell>
        </row>
        <row r="1530">
          <cell r="A1530" t="str">
            <v>VKE-440-5</v>
          </cell>
          <cell r="B1530" t="str">
            <v>201133</v>
          </cell>
          <cell r="C1530" t="str">
            <v>Oost-Vlaanderen</v>
          </cell>
        </row>
        <row r="1531">
          <cell r="A1531" t="str">
            <v>VKE-441-1</v>
          </cell>
          <cell r="B1531" t="str">
            <v>201133</v>
          </cell>
          <cell r="C1531" t="str">
            <v>Oost-Vlaanderen</v>
          </cell>
        </row>
        <row r="1532">
          <cell r="A1532" t="str">
            <v>VKE-441-2</v>
          </cell>
          <cell r="B1532" t="str">
            <v>201133</v>
          </cell>
          <cell r="C1532" t="str">
            <v>Oost-Vlaanderen</v>
          </cell>
        </row>
        <row r="1533">
          <cell r="A1533" t="str">
            <v>VKE-441-3</v>
          </cell>
          <cell r="B1533" t="str">
            <v>201133</v>
          </cell>
          <cell r="C1533" t="str">
            <v>Oost-Vlaanderen</v>
          </cell>
        </row>
        <row r="1534">
          <cell r="A1534" t="str">
            <v>VKE-442-1</v>
          </cell>
          <cell r="B1534" t="str">
            <v>201133</v>
          </cell>
          <cell r="C1534" t="str">
            <v>Oost-Vlaanderen</v>
          </cell>
        </row>
        <row r="1535">
          <cell r="A1535" t="str">
            <v>VKE-442-2</v>
          </cell>
          <cell r="B1535" t="str">
            <v>201133</v>
          </cell>
          <cell r="C1535" t="str">
            <v>Oost-Vlaanderen</v>
          </cell>
        </row>
        <row r="1536">
          <cell r="A1536" t="str">
            <v>VKE-442-3</v>
          </cell>
          <cell r="B1536" t="str">
            <v>201133</v>
          </cell>
          <cell r="C1536" t="str">
            <v>Oost-Vlaanderen</v>
          </cell>
        </row>
        <row r="1537">
          <cell r="A1537" t="str">
            <v>VKE-442-4</v>
          </cell>
          <cell r="B1537" t="str">
            <v>201133</v>
          </cell>
          <cell r="C1537" t="str">
            <v>Oost-Vlaanderen</v>
          </cell>
        </row>
        <row r="1538">
          <cell r="A1538" t="str">
            <v>VKE-442-5</v>
          </cell>
          <cell r="B1538" t="str">
            <v>201133</v>
          </cell>
          <cell r="C1538" t="str">
            <v>Oost-Vlaanderen</v>
          </cell>
        </row>
        <row r="1539">
          <cell r="A1539" t="str">
            <v>VKE-442-6</v>
          </cell>
          <cell r="B1539" t="str">
            <v>201133</v>
          </cell>
          <cell r="C1539" t="str">
            <v>Oost-Vlaanderen</v>
          </cell>
        </row>
        <row r="1540">
          <cell r="A1540" t="str">
            <v>VKE-443-1</v>
          </cell>
          <cell r="B1540" t="str">
            <v>201133</v>
          </cell>
          <cell r="C1540" t="str">
            <v>Oost-Vlaanderen</v>
          </cell>
        </row>
        <row r="1541">
          <cell r="A1541" t="str">
            <v>VKE-443-2</v>
          </cell>
          <cell r="B1541" t="str">
            <v>201133</v>
          </cell>
          <cell r="C1541" t="str">
            <v>Oost-Vlaanderen</v>
          </cell>
        </row>
        <row r="1542">
          <cell r="A1542" t="str">
            <v>VKE-443-3</v>
          </cell>
          <cell r="B1542" t="str">
            <v>201133</v>
          </cell>
          <cell r="C1542" t="str">
            <v>Oost-Vlaanderen</v>
          </cell>
        </row>
        <row r="1543">
          <cell r="A1543" t="str">
            <v>VKE-443-4</v>
          </cell>
          <cell r="B1543" t="str">
            <v>201133</v>
          </cell>
          <cell r="C1543" t="str">
            <v>Oost-Vlaanderen</v>
          </cell>
        </row>
        <row r="1544">
          <cell r="A1544" t="str">
            <v>VKE-443-5</v>
          </cell>
          <cell r="B1544" t="str">
            <v>201133</v>
          </cell>
          <cell r="C1544" t="str">
            <v>Oost-Vlaanderen</v>
          </cell>
        </row>
        <row r="1545">
          <cell r="A1545" t="str">
            <v>VKE-443-6</v>
          </cell>
          <cell r="B1545" t="str">
            <v>201133</v>
          </cell>
          <cell r="C1545" t="str">
            <v>Oost-Vlaanderen</v>
          </cell>
        </row>
        <row r="1546">
          <cell r="A1546" t="str">
            <v>VKE-444-1</v>
          </cell>
          <cell r="B1546" t="str">
            <v>201133</v>
          </cell>
          <cell r="C1546" t="str">
            <v>Oost-Vlaanderen</v>
          </cell>
        </row>
        <row r="1547">
          <cell r="A1547" t="str">
            <v>VKE-444-2</v>
          </cell>
          <cell r="B1547" t="str">
            <v>201133</v>
          </cell>
          <cell r="C1547" t="str">
            <v>Oost-Vlaanderen</v>
          </cell>
        </row>
        <row r="1548">
          <cell r="A1548" t="str">
            <v>VKE-444-3</v>
          </cell>
          <cell r="B1548" t="str">
            <v>201133</v>
          </cell>
          <cell r="C1548" t="str">
            <v>Oost-Vlaanderen</v>
          </cell>
        </row>
        <row r="1549">
          <cell r="A1549" t="str">
            <v>VKE-444-4</v>
          </cell>
          <cell r="B1549" t="str">
            <v>201133</v>
          </cell>
          <cell r="C1549" t="str">
            <v>Oost-Vlaanderen</v>
          </cell>
        </row>
        <row r="1550">
          <cell r="A1550" t="str">
            <v>VKE-460-1</v>
          </cell>
          <cell r="B1550" t="str">
            <v>6591</v>
          </cell>
          <cell r="C1550" t="str">
            <v>Oost-Vlaanderen</v>
          </cell>
        </row>
        <row r="1551">
          <cell r="A1551" t="str">
            <v>VKE-463-1</v>
          </cell>
          <cell r="B1551" t="str">
            <v>4757</v>
          </cell>
          <cell r="C1551" t="str">
            <v>Limburg</v>
          </cell>
        </row>
        <row r="1552">
          <cell r="A1552" t="str">
            <v>VKE-463-2</v>
          </cell>
          <cell r="B1552" t="str">
            <v>4757</v>
          </cell>
          <cell r="C1552" t="str">
            <v>Limburg</v>
          </cell>
        </row>
        <row r="1553">
          <cell r="A1553" t="str">
            <v>VKE-463-4</v>
          </cell>
          <cell r="B1553" t="str">
            <v>4757</v>
          </cell>
          <cell r="C1553" t="str">
            <v>Limburg</v>
          </cell>
        </row>
        <row r="1554">
          <cell r="A1554" t="str">
            <v>VKE-463-5</v>
          </cell>
          <cell r="B1554" t="str">
            <v>4757</v>
          </cell>
          <cell r="C1554" t="str">
            <v>Limburg</v>
          </cell>
        </row>
        <row r="1555">
          <cell r="A1555" t="str">
            <v>VKE-463-6</v>
          </cell>
          <cell r="B1555" t="str">
            <v>4757</v>
          </cell>
          <cell r="C1555" t="str">
            <v>Limburg</v>
          </cell>
        </row>
        <row r="1556">
          <cell r="A1556" t="str">
            <v>VKE-463-7</v>
          </cell>
          <cell r="B1556" t="str">
            <v>4757</v>
          </cell>
          <cell r="C1556" t="str">
            <v>Limburg</v>
          </cell>
        </row>
        <row r="1557">
          <cell r="A1557" t="str">
            <v>VKE-463-8</v>
          </cell>
          <cell r="B1557" t="str">
            <v>4757</v>
          </cell>
          <cell r="C1557" t="str">
            <v>Limburg</v>
          </cell>
        </row>
        <row r="1558">
          <cell r="A1558" t="str">
            <v>VKE-463-9</v>
          </cell>
          <cell r="B1558" t="str">
            <v>4757</v>
          </cell>
          <cell r="C1558" t="str">
            <v>Limburg</v>
          </cell>
        </row>
        <row r="1559">
          <cell r="A1559" t="str">
            <v>VKE-463-10</v>
          </cell>
          <cell r="B1559" t="str">
            <v>4757</v>
          </cell>
          <cell r="C1559" t="str">
            <v>Limburg</v>
          </cell>
        </row>
        <row r="1560">
          <cell r="A1560" t="str">
            <v>VKE-463-11</v>
          </cell>
          <cell r="B1560" t="str">
            <v>4757</v>
          </cell>
          <cell r="C1560" t="str">
            <v>Limburg</v>
          </cell>
        </row>
        <row r="1561">
          <cell r="A1561" t="str">
            <v>VKE-463-12</v>
          </cell>
          <cell r="B1561" t="str">
            <v>4757</v>
          </cell>
          <cell r="C1561" t="str">
            <v>Limburg</v>
          </cell>
        </row>
        <row r="1562">
          <cell r="A1562" t="str">
            <v>VKE-473-4</v>
          </cell>
          <cell r="B1562" t="str">
            <v>19453</v>
          </cell>
          <cell r="C1562" t="str">
            <v>Antwerpen</v>
          </cell>
        </row>
        <row r="1563">
          <cell r="A1563" t="str">
            <v>VKE-483-1</v>
          </cell>
          <cell r="B1563" t="str">
            <v>200255</v>
          </cell>
          <cell r="C1563" t="str">
            <v>Vlaams-Brabant</v>
          </cell>
        </row>
        <row r="1564">
          <cell r="A1564" t="str">
            <v>VKE-483-2</v>
          </cell>
          <cell r="B1564" t="str">
            <v>200255</v>
          </cell>
          <cell r="C1564" t="str">
            <v>Vlaams-Brabant</v>
          </cell>
        </row>
        <row r="1565">
          <cell r="A1565" t="str">
            <v>VKE-483-3</v>
          </cell>
          <cell r="B1565" t="str">
            <v>200255</v>
          </cell>
          <cell r="C1565" t="str">
            <v>Vlaams-Brabant</v>
          </cell>
        </row>
        <row r="1566">
          <cell r="A1566" t="str">
            <v>VKE-483-4</v>
          </cell>
          <cell r="B1566" t="str">
            <v>200255</v>
          </cell>
          <cell r="C1566" t="str">
            <v>Vlaams-Brabant</v>
          </cell>
        </row>
        <row r="1567">
          <cell r="A1567" t="str">
            <v>VKE-483-5</v>
          </cell>
          <cell r="B1567" t="str">
            <v>200255</v>
          </cell>
          <cell r="C1567" t="str">
            <v>Vlaams-Brabant</v>
          </cell>
        </row>
        <row r="1568">
          <cell r="A1568" t="str">
            <v>VKE-483-6</v>
          </cell>
          <cell r="B1568" t="str">
            <v>200255</v>
          </cell>
          <cell r="C1568" t="str">
            <v>Vlaams-Brabant</v>
          </cell>
        </row>
        <row r="1569">
          <cell r="A1569" t="str">
            <v>VKE-483-7</v>
          </cell>
          <cell r="B1569" t="str">
            <v>200255</v>
          </cell>
          <cell r="C1569" t="str">
            <v>Vlaams-Brabant</v>
          </cell>
        </row>
        <row r="1570">
          <cell r="A1570" t="str">
            <v>VKE-483-8</v>
          </cell>
          <cell r="B1570" t="str">
            <v>200255</v>
          </cell>
          <cell r="C1570" t="str">
            <v>Vlaams-Brabant</v>
          </cell>
        </row>
        <row r="1571">
          <cell r="A1571" t="str">
            <v>VKE-484-1</v>
          </cell>
          <cell r="B1571" t="str">
            <v>200255</v>
          </cell>
          <cell r="C1571" t="str">
            <v>Vlaams-Brabant</v>
          </cell>
        </row>
        <row r="1572">
          <cell r="A1572" t="str">
            <v>VKE-485-1</v>
          </cell>
          <cell r="B1572" t="str">
            <v>200255</v>
          </cell>
          <cell r="C1572" t="str">
            <v>Vlaams-Brabant</v>
          </cell>
        </row>
        <row r="1573">
          <cell r="A1573" t="str">
            <v>VKE-485-2</v>
          </cell>
          <cell r="B1573" t="str">
            <v>200255</v>
          </cell>
          <cell r="C1573" t="str">
            <v>Vlaams-Brabant</v>
          </cell>
        </row>
        <row r="1574">
          <cell r="A1574" t="str">
            <v>VKE-485-3</v>
          </cell>
          <cell r="B1574" t="str">
            <v>200255</v>
          </cell>
          <cell r="C1574" t="str">
            <v>Vlaams-Brabant</v>
          </cell>
        </row>
        <row r="1575">
          <cell r="A1575" t="str">
            <v>VKE-486-1</v>
          </cell>
          <cell r="B1575" t="str">
            <v>200255</v>
          </cell>
          <cell r="C1575" t="str">
            <v>Vlaams-Brabant</v>
          </cell>
        </row>
        <row r="1576">
          <cell r="A1576" t="str">
            <v>VKE-487-1</v>
          </cell>
          <cell r="B1576" t="str">
            <v>3613</v>
          </cell>
          <cell r="C1576" t="str">
            <v>Vlaams-Brabant</v>
          </cell>
        </row>
        <row r="1577">
          <cell r="B1577" t="str">
            <v>7233</v>
          </cell>
          <cell r="C1577" t="str">
            <v>Vlaams-Brabant</v>
          </cell>
        </row>
        <row r="1578">
          <cell r="B1578" t="str">
            <v>12255</v>
          </cell>
          <cell r="C1578" t="str">
            <v>Vlaams-Brabant</v>
          </cell>
        </row>
        <row r="1579">
          <cell r="B1579" t="str">
            <v>19638</v>
          </cell>
          <cell r="C1579" t="str">
            <v>Vlaams-Brabant</v>
          </cell>
        </row>
        <row r="1580">
          <cell r="A1580" t="str">
            <v>VKE-487-2</v>
          </cell>
          <cell r="B1580" t="str">
            <v>3613</v>
          </cell>
          <cell r="C1580" t="str">
            <v>Vlaams-Brabant</v>
          </cell>
        </row>
        <row r="1581">
          <cell r="B1581" t="str">
            <v>7233</v>
          </cell>
          <cell r="C1581" t="str">
            <v>Vlaams-Brabant</v>
          </cell>
        </row>
        <row r="1582">
          <cell r="B1582" t="str">
            <v>12255</v>
          </cell>
          <cell r="C1582" t="str">
            <v>Vlaams-Brabant</v>
          </cell>
        </row>
        <row r="1583">
          <cell r="B1583" t="str">
            <v>19638</v>
          </cell>
          <cell r="C1583" t="str">
            <v>Vlaams-Brabant</v>
          </cell>
        </row>
        <row r="1584">
          <cell r="A1584" t="str">
            <v>VKE-488-1</v>
          </cell>
          <cell r="B1584" t="str">
            <v>201130</v>
          </cell>
          <cell r="C1584" t="str">
            <v>Oost-Vlaanderen</v>
          </cell>
        </row>
        <row r="1585">
          <cell r="A1585" t="str">
            <v>VKE-488-2</v>
          </cell>
          <cell r="B1585" t="str">
            <v>201130</v>
          </cell>
          <cell r="C1585" t="str">
            <v>Oost-Vlaanderen</v>
          </cell>
        </row>
        <row r="1586">
          <cell r="A1586" t="str">
            <v>VKE-488-3</v>
          </cell>
          <cell r="B1586" t="str">
            <v>201130</v>
          </cell>
          <cell r="C1586" t="str">
            <v>Oost-Vlaanderen</v>
          </cell>
        </row>
        <row r="1587">
          <cell r="A1587" t="str">
            <v>VKE-488-4</v>
          </cell>
          <cell r="B1587" t="str">
            <v>201130</v>
          </cell>
          <cell r="C1587" t="str">
            <v>Oost-Vlaanderen</v>
          </cell>
        </row>
        <row r="1588">
          <cell r="A1588" t="str">
            <v>VKE-489-1</v>
          </cell>
          <cell r="B1588" t="str">
            <v>201130</v>
          </cell>
          <cell r="C1588" t="str">
            <v>Oost-Vlaanderen</v>
          </cell>
        </row>
        <row r="1589">
          <cell r="A1589" t="str">
            <v>VKE-489-2</v>
          </cell>
          <cell r="B1589" t="str">
            <v>201130</v>
          </cell>
          <cell r="C1589" t="str">
            <v>Oost-Vlaanderen</v>
          </cell>
        </row>
        <row r="1590">
          <cell r="A1590" t="str">
            <v>VKE-489-3</v>
          </cell>
          <cell r="B1590" t="str">
            <v>201130</v>
          </cell>
          <cell r="C1590" t="str">
            <v>Oost-Vlaanderen</v>
          </cell>
        </row>
        <row r="1591">
          <cell r="A1591" t="str">
            <v>VKE-489-4</v>
          </cell>
          <cell r="B1591" t="str">
            <v>201130</v>
          </cell>
          <cell r="C1591" t="str">
            <v>Oost-Vlaanderen</v>
          </cell>
        </row>
        <row r="1592">
          <cell r="A1592" t="str">
            <v>VKE-489-5</v>
          </cell>
          <cell r="B1592" t="str">
            <v>201130</v>
          </cell>
          <cell r="C1592" t="str">
            <v>Oost-Vlaanderen</v>
          </cell>
        </row>
        <row r="1593">
          <cell r="A1593" t="str">
            <v>VKE-490-1</v>
          </cell>
          <cell r="B1593" t="str">
            <v>201130</v>
          </cell>
          <cell r="C1593" t="str">
            <v>Oost-Vlaanderen</v>
          </cell>
        </row>
        <row r="1594">
          <cell r="A1594" t="str">
            <v>VKE-490-2</v>
          </cell>
          <cell r="B1594" t="str">
            <v>201130</v>
          </cell>
          <cell r="C1594" t="str">
            <v>Oost-Vlaanderen</v>
          </cell>
        </row>
        <row r="1595">
          <cell r="A1595" t="str">
            <v>VKE-490-3</v>
          </cell>
          <cell r="B1595" t="str">
            <v>201130</v>
          </cell>
          <cell r="C1595" t="str">
            <v>Oost-Vlaanderen</v>
          </cell>
        </row>
        <row r="1596">
          <cell r="A1596" t="str">
            <v>VKE-491-1</v>
          </cell>
          <cell r="B1596" t="str">
            <v>201130</v>
          </cell>
          <cell r="C1596" t="str">
            <v>Oost-Vlaanderen</v>
          </cell>
        </row>
        <row r="1597">
          <cell r="A1597" t="str">
            <v>VKE-492-1</v>
          </cell>
          <cell r="B1597" t="str">
            <v>30162</v>
          </cell>
          <cell r="C1597" t="str">
            <v>Antwerpen</v>
          </cell>
        </row>
        <row r="1598">
          <cell r="A1598" t="str">
            <v>VKE-493-1</v>
          </cell>
          <cell r="B1598" t="str">
            <v>30162</v>
          </cell>
          <cell r="C1598" t="str">
            <v>Antwerpen</v>
          </cell>
        </row>
        <row r="1599">
          <cell r="A1599" t="str">
            <v>VKE-494-1</v>
          </cell>
          <cell r="B1599" t="str">
            <v>30162</v>
          </cell>
          <cell r="C1599" t="str">
            <v>Antwerpen</v>
          </cell>
        </row>
        <row r="1600">
          <cell r="A1600" t="str">
            <v>VKE-494-2</v>
          </cell>
          <cell r="B1600" t="str">
            <v>30162</v>
          </cell>
          <cell r="C1600" t="str">
            <v>Antwerpen</v>
          </cell>
        </row>
        <row r="1601">
          <cell r="A1601" t="str">
            <v>VKE-495-1</v>
          </cell>
          <cell r="B1601" t="str">
            <v>30162</v>
          </cell>
          <cell r="C1601" t="str">
            <v>Antwerpen</v>
          </cell>
        </row>
        <row r="1602">
          <cell r="A1602" t="str">
            <v>VKE-496-1</v>
          </cell>
          <cell r="B1602" t="str">
            <v>30162</v>
          </cell>
          <cell r="C1602" t="str">
            <v>Antwerpen</v>
          </cell>
        </row>
        <row r="1603">
          <cell r="A1603" t="str">
            <v>VKE-497-1</v>
          </cell>
          <cell r="B1603" t="str">
            <v>30162</v>
          </cell>
          <cell r="C1603" t="str">
            <v>Antwerpen</v>
          </cell>
        </row>
        <row r="1604">
          <cell r="A1604" t="str">
            <v>VKE-497-2</v>
          </cell>
          <cell r="B1604" t="str">
            <v>30162</v>
          </cell>
          <cell r="C1604" t="str">
            <v>Antwerpen</v>
          </cell>
        </row>
        <row r="1605">
          <cell r="A1605" t="str">
            <v>VKE-497-3</v>
          </cell>
          <cell r="B1605" t="str">
            <v>30162</v>
          </cell>
          <cell r="C1605" t="str">
            <v>Antwerpen</v>
          </cell>
        </row>
        <row r="1606">
          <cell r="A1606" t="str">
            <v>VKE-498-1</v>
          </cell>
          <cell r="B1606" t="str">
            <v>30162</v>
          </cell>
          <cell r="C1606" t="str">
            <v>Antwerpen</v>
          </cell>
        </row>
        <row r="1607">
          <cell r="A1607" t="str">
            <v>VKE-498-2</v>
          </cell>
          <cell r="B1607" t="str">
            <v>30162</v>
          </cell>
          <cell r="C1607" t="str">
            <v>Antwerpen</v>
          </cell>
        </row>
        <row r="1608">
          <cell r="A1608" t="str">
            <v>VKE-499-1</v>
          </cell>
          <cell r="B1608" t="str">
            <v>4862</v>
          </cell>
          <cell r="C1608" t="str">
            <v>Antwerpen</v>
          </cell>
        </row>
        <row r="1609">
          <cell r="B1609" t="str">
            <v>30162</v>
          </cell>
          <cell r="C1609" t="str">
            <v>Antwerpen</v>
          </cell>
        </row>
        <row r="1610">
          <cell r="A1610" t="str">
            <v>VKE-499-2</v>
          </cell>
          <cell r="B1610" t="str">
            <v>4862</v>
          </cell>
          <cell r="C1610" t="str">
            <v>Antwerpen</v>
          </cell>
        </row>
        <row r="1611">
          <cell r="B1611" t="str">
            <v>30162</v>
          </cell>
          <cell r="C1611" t="str">
            <v>Antwerpen</v>
          </cell>
        </row>
        <row r="1612">
          <cell r="A1612" t="str">
            <v>VKE-499-3</v>
          </cell>
          <cell r="B1612" t="str">
            <v>4862</v>
          </cell>
          <cell r="C1612" t="str">
            <v>Antwerpen</v>
          </cell>
        </row>
        <row r="1613">
          <cell r="B1613" t="str">
            <v>30162</v>
          </cell>
          <cell r="C1613" t="str">
            <v>Antwerpen</v>
          </cell>
        </row>
        <row r="1614">
          <cell r="A1614" t="str">
            <v>VKE-500-1</v>
          </cell>
          <cell r="B1614" t="str">
            <v>4862</v>
          </cell>
          <cell r="C1614" t="str">
            <v>Antwerpen</v>
          </cell>
        </row>
        <row r="1615">
          <cell r="B1615" t="str">
            <v>30162</v>
          </cell>
          <cell r="C1615" t="str">
            <v>Antwerpen</v>
          </cell>
        </row>
        <row r="1616">
          <cell r="A1616" t="str">
            <v>VKE-500-2</v>
          </cell>
          <cell r="B1616" t="str">
            <v>4862</v>
          </cell>
          <cell r="C1616" t="str">
            <v>Antwerpen</v>
          </cell>
        </row>
        <row r="1617">
          <cell r="B1617" t="str">
            <v>30162</v>
          </cell>
          <cell r="C1617" t="str">
            <v>Antwerpen</v>
          </cell>
        </row>
        <row r="1618">
          <cell r="A1618" t="str">
            <v>VKE-500-3</v>
          </cell>
          <cell r="B1618" t="str">
            <v>4862</v>
          </cell>
          <cell r="C1618" t="str">
            <v>Antwerpen</v>
          </cell>
        </row>
        <row r="1619">
          <cell r="B1619" t="str">
            <v>30162</v>
          </cell>
          <cell r="C1619" t="str">
            <v>Antwerpen</v>
          </cell>
        </row>
        <row r="1620">
          <cell r="A1620" t="str">
            <v>VKE-501-1</v>
          </cell>
          <cell r="B1620" t="str">
            <v>201136</v>
          </cell>
          <cell r="C1620" t="str">
            <v>Brussel HG</v>
          </cell>
        </row>
        <row r="1621">
          <cell r="A1621" t="str">
            <v>VKE-501-2</v>
          </cell>
          <cell r="B1621" t="str">
            <v>201136</v>
          </cell>
          <cell r="C1621" t="str">
            <v>Brussel HG</v>
          </cell>
        </row>
        <row r="1622">
          <cell r="A1622" t="str">
            <v>VKE-501-3</v>
          </cell>
          <cell r="B1622" t="str">
            <v>201136</v>
          </cell>
          <cell r="C1622" t="str">
            <v>Brussel HG</v>
          </cell>
        </row>
        <row r="1623">
          <cell r="A1623" t="str">
            <v>VKE-501-4</v>
          </cell>
          <cell r="B1623" t="str">
            <v>201136</v>
          </cell>
          <cell r="C1623" t="str">
            <v>Brussel HG</v>
          </cell>
        </row>
        <row r="1624">
          <cell r="A1624" t="str">
            <v>VKE-501-5</v>
          </cell>
          <cell r="B1624" t="str">
            <v>201136</v>
          </cell>
          <cell r="C1624" t="str">
            <v>Brussel HG</v>
          </cell>
        </row>
        <row r="1625">
          <cell r="A1625" t="str">
            <v>VKE-501-6</v>
          </cell>
          <cell r="B1625" t="str">
            <v>201136</v>
          </cell>
          <cell r="C1625" t="str">
            <v>Brussel HG</v>
          </cell>
        </row>
        <row r="1626">
          <cell r="A1626" t="str">
            <v>VKE-501-7</v>
          </cell>
          <cell r="B1626" t="str">
            <v>201136</v>
          </cell>
          <cell r="C1626" t="str">
            <v>Brussel HG</v>
          </cell>
        </row>
        <row r="1627">
          <cell r="A1627" t="str">
            <v>VKE-501-8</v>
          </cell>
          <cell r="B1627" t="str">
            <v>201136</v>
          </cell>
          <cell r="C1627" t="str">
            <v>Brussel HG</v>
          </cell>
        </row>
        <row r="1628">
          <cell r="A1628" t="str">
            <v>VKE-501-9</v>
          </cell>
          <cell r="B1628" t="str">
            <v>201136</v>
          </cell>
          <cell r="C1628" t="str">
            <v>Brussel HG</v>
          </cell>
        </row>
        <row r="1629">
          <cell r="A1629" t="str">
            <v>VKE-502-1</v>
          </cell>
          <cell r="B1629" t="str">
            <v>4805</v>
          </cell>
          <cell r="C1629" t="str">
            <v>Oost-Vlaanderen</v>
          </cell>
        </row>
        <row r="1630">
          <cell r="A1630" t="str">
            <v>VKE-502-2</v>
          </cell>
          <cell r="B1630" t="str">
            <v>4805</v>
          </cell>
          <cell r="C1630" t="str">
            <v>Oost-Vlaanderen</v>
          </cell>
        </row>
        <row r="1631">
          <cell r="A1631" t="str">
            <v>VKE-502-3</v>
          </cell>
          <cell r="B1631" t="str">
            <v>4805</v>
          </cell>
          <cell r="C1631" t="str">
            <v>Oost-Vlaanderen</v>
          </cell>
        </row>
        <row r="1632">
          <cell r="A1632" t="str">
            <v>VKE-502-4</v>
          </cell>
          <cell r="B1632" t="str">
            <v>4805</v>
          </cell>
          <cell r="C1632" t="str">
            <v>Oost-Vlaanderen</v>
          </cell>
        </row>
        <row r="1633">
          <cell r="A1633" t="str">
            <v>VKE-502-5</v>
          </cell>
          <cell r="B1633" t="str">
            <v>4805</v>
          </cell>
          <cell r="C1633" t="str">
            <v>Oost-Vlaanderen</v>
          </cell>
        </row>
        <row r="1634">
          <cell r="A1634" t="str">
            <v>VKE-502-6</v>
          </cell>
          <cell r="B1634" t="str">
            <v>4805</v>
          </cell>
          <cell r="C1634" t="str">
            <v>Oost-Vlaanderen</v>
          </cell>
        </row>
        <row r="1635">
          <cell r="A1635" t="str">
            <v>VKE-502-7</v>
          </cell>
          <cell r="B1635" t="str">
            <v>4805</v>
          </cell>
          <cell r="C1635" t="str">
            <v>Oost-Vlaanderen</v>
          </cell>
        </row>
        <row r="1636">
          <cell r="A1636" t="str">
            <v>VKE-503-1</v>
          </cell>
          <cell r="B1636" t="str">
            <v>4862</v>
          </cell>
          <cell r="C1636" t="str">
            <v>Antwerpen</v>
          </cell>
        </row>
        <row r="1637">
          <cell r="A1637" t="str">
            <v>VKE-503-2</v>
          </cell>
          <cell r="B1637" t="str">
            <v>4862</v>
          </cell>
          <cell r="C1637" t="str">
            <v>Antwerpen</v>
          </cell>
        </row>
        <row r="1638">
          <cell r="A1638" t="str">
            <v>VKE-503-3</v>
          </cell>
          <cell r="B1638" t="str">
            <v>4862</v>
          </cell>
          <cell r="C1638" t="str">
            <v>Antwerpen</v>
          </cell>
        </row>
        <row r="1639">
          <cell r="A1639" t="str">
            <v>VKE-503-4</v>
          </cell>
          <cell r="B1639" t="str">
            <v>4862</v>
          </cell>
          <cell r="C1639" t="str">
            <v>Antwerpen</v>
          </cell>
        </row>
        <row r="1640">
          <cell r="A1640" t="str">
            <v>VKE-503-5</v>
          </cell>
          <cell r="B1640" t="str">
            <v>4862</v>
          </cell>
          <cell r="C1640" t="str">
            <v>Antwerpen</v>
          </cell>
        </row>
        <row r="1641">
          <cell r="A1641" t="str">
            <v>VKE-503-6</v>
          </cell>
          <cell r="B1641" t="str">
            <v>4862</v>
          </cell>
          <cell r="C1641" t="str">
            <v>Antwerpen</v>
          </cell>
        </row>
        <row r="1642">
          <cell r="A1642" t="str">
            <v>VKE-504-1</v>
          </cell>
          <cell r="B1642" t="str">
            <v>4862</v>
          </cell>
          <cell r="C1642" t="str">
            <v>Antwerpen</v>
          </cell>
        </row>
        <row r="1643">
          <cell r="A1643" t="str">
            <v>VKE-504-2</v>
          </cell>
          <cell r="B1643" t="str">
            <v>4862</v>
          </cell>
          <cell r="C1643" t="str">
            <v>Antwerpen</v>
          </cell>
        </row>
        <row r="1644">
          <cell r="A1644" t="str">
            <v>VKE-504-3</v>
          </cell>
          <cell r="B1644" t="str">
            <v>4862</v>
          </cell>
          <cell r="C1644" t="str">
            <v>Antwerpen</v>
          </cell>
        </row>
        <row r="1645">
          <cell r="A1645" t="str">
            <v>VKE-504-4</v>
          </cell>
          <cell r="B1645" t="str">
            <v>4862</v>
          </cell>
          <cell r="C1645" t="str">
            <v>Antwerpen</v>
          </cell>
        </row>
        <row r="1646">
          <cell r="A1646" t="str">
            <v>VKE-504-5</v>
          </cell>
          <cell r="B1646" t="str">
            <v>4862</v>
          </cell>
          <cell r="C1646" t="str">
            <v>Antwerpen</v>
          </cell>
        </row>
        <row r="1647">
          <cell r="A1647" t="str">
            <v>VKE-504-6</v>
          </cell>
          <cell r="B1647" t="str">
            <v>4862</v>
          </cell>
          <cell r="C1647" t="str">
            <v>Antwerpen</v>
          </cell>
        </row>
        <row r="1648">
          <cell r="A1648" t="str">
            <v>VKE-520-1</v>
          </cell>
          <cell r="B1648" t="str">
            <v>3259</v>
          </cell>
          <cell r="C1648" t="str">
            <v>Antwerpen</v>
          </cell>
        </row>
        <row r="1649">
          <cell r="B1649" t="str">
            <v>26465</v>
          </cell>
          <cell r="C1649" t="str">
            <v>Antwerpen</v>
          </cell>
        </row>
        <row r="1650">
          <cell r="A1650" t="str">
            <v>VKE-521-1</v>
          </cell>
          <cell r="B1650" t="str">
            <v>3416</v>
          </cell>
          <cell r="C1650" t="str">
            <v>Antwerpen</v>
          </cell>
        </row>
        <row r="1651">
          <cell r="B1651" t="str">
            <v>201649</v>
          </cell>
          <cell r="C1651" t="str">
            <v>Antwerpen</v>
          </cell>
        </row>
        <row r="1652">
          <cell r="A1652" t="str">
            <v>VKE-522-1</v>
          </cell>
          <cell r="B1652" t="str">
            <v>3416</v>
          </cell>
          <cell r="C1652" t="str">
            <v>Antwerpen</v>
          </cell>
        </row>
        <row r="1653">
          <cell r="B1653" t="str">
            <v>201649</v>
          </cell>
          <cell r="C1653" t="str">
            <v>Antwerpen</v>
          </cell>
        </row>
        <row r="1654">
          <cell r="A1654" t="str">
            <v>VKE-522-2</v>
          </cell>
          <cell r="B1654" t="str">
            <v>3416</v>
          </cell>
          <cell r="C1654" t="str">
            <v>Antwerpen</v>
          </cell>
        </row>
        <row r="1655">
          <cell r="B1655" t="str">
            <v>201649</v>
          </cell>
          <cell r="C1655" t="str">
            <v>Antwerpen</v>
          </cell>
        </row>
        <row r="1656">
          <cell r="A1656" t="str">
            <v>VKE-528-3</v>
          </cell>
          <cell r="B1656" t="str">
            <v>3398</v>
          </cell>
          <cell r="C1656" t="str">
            <v>Oost-Vlaanderen</v>
          </cell>
        </row>
        <row r="1657">
          <cell r="B1657" t="str">
            <v>19753</v>
          </cell>
          <cell r="C1657" t="str">
            <v>Oost-Vlaanderen</v>
          </cell>
        </row>
        <row r="1658">
          <cell r="A1658" t="str">
            <v>VKE-539-1</v>
          </cell>
          <cell r="B1658" t="str">
            <v>2817</v>
          </cell>
          <cell r="C1658" t="str">
            <v>West-Vlaanderen</v>
          </cell>
        </row>
        <row r="1659">
          <cell r="A1659" t="str">
            <v>VKE-539-2</v>
          </cell>
          <cell r="B1659" t="str">
            <v>2817</v>
          </cell>
          <cell r="C1659" t="str">
            <v>West-Vlaanderen</v>
          </cell>
        </row>
        <row r="1660">
          <cell r="A1660" t="str">
            <v>VKE-539-3</v>
          </cell>
          <cell r="B1660" t="str">
            <v>2817</v>
          </cell>
          <cell r="C1660" t="str">
            <v>West-Vlaanderen</v>
          </cell>
        </row>
        <row r="1661">
          <cell r="A1661" t="str">
            <v>VKE-539-4</v>
          </cell>
          <cell r="B1661" t="str">
            <v>2817</v>
          </cell>
          <cell r="C1661" t="str">
            <v>West-Vlaanderen</v>
          </cell>
        </row>
        <row r="1662">
          <cell r="A1662" t="str">
            <v>VKE-540-3</v>
          </cell>
          <cell r="B1662" t="str">
            <v>3962</v>
          </cell>
          <cell r="C1662" t="str">
            <v>West-Vlaanderen</v>
          </cell>
        </row>
        <row r="1663">
          <cell r="A1663" t="str">
            <v>VKE-541-1</v>
          </cell>
          <cell r="B1663" t="str">
            <v>3962</v>
          </cell>
          <cell r="C1663" t="str">
            <v>West-Vlaanderen</v>
          </cell>
        </row>
        <row r="1664">
          <cell r="A1664" t="str">
            <v>VKE-541-2</v>
          </cell>
          <cell r="B1664" t="str">
            <v>3962</v>
          </cell>
          <cell r="C1664" t="str">
            <v>West-Vlaanderen</v>
          </cell>
        </row>
        <row r="1665">
          <cell r="A1665" t="str">
            <v>VKE-541-3</v>
          </cell>
          <cell r="B1665" t="str">
            <v>3962</v>
          </cell>
          <cell r="C1665" t="str">
            <v>West-Vlaanderen</v>
          </cell>
        </row>
        <row r="1666">
          <cell r="A1666" t="str">
            <v>VKE-541-4</v>
          </cell>
          <cell r="B1666" t="str">
            <v>3962</v>
          </cell>
          <cell r="C1666" t="str">
            <v>West-Vlaanderen</v>
          </cell>
        </row>
        <row r="1667">
          <cell r="A1667" t="str">
            <v>VKE-541-5</v>
          </cell>
          <cell r="B1667" t="str">
            <v>3962</v>
          </cell>
          <cell r="C1667" t="str">
            <v>West-Vlaanderen</v>
          </cell>
        </row>
        <row r="1668">
          <cell r="A1668" t="str">
            <v>VKE-555-1</v>
          </cell>
          <cell r="B1668" t="str">
            <v>6591</v>
          </cell>
          <cell r="C1668" t="str">
            <v>Oost-Vlaanderen</v>
          </cell>
        </row>
        <row r="1669">
          <cell r="A1669" t="str">
            <v>VKE-555-2</v>
          </cell>
          <cell r="B1669" t="str">
            <v>6591</v>
          </cell>
          <cell r="C1669" t="str">
            <v>Oost-Vlaanderen</v>
          </cell>
        </row>
        <row r="1670">
          <cell r="A1670" t="str">
            <v>VKE-555-3</v>
          </cell>
          <cell r="B1670" t="str">
            <v>6591</v>
          </cell>
          <cell r="C1670" t="str">
            <v>Oost-Vlaanderen</v>
          </cell>
        </row>
        <row r="1671">
          <cell r="A1671" t="str">
            <v>VKE-556-1</v>
          </cell>
          <cell r="B1671" t="str">
            <v>30162</v>
          </cell>
          <cell r="C1671" t="str">
            <v>Antwerpen</v>
          </cell>
        </row>
        <row r="1672">
          <cell r="A1672" t="str">
            <v>VKE-556-2</v>
          </cell>
          <cell r="B1672" t="str">
            <v>30162</v>
          </cell>
          <cell r="C1672" t="str">
            <v>Antwerpen</v>
          </cell>
        </row>
        <row r="1673">
          <cell r="A1673" t="str">
            <v>VKE-556-3</v>
          </cell>
          <cell r="B1673" t="str">
            <v>30162</v>
          </cell>
          <cell r="C1673" t="str">
            <v>Antwerpen</v>
          </cell>
        </row>
        <row r="1674">
          <cell r="A1674" t="str">
            <v>VKE-556-4</v>
          </cell>
          <cell r="B1674" t="str">
            <v>30162</v>
          </cell>
          <cell r="C1674" t="str">
            <v>Antwerpen</v>
          </cell>
        </row>
        <row r="1675">
          <cell r="A1675" t="str">
            <v>VKE-557-1</v>
          </cell>
          <cell r="B1675" t="str">
            <v>30162</v>
          </cell>
          <cell r="C1675" t="str">
            <v>Antwerpen</v>
          </cell>
        </row>
        <row r="1676">
          <cell r="A1676" t="str">
            <v>VKE-557-2</v>
          </cell>
          <cell r="B1676" t="str">
            <v>30162</v>
          </cell>
          <cell r="C1676" t="str">
            <v>Antwerpen</v>
          </cell>
        </row>
        <row r="1677">
          <cell r="A1677" t="str">
            <v>VKE-558-1</v>
          </cell>
          <cell r="B1677" t="str">
            <v>30162</v>
          </cell>
          <cell r="C1677" t="str">
            <v>Antwerpen</v>
          </cell>
        </row>
        <row r="1678">
          <cell r="A1678" t="str">
            <v>VKE-559-1</v>
          </cell>
          <cell r="B1678" t="str">
            <v>30162</v>
          </cell>
          <cell r="C1678" t="str">
            <v>Antwerpen</v>
          </cell>
        </row>
        <row r="1679">
          <cell r="A1679" t="str">
            <v>VKE-560-1</v>
          </cell>
          <cell r="B1679" t="str">
            <v>30162</v>
          </cell>
          <cell r="C1679" t="str">
            <v>Antwerpen</v>
          </cell>
        </row>
        <row r="1680">
          <cell r="A1680" t="str">
            <v>VKE-561-1</v>
          </cell>
          <cell r="B1680" t="str">
            <v>30162</v>
          </cell>
          <cell r="C1680" t="str">
            <v>Antwerpen</v>
          </cell>
        </row>
        <row r="1681">
          <cell r="A1681" t="str">
            <v>VKE-562-1</v>
          </cell>
          <cell r="B1681" t="str">
            <v>4862</v>
          </cell>
          <cell r="C1681" t="str">
            <v>Antwerpen</v>
          </cell>
        </row>
        <row r="1682">
          <cell r="B1682" t="str">
            <v>30162</v>
          </cell>
          <cell r="C1682" t="str">
            <v>Antwerpen</v>
          </cell>
        </row>
        <row r="1683">
          <cell r="A1683" t="str">
            <v>VKE-563-1</v>
          </cell>
          <cell r="B1683" t="str">
            <v>4862</v>
          </cell>
          <cell r="C1683" t="str">
            <v>Antwerpen</v>
          </cell>
        </row>
        <row r="1684">
          <cell r="B1684" t="str">
            <v>30162</v>
          </cell>
          <cell r="C1684" t="str">
            <v>Antwerpen</v>
          </cell>
        </row>
        <row r="1685">
          <cell r="A1685" t="str">
            <v>VKE-563-2</v>
          </cell>
          <cell r="B1685" t="str">
            <v>4862</v>
          </cell>
          <cell r="C1685" t="str">
            <v>Antwerpen</v>
          </cell>
        </row>
        <row r="1686">
          <cell r="B1686" t="str">
            <v>30162</v>
          </cell>
          <cell r="C1686" t="str">
            <v>Antwerpen</v>
          </cell>
        </row>
        <row r="1687">
          <cell r="A1687" t="str">
            <v>VKE-564-1</v>
          </cell>
          <cell r="B1687" t="str">
            <v>4862</v>
          </cell>
          <cell r="C1687" t="str">
            <v>Antwerpen</v>
          </cell>
        </row>
        <row r="1688">
          <cell r="B1688" t="str">
            <v>30162</v>
          </cell>
          <cell r="C1688" t="str">
            <v>Antwerpen</v>
          </cell>
        </row>
        <row r="1689">
          <cell r="A1689" t="str">
            <v>VKE-564-2</v>
          </cell>
          <cell r="B1689" t="str">
            <v>4862</v>
          </cell>
          <cell r="C1689" t="str">
            <v>Antwerpen</v>
          </cell>
        </row>
        <row r="1690">
          <cell r="B1690" t="str">
            <v>30162</v>
          </cell>
          <cell r="C1690" t="str">
            <v>Antwerpen</v>
          </cell>
        </row>
        <row r="1691">
          <cell r="A1691" t="str">
            <v>VKE-565-1</v>
          </cell>
          <cell r="B1691" t="str">
            <v>4862</v>
          </cell>
          <cell r="C1691" t="str">
            <v>Antwerpen</v>
          </cell>
        </row>
        <row r="1692">
          <cell r="B1692" t="str">
            <v>30162</v>
          </cell>
          <cell r="C1692" t="str">
            <v>Antwerpen</v>
          </cell>
        </row>
        <row r="1693">
          <cell r="A1693" t="str">
            <v>VKE-565-2</v>
          </cell>
          <cell r="B1693" t="str">
            <v>4862</v>
          </cell>
          <cell r="C1693" t="str">
            <v>Antwerpen</v>
          </cell>
        </row>
        <row r="1694">
          <cell r="B1694" t="str">
            <v>30162</v>
          </cell>
          <cell r="C1694" t="str">
            <v>Antwerpen</v>
          </cell>
        </row>
        <row r="1695">
          <cell r="A1695" t="str">
            <v>VKE-566-1</v>
          </cell>
          <cell r="B1695" t="str">
            <v>4862</v>
          </cell>
          <cell r="C1695" t="str">
            <v>Antwerpen</v>
          </cell>
        </row>
        <row r="1696">
          <cell r="B1696" t="str">
            <v>30162</v>
          </cell>
          <cell r="C1696" t="str">
            <v>Antwerpen</v>
          </cell>
        </row>
        <row r="1697">
          <cell r="A1697" t="str">
            <v>VKE-566-2</v>
          </cell>
          <cell r="B1697" t="str">
            <v>4862</v>
          </cell>
          <cell r="C1697" t="str">
            <v>Antwerpen</v>
          </cell>
        </row>
        <row r="1698">
          <cell r="B1698" t="str">
            <v>30162</v>
          </cell>
          <cell r="C1698" t="str">
            <v>Antwerpen</v>
          </cell>
        </row>
        <row r="1699">
          <cell r="A1699" t="str">
            <v>VKE-567-1</v>
          </cell>
          <cell r="B1699" t="str">
            <v>4862</v>
          </cell>
          <cell r="C1699" t="str">
            <v>Antwerpen</v>
          </cell>
        </row>
        <row r="1700">
          <cell r="B1700" t="str">
            <v>30162</v>
          </cell>
          <cell r="C1700" t="str">
            <v>Antwerpen</v>
          </cell>
        </row>
        <row r="1701">
          <cell r="A1701" t="str">
            <v>VKE-568-1</v>
          </cell>
          <cell r="B1701" t="str">
            <v>4862</v>
          </cell>
          <cell r="C1701" t="str">
            <v>Antwerpen</v>
          </cell>
        </row>
        <row r="1702">
          <cell r="B1702" t="str">
            <v>30162</v>
          </cell>
          <cell r="C1702" t="str">
            <v>Antwerpen</v>
          </cell>
        </row>
        <row r="1703">
          <cell r="A1703" t="str">
            <v>VKE-568-2</v>
          </cell>
          <cell r="B1703" t="str">
            <v>4862</v>
          </cell>
          <cell r="C1703" t="str">
            <v>Antwerpen</v>
          </cell>
        </row>
        <row r="1704">
          <cell r="B1704" t="str">
            <v>30162</v>
          </cell>
          <cell r="C1704" t="str">
            <v>Antwerpen</v>
          </cell>
        </row>
        <row r="1705">
          <cell r="A1705" t="str">
            <v>VKE-568-3</v>
          </cell>
          <cell r="B1705" t="str">
            <v>4862</v>
          </cell>
          <cell r="C1705" t="str">
            <v>Antwerpen</v>
          </cell>
        </row>
        <row r="1706">
          <cell r="B1706" t="str">
            <v>30162</v>
          </cell>
          <cell r="C1706" t="str">
            <v>Antwerpen</v>
          </cell>
        </row>
        <row r="1707">
          <cell r="A1707" t="str">
            <v>VKE-568-4</v>
          </cell>
          <cell r="B1707" t="str">
            <v>4862</v>
          </cell>
          <cell r="C1707" t="str">
            <v>Antwerpen</v>
          </cell>
        </row>
        <row r="1708">
          <cell r="B1708" t="str">
            <v>30162</v>
          </cell>
          <cell r="C1708" t="str">
            <v>Antwerpen</v>
          </cell>
        </row>
        <row r="1709">
          <cell r="A1709" t="str">
            <v>VKE-571-1</v>
          </cell>
          <cell r="B1709" t="str">
            <v>4771</v>
          </cell>
          <cell r="C1709" t="str">
            <v>Oost-Vlaanderen</v>
          </cell>
        </row>
        <row r="1710">
          <cell r="B1710" t="str">
            <v>4857</v>
          </cell>
          <cell r="C1710" t="str">
            <v>Oost-Vlaanderen</v>
          </cell>
        </row>
        <row r="1711">
          <cell r="A1711" t="str">
            <v>VKE-571-2</v>
          </cell>
          <cell r="B1711" t="str">
            <v>4771</v>
          </cell>
          <cell r="C1711" t="str">
            <v>Oost-Vlaanderen</v>
          </cell>
        </row>
        <row r="1712">
          <cell r="B1712" t="str">
            <v>4857</v>
          </cell>
          <cell r="C1712" t="str">
            <v>Oost-Vlaanderen</v>
          </cell>
        </row>
        <row r="1713">
          <cell r="A1713" t="str">
            <v>VKE-571-3</v>
          </cell>
          <cell r="B1713" t="str">
            <v>4771</v>
          </cell>
          <cell r="C1713" t="str">
            <v>Oost-Vlaanderen</v>
          </cell>
        </row>
        <row r="1714">
          <cell r="B1714" t="str">
            <v>4857</v>
          </cell>
          <cell r="C1714" t="str">
            <v>Oost-Vlaanderen</v>
          </cell>
        </row>
        <row r="1715">
          <cell r="A1715" t="str">
            <v>VKE-571-4</v>
          </cell>
          <cell r="B1715" t="str">
            <v>4771</v>
          </cell>
          <cell r="C1715" t="str">
            <v>Oost-Vlaanderen</v>
          </cell>
        </row>
        <row r="1716">
          <cell r="B1716" t="str">
            <v>4857</v>
          </cell>
          <cell r="C1716" t="str">
            <v>Oost-Vlaanderen</v>
          </cell>
        </row>
        <row r="1717">
          <cell r="A1717" t="str">
            <v>VKE-571-5</v>
          </cell>
          <cell r="B1717" t="str">
            <v>4771</v>
          </cell>
          <cell r="C1717" t="str">
            <v>Oost-Vlaanderen</v>
          </cell>
        </row>
        <row r="1718">
          <cell r="B1718" t="str">
            <v>4857</v>
          </cell>
          <cell r="C1718" t="str">
            <v>Oost-Vlaanderen</v>
          </cell>
        </row>
        <row r="1719">
          <cell r="A1719" t="str">
            <v>VKE-571-6</v>
          </cell>
          <cell r="B1719" t="str">
            <v>4771</v>
          </cell>
          <cell r="C1719" t="str">
            <v>Oost-Vlaanderen</v>
          </cell>
        </row>
        <row r="1720">
          <cell r="B1720" t="str">
            <v>4857</v>
          </cell>
          <cell r="C1720" t="str">
            <v>Oost-Vlaanderen</v>
          </cell>
        </row>
        <row r="1721">
          <cell r="A1721" t="str">
            <v>VKE-572-1</v>
          </cell>
          <cell r="B1721" t="str">
            <v>4771</v>
          </cell>
          <cell r="C1721" t="str">
            <v>Oost-Vlaanderen</v>
          </cell>
        </row>
        <row r="1722">
          <cell r="B1722" t="str">
            <v>4857</v>
          </cell>
          <cell r="C1722" t="str">
            <v>Oost-Vlaanderen</v>
          </cell>
        </row>
        <row r="1723">
          <cell r="A1723" t="str">
            <v>VKE-572-2</v>
          </cell>
          <cell r="B1723" t="str">
            <v>4771</v>
          </cell>
          <cell r="C1723" t="str">
            <v>Oost-Vlaanderen</v>
          </cell>
        </row>
        <row r="1724">
          <cell r="B1724" t="str">
            <v>4857</v>
          </cell>
          <cell r="C1724" t="str">
            <v>Oost-Vlaanderen</v>
          </cell>
        </row>
        <row r="1725">
          <cell r="A1725" t="str">
            <v>VKE-573-1</v>
          </cell>
          <cell r="B1725" t="str">
            <v>4862</v>
          </cell>
          <cell r="C1725" t="str">
            <v>Antwerpen</v>
          </cell>
        </row>
        <row r="1726">
          <cell r="A1726" t="str">
            <v>VKE-574-1</v>
          </cell>
          <cell r="B1726" t="str">
            <v>4862</v>
          </cell>
          <cell r="C1726" t="str">
            <v>Antwerpen</v>
          </cell>
        </row>
        <row r="1727">
          <cell r="A1727" t="str">
            <v>VKE-574-2</v>
          </cell>
          <cell r="B1727" t="str">
            <v>4862</v>
          </cell>
          <cell r="C1727" t="str">
            <v>Antwerpen</v>
          </cell>
        </row>
        <row r="1728">
          <cell r="A1728" t="str">
            <v>VKE-575-1</v>
          </cell>
          <cell r="B1728" t="str">
            <v>4793</v>
          </cell>
          <cell r="C1728" t="str">
            <v>Oost-Vlaanderen</v>
          </cell>
        </row>
        <row r="1729">
          <cell r="B1729" t="str">
            <v>4868</v>
          </cell>
          <cell r="C1729" t="str">
            <v>Oost-Vlaanderen</v>
          </cell>
        </row>
        <row r="1730">
          <cell r="A1730" t="str">
            <v>VKE-575-2</v>
          </cell>
          <cell r="B1730" t="str">
            <v>4793</v>
          </cell>
          <cell r="C1730" t="str">
            <v>Oost-Vlaanderen</v>
          </cell>
        </row>
        <row r="1731">
          <cell r="B1731" t="str">
            <v>4868</v>
          </cell>
          <cell r="C1731" t="str">
            <v>Oost-Vlaanderen</v>
          </cell>
        </row>
        <row r="1732">
          <cell r="A1732" t="str">
            <v>VKE-575-3</v>
          </cell>
          <cell r="B1732" t="str">
            <v>4793</v>
          </cell>
          <cell r="C1732" t="str">
            <v>Oost-Vlaanderen</v>
          </cell>
        </row>
        <row r="1733">
          <cell r="B1733" t="str">
            <v>4868</v>
          </cell>
          <cell r="C1733" t="str">
            <v>Oost-Vlaanderen</v>
          </cell>
        </row>
        <row r="1734">
          <cell r="A1734" t="str">
            <v>VKE-575-4</v>
          </cell>
          <cell r="B1734" t="str">
            <v>4793</v>
          </cell>
          <cell r="C1734" t="str">
            <v>Oost-Vlaanderen</v>
          </cell>
        </row>
        <row r="1735">
          <cell r="B1735" t="str">
            <v>4868</v>
          </cell>
          <cell r="C1735" t="str">
            <v>Oost-Vlaanderen</v>
          </cell>
        </row>
        <row r="1736">
          <cell r="A1736" t="str">
            <v>VKE-575-5</v>
          </cell>
          <cell r="B1736" t="str">
            <v>4793</v>
          </cell>
          <cell r="C1736" t="str">
            <v>Oost-Vlaanderen</v>
          </cell>
        </row>
        <row r="1737">
          <cell r="B1737" t="str">
            <v>4868</v>
          </cell>
          <cell r="C1737" t="str">
            <v>Oost-Vlaanderen</v>
          </cell>
        </row>
        <row r="1738">
          <cell r="A1738" t="str">
            <v>VKE-575-6</v>
          </cell>
          <cell r="B1738" t="str">
            <v>4793</v>
          </cell>
          <cell r="C1738" t="str">
            <v>Oost-Vlaanderen</v>
          </cell>
        </row>
        <row r="1739">
          <cell r="B1739" t="str">
            <v>4868</v>
          </cell>
          <cell r="C1739" t="str">
            <v>Oost-Vlaanderen</v>
          </cell>
        </row>
        <row r="1740">
          <cell r="A1740" t="str">
            <v>VKE-575-7</v>
          </cell>
          <cell r="B1740" t="str">
            <v>4793</v>
          </cell>
          <cell r="C1740" t="str">
            <v>Oost-Vlaanderen</v>
          </cell>
        </row>
        <row r="1741">
          <cell r="B1741" t="str">
            <v>4868</v>
          </cell>
          <cell r="C1741" t="str">
            <v>Oost-Vlaanderen</v>
          </cell>
        </row>
        <row r="1742">
          <cell r="A1742" t="str">
            <v>VKE-575-8</v>
          </cell>
          <cell r="B1742" t="str">
            <v>4793</v>
          </cell>
          <cell r="C1742" t="str">
            <v>Oost-Vlaanderen</v>
          </cell>
        </row>
        <row r="1743">
          <cell r="B1743" t="str">
            <v>4868</v>
          </cell>
          <cell r="C1743" t="str">
            <v>Oost-Vlaanderen</v>
          </cell>
        </row>
        <row r="1744">
          <cell r="A1744" t="str">
            <v>VKE-575-9</v>
          </cell>
          <cell r="B1744" t="str">
            <v>4793</v>
          </cell>
          <cell r="C1744" t="str">
            <v>Oost-Vlaanderen</v>
          </cell>
        </row>
        <row r="1745">
          <cell r="B1745" t="str">
            <v>4868</v>
          </cell>
          <cell r="C1745" t="str">
            <v>Oost-Vlaanderen</v>
          </cell>
        </row>
        <row r="1746">
          <cell r="A1746" t="str">
            <v>VKE-576-2</v>
          </cell>
          <cell r="B1746" t="str">
            <v>4356</v>
          </cell>
          <cell r="C1746" t="str">
            <v>Antwerpen</v>
          </cell>
        </row>
        <row r="1747">
          <cell r="A1747" t="str">
            <v>VKE-610-4</v>
          </cell>
          <cell r="B1747" t="str">
            <v>201109</v>
          </cell>
          <cell r="C1747" t="str">
            <v>West-Vlaanderen</v>
          </cell>
        </row>
        <row r="1748">
          <cell r="A1748" t="str">
            <v>VKE-646-8</v>
          </cell>
          <cell r="B1748" t="str">
            <v>3477</v>
          </cell>
          <cell r="C1748" t="str">
            <v>Antwerpen</v>
          </cell>
        </row>
        <row r="1749">
          <cell r="A1749" t="str">
            <v>VKE-647-1</v>
          </cell>
          <cell r="B1749" t="str">
            <v>3477</v>
          </cell>
          <cell r="C1749" t="str">
            <v>Antwerpen</v>
          </cell>
        </row>
        <row r="1750">
          <cell r="A1750" t="str">
            <v>VKE-647-3</v>
          </cell>
          <cell r="B1750" t="str">
            <v>3477</v>
          </cell>
          <cell r="C1750" t="str">
            <v>Antwerpen</v>
          </cell>
        </row>
        <row r="1751">
          <cell r="A1751" t="str">
            <v>VKE-666-1</v>
          </cell>
          <cell r="B1751" t="str">
            <v>201249</v>
          </cell>
          <cell r="C1751" t="str">
            <v>West-Vlaanderen</v>
          </cell>
        </row>
        <row r="1752">
          <cell r="A1752" t="str">
            <v>VKE-666-2</v>
          </cell>
          <cell r="B1752" t="str">
            <v>201249</v>
          </cell>
          <cell r="C1752" t="str">
            <v>West-Vlaanderen</v>
          </cell>
        </row>
        <row r="1753">
          <cell r="A1753" t="str">
            <v>VKE-666-3</v>
          </cell>
          <cell r="B1753" t="str">
            <v>201249</v>
          </cell>
          <cell r="C1753" t="str">
            <v>West-Vlaanderen</v>
          </cell>
        </row>
        <row r="1754">
          <cell r="A1754" t="str">
            <v>VKE-666-4</v>
          </cell>
          <cell r="B1754" t="str">
            <v>201249</v>
          </cell>
          <cell r="C1754" t="str">
            <v>West-Vlaanderen</v>
          </cell>
        </row>
        <row r="1755">
          <cell r="A1755" t="str">
            <v>VKE-666-5</v>
          </cell>
          <cell r="B1755" t="str">
            <v>201249</v>
          </cell>
          <cell r="C1755" t="str">
            <v>West-Vlaanderen</v>
          </cell>
        </row>
        <row r="1756">
          <cell r="A1756" t="str">
            <v>VKE-666-6</v>
          </cell>
          <cell r="B1756" t="str">
            <v>201249</v>
          </cell>
          <cell r="C1756" t="str">
            <v>West-Vlaanderen</v>
          </cell>
        </row>
        <row r="1757">
          <cell r="A1757" t="str">
            <v>VKE-666-7</v>
          </cell>
          <cell r="B1757" t="str">
            <v>201249</v>
          </cell>
          <cell r="C1757" t="str">
            <v>West-Vlaanderen</v>
          </cell>
        </row>
        <row r="1758">
          <cell r="A1758" t="str">
            <v>VKE-666-8</v>
          </cell>
          <cell r="B1758" t="str">
            <v>201249</v>
          </cell>
          <cell r="C1758" t="str">
            <v>West-Vlaanderen</v>
          </cell>
        </row>
        <row r="1759">
          <cell r="A1759" t="str">
            <v>VKE-666-9</v>
          </cell>
          <cell r="B1759" t="str">
            <v>201249</v>
          </cell>
          <cell r="C1759" t="str">
            <v>West-Vlaanderen</v>
          </cell>
        </row>
        <row r="1760">
          <cell r="A1760" t="str">
            <v>VKE-666-10</v>
          </cell>
          <cell r="B1760" t="str">
            <v>201249</v>
          </cell>
          <cell r="C1760" t="str">
            <v>West-Vlaanderen</v>
          </cell>
        </row>
        <row r="1761">
          <cell r="A1761" t="str">
            <v>VKE-667-1</v>
          </cell>
          <cell r="B1761" t="str">
            <v>201249</v>
          </cell>
          <cell r="C1761" t="str">
            <v>West-Vlaanderen</v>
          </cell>
        </row>
        <row r="1762">
          <cell r="A1762" t="str">
            <v>VKE-667-2</v>
          </cell>
          <cell r="B1762" t="str">
            <v>201249</v>
          </cell>
          <cell r="C1762" t="str">
            <v>West-Vlaanderen</v>
          </cell>
        </row>
        <row r="1763">
          <cell r="A1763" t="str">
            <v>VKE-667-3</v>
          </cell>
          <cell r="B1763" t="str">
            <v>201249</v>
          </cell>
          <cell r="C1763" t="str">
            <v>West-Vlaanderen</v>
          </cell>
        </row>
        <row r="1764">
          <cell r="A1764" t="str">
            <v>VKE-667-4</v>
          </cell>
          <cell r="B1764" t="str">
            <v>201249</v>
          </cell>
          <cell r="C1764" t="str">
            <v>West-Vlaanderen</v>
          </cell>
        </row>
        <row r="1765">
          <cell r="A1765" t="str">
            <v>VKE-667-5</v>
          </cell>
          <cell r="B1765" t="str">
            <v>201249</v>
          </cell>
          <cell r="C1765" t="str">
            <v>West-Vlaanderen</v>
          </cell>
        </row>
        <row r="1766">
          <cell r="A1766" t="str">
            <v>VKE-667-6</v>
          </cell>
          <cell r="B1766" t="str">
            <v>201249</v>
          </cell>
          <cell r="C1766" t="str">
            <v>West-Vlaanderen</v>
          </cell>
        </row>
        <row r="1767">
          <cell r="A1767" t="str">
            <v>VKE-667-7</v>
          </cell>
          <cell r="B1767" t="str">
            <v>201249</v>
          </cell>
          <cell r="C1767" t="str">
            <v>West-Vlaanderen</v>
          </cell>
        </row>
        <row r="1768">
          <cell r="A1768" t="str">
            <v>VKE-667-8</v>
          </cell>
          <cell r="B1768" t="str">
            <v>201249</v>
          </cell>
          <cell r="C1768" t="str">
            <v>West-Vlaanderen</v>
          </cell>
        </row>
        <row r="1769">
          <cell r="A1769" t="str">
            <v>VKE-667-9</v>
          </cell>
          <cell r="B1769" t="str">
            <v>201249</v>
          </cell>
          <cell r="C1769" t="str">
            <v>West-Vlaanderen</v>
          </cell>
        </row>
        <row r="1770">
          <cell r="A1770" t="str">
            <v>VKE-668-1</v>
          </cell>
          <cell r="B1770" t="str">
            <v>201249</v>
          </cell>
          <cell r="C1770" t="str">
            <v>West-Vlaanderen</v>
          </cell>
        </row>
        <row r="1771">
          <cell r="A1771" t="str">
            <v>VKE-668-2</v>
          </cell>
          <cell r="B1771" t="str">
            <v>201249</v>
          </cell>
          <cell r="C1771" t="str">
            <v>West-Vlaanderen</v>
          </cell>
        </row>
        <row r="1772">
          <cell r="A1772" t="str">
            <v>VKE-668-3</v>
          </cell>
          <cell r="B1772" t="str">
            <v>201249</v>
          </cell>
          <cell r="C1772" t="str">
            <v>West-Vlaanderen</v>
          </cell>
        </row>
        <row r="1773">
          <cell r="A1773" t="str">
            <v>VKE-668-4</v>
          </cell>
          <cell r="B1773" t="str">
            <v>201249</v>
          </cell>
          <cell r="C1773" t="str">
            <v>West-Vlaanderen</v>
          </cell>
        </row>
        <row r="1774">
          <cell r="A1774" t="str">
            <v>VKE-668-5</v>
          </cell>
          <cell r="B1774" t="str">
            <v>201249</v>
          </cell>
          <cell r="C1774" t="str">
            <v>West-Vlaanderen</v>
          </cell>
        </row>
        <row r="1775">
          <cell r="A1775" t="str">
            <v>VKE-668-6</v>
          </cell>
          <cell r="B1775" t="str">
            <v>201249</v>
          </cell>
          <cell r="C1775" t="str">
            <v>West-Vlaanderen</v>
          </cell>
        </row>
        <row r="1776">
          <cell r="A1776" t="str">
            <v>VKE-668-7</v>
          </cell>
          <cell r="B1776" t="str">
            <v>201249</v>
          </cell>
          <cell r="C1776" t="str">
            <v>West-Vlaanderen</v>
          </cell>
        </row>
        <row r="1777">
          <cell r="A1777" t="str">
            <v>VKE-668-8</v>
          </cell>
          <cell r="B1777" t="str">
            <v>201249</v>
          </cell>
          <cell r="C1777" t="str">
            <v>West-Vlaanderen</v>
          </cell>
        </row>
        <row r="1778">
          <cell r="A1778" t="str">
            <v>VKE-668-9</v>
          </cell>
          <cell r="B1778" t="str">
            <v>201249</v>
          </cell>
          <cell r="C1778" t="str">
            <v>West-Vlaanderen</v>
          </cell>
        </row>
        <row r="1779">
          <cell r="A1779" t="str">
            <v>VKE-716-4</v>
          </cell>
          <cell r="B1779" t="str">
            <v>4888</v>
          </cell>
          <cell r="C1779" t="str">
            <v>Vlaams-Brabant</v>
          </cell>
        </row>
        <row r="1780">
          <cell r="A1780" t="str">
            <v>VKE-717-5</v>
          </cell>
          <cell r="B1780" t="str">
            <v>4888</v>
          </cell>
          <cell r="C1780" t="str">
            <v>Vlaams-Brabant</v>
          </cell>
        </row>
        <row r="1781">
          <cell r="A1781" t="str">
            <v>VKE-717-6</v>
          </cell>
          <cell r="B1781" t="str">
            <v>4888</v>
          </cell>
          <cell r="C1781" t="str">
            <v>Vlaams-Brabant</v>
          </cell>
        </row>
        <row r="1782">
          <cell r="A1782" t="str">
            <v>VKE-719-3</v>
          </cell>
          <cell r="B1782" t="str">
            <v>4888</v>
          </cell>
          <cell r="C1782" t="str">
            <v>Vlaams-Brabant</v>
          </cell>
        </row>
        <row r="1783">
          <cell r="A1783" t="str">
            <v>VKE-720-3</v>
          </cell>
          <cell r="B1783" t="str">
            <v>4888</v>
          </cell>
          <cell r="C1783" t="str">
            <v>Vlaams-Brabant</v>
          </cell>
        </row>
        <row r="1784">
          <cell r="A1784" t="str">
            <v>VKE-720-4</v>
          </cell>
          <cell r="B1784" t="str">
            <v>4888</v>
          </cell>
          <cell r="C1784" t="str">
            <v>Vlaams-Brabant</v>
          </cell>
        </row>
        <row r="1785">
          <cell r="A1785" t="str">
            <v>VKE-721-6</v>
          </cell>
          <cell r="B1785" t="str">
            <v>4888</v>
          </cell>
          <cell r="C1785" t="str">
            <v>Vlaams-Brabant</v>
          </cell>
        </row>
        <row r="1786">
          <cell r="A1786" t="str">
            <v>VKE-721-7</v>
          </cell>
          <cell r="B1786" t="str">
            <v>4888</v>
          </cell>
          <cell r="C1786" t="str">
            <v>Vlaams-Brabant</v>
          </cell>
        </row>
        <row r="1787">
          <cell r="A1787" t="str">
            <v>VKE-721-8</v>
          </cell>
          <cell r="B1787" t="str">
            <v>4888</v>
          </cell>
          <cell r="C1787" t="str">
            <v>Vlaams-Brabant</v>
          </cell>
        </row>
        <row r="1788">
          <cell r="A1788" t="str">
            <v>VKE-722-9</v>
          </cell>
          <cell r="B1788" t="str">
            <v>4888</v>
          </cell>
          <cell r="C1788" t="str">
            <v>Vlaams-Brabant</v>
          </cell>
        </row>
        <row r="1789">
          <cell r="A1789" t="str">
            <v>VKE-722-10</v>
          </cell>
          <cell r="B1789" t="str">
            <v>4888</v>
          </cell>
          <cell r="C1789" t="str">
            <v>Vlaams-Brabant</v>
          </cell>
        </row>
        <row r="1790">
          <cell r="A1790" t="str">
            <v>VKE-722-11</v>
          </cell>
          <cell r="B1790" t="str">
            <v>4888</v>
          </cell>
          <cell r="C1790" t="str">
            <v>Vlaams-Brabant</v>
          </cell>
        </row>
        <row r="1791">
          <cell r="A1791" t="str">
            <v>VKE-722-12</v>
          </cell>
          <cell r="B1791" t="str">
            <v>4888</v>
          </cell>
          <cell r="C1791" t="str">
            <v>Vlaams-Brabant</v>
          </cell>
        </row>
        <row r="1792">
          <cell r="A1792" t="str">
            <v>VKE-724-5</v>
          </cell>
          <cell r="B1792" t="str">
            <v>4888</v>
          </cell>
          <cell r="C1792" t="str">
            <v>Vlaams-Brabant</v>
          </cell>
        </row>
        <row r="1793">
          <cell r="A1793" t="str">
            <v>VKE-724-6</v>
          </cell>
          <cell r="B1793" t="str">
            <v>4888</v>
          </cell>
          <cell r="C1793" t="str">
            <v>Vlaams-Brabant</v>
          </cell>
        </row>
        <row r="1794">
          <cell r="A1794" t="str">
            <v>VKE-725-6</v>
          </cell>
          <cell r="B1794" t="str">
            <v>4888</v>
          </cell>
          <cell r="C1794" t="str">
            <v>Vlaams-Brabant</v>
          </cell>
        </row>
        <row r="1795">
          <cell r="A1795" t="str">
            <v>VKE-756-1</v>
          </cell>
          <cell r="B1795" t="str">
            <v>8130</v>
          </cell>
          <cell r="C1795" t="str">
            <v>West-Vlaanderen</v>
          </cell>
        </row>
        <row r="1796">
          <cell r="A1796" t="str">
            <v>VKE-759-1</v>
          </cell>
          <cell r="B1796" t="str">
            <v>2719</v>
          </cell>
          <cell r="C1796" t="str">
            <v>West-Vlaanderen</v>
          </cell>
        </row>
        <row r="1797">
          <cell r="A1797" t="str">
            <v>VKE-759-2</v>
          </cell>
          <cell r="B1797" t="str">
            <v>2719</v>
          </cell>
          <cell r="C1797" t="str">
            <v>West-Vlaanderen</v>
          </cell>
        </row>
        <row r="1798">
          <cell r="A1798" t="str">
            <v>VKE-759-3</v>
          </cell>
          <cell r="B1798" t="str">
            <v>2719</v>
          </cell>
          <cell r="C1798" t="str">
            <v>West-Vlaanderen</v>
          </cell>
        </row>
        <row r="1799">
          <cell r="A1799" t="str">
            <v>VKE-760-4</v>
          </cell>
          <cell r="B1799" t="str">
            <v>29454</v>
          </cell>
          <cell r="C1799" t="str">
            <v>Oost-Vlaanderen</v>
          </cell>
        </row>
        <row r="1800">
          <cell r="A1800" t="str">
            <v>VKE-763-4</v>
          </cell>
          <cell r="B1800" t="str">
            <v>2719</v>
          </cell>
          <cell r="C1800" t="str">
            <v>West-Vlaanderen</v>
          </cell>
        </row>
        <row r="1801">
          <cell r="A1801" t="str">
            <v>VKE-766-1</v>
          </cell>
          <cell r="B1801" t="str">
            <v>201629</v>
          </cell>
          <cell r="C1801" t="str">
            <v>Oost-Vlaanderen</v>
          </cell>
        </row>
        <row r="1802">
          <cell r="A1802" t="str">
            <v>VKE-767-1</v>
          </cell>
          <cell r="B1802" t="str">
            <v>201629</v>
          </cell>
          <cell r="C1802" t="str">
            <v>Oost-Vlaanderen</v>
          </cell>
        </row>
        <row r="1803">
          <cell r="A1803" t="str">
            <v>VKE-768-1</v>
          </cell>
          <cell r="B1803" t="str">
            <v>2780</v>
          </cell>
          <cell r="C1803" t="str">
            <v>Antwerpen</v>
          </cell>
        </row>
        <row r="1804">
          <cell r="A1804" t="str">
            <v>VKE-768-2</v>
          </cell>
          <cell r="B1804" t="str">
            <v>2780</v>
          </cell>
          <cell r="C1804" t="str">
            <v>Antwerpen</v>
          </cell>
        </row>
        <row r="1805">
          <cell r="A1805" t="str">
            <v>VKE-768-3</v>
          </cell>
          <cell r="B1805" t="str">
            <v>2780</v>
          </cell>
          <cell r="C1805" t="str">
            <v>Antwerpen</v>
          </cell>
        </row>
        <row r="1806">
          <cell r="A1806" t="str">
            <v>VKE-768-4</v>
          </cell>
          <cell r="B1806" t="str">
            <v>2780</v>
          </cell>
          <cell r="C1806" t="str">
            <v>Antwerpen</v>
          </cell>
        </row>
        <row r="1807">
          <cell r="A1807" t="str">
            <v>VKE-769-1</v>
          </cell>
          <cell r="B1807" t="str">
            <v>201263</v>
          </cell>
          <cell r="C1807" t="str">
            <v>Oost-Vlaanderen</v>
          </cell>
        </row>
        <row r="1808">
          <cell r="A1808" t="str">
            <v>VKE-769-2</v>
          </cell>
          <cell r="B1808" t="str">
            <v>201263</v>
          </cell>
          <cell r="C1808" t="str">
            <v>Oost-Vlaanderen</v>
          </cell>
        </row>
        <row r="1809">
          <cell r="A1809" t="str">
            <v>VKE-769-3</v>
          </cell>
          <cell r="B1809" t="str">
            <v>201263</v>
          </cell>
          <cell r="C1809" t="str">
            <v>Oost-Vlaanderen</v>
          </cell>
        </row>
        <row r="1810">
          <cell r="A1810" t="str">
            <v>VKE-769-4</v>
          </cell>
          <cell r="B1810" t="str">
            <v>201263</v>
          </cell>
          <cell r="C1810" t="str">
            <v>Oost-Vlaanderen</v>
          </cell>
        </row>
        <row r="1811">
          <cell r="A1811" t="str">
            <v>VKE-769-5</v>
          </cell>
          <cell r="B1811" t="str">
            <v>201263</v>
          </cell>
          <cell r="C1811" t="str">
            <v>Oost-Vlaanderen</v>
          </cell>
        </row>
        <row r="1812">
          <cell r="A1812" t="str">
            <v>VKE-769-6</v>
          </cell>
          <cell r="B1812" t="str">
            <v>201263</v>
          </cell>
          <cell r="C1812" t="str">
            <v>Oost-Vlaanderen</v>
          </cell>
        </row>
        <row r="1813">
          <cell r="A1813" t="str">
            <v>VKE-770-1</v>
          </cell>
          <cell r="B1813" t="str">
            <v>13559</v>
          </cell>
          <cell r="C1813" t="str">
            <v>Oost-Vlaanderen</v>
          </cell>
        </row>
        <row r="1814">
          <cell r="A1814" t="str">
            <v>VKE-770-2</v>
          </cell>
          <cell r="B1814" t="str">
            <v>13559</v>
          </cell>
          <cell r="C1814" t="str">
            <v>Oost-Vlaanderen</v>
          </cell>
        </row>
        <row r="1815">
          <cell r="A1815" t="str">
            <v>VKE-770-3</v>
          </cell>
          <cell r="B1815" t="str">
            <v>13559</v>
          </cell>
          <cell r="C1815" t="str">
            <v>Oost-Vlaanderen</v>
          </cell>
        </row>
        <row r="1816">
          <cell r="A1816" t="str">
            <v>VKE-771-1</v>
          </cell>
          <cell r="B1816" t="str">
            <v>10022</v>
          </cell>
          <cell r="C1816" t="str">
            <v>Oost-Vlaanderen</v>
          </cell>
        </row>
        <row r="1817">
          <cell r="A1817" t="str">
            <v>VKE-771-2</v>
          </cell>
          <cell r="B1817" t="str">
            <v>10022</v>
          </cell>
          <cell r="C1817" t="str">
            <v>Oost-Vlaanderen</v>
          </cell>
        </row>
        <row r="1818">
          <cell r="A1818" t="str">
            <v>VKE-771-3</v>
          </cell>
          <cell r="B1818" t="str">
            <v>10022</v>
          </cell>
          <cell r="C1818" t="str">
            <v>Oost-Vlaanderen</v>
          </cell>
        </row>
        <row r="1819">
          <cell r="A1819" t="str">
            <v>VKE-771-4</v>
          </cell>
          <cell r="B1819" t="str">
            <v>10022</v>
          </cell>
          <cell r="C1819" t="str">
            <v>Oost-Vlaanderen</v>
          </cell>
        </row>
        <row r="1820">
          <cell r="A1820" t="str">
            <v>VKE-771-5</v>
          </cell>
          <cell r="B1820" t="str">
            <v>10022</v>
          </cell>
          <cell r="C1820" t="str">
            <v>Oost-Vlaanderen</v>
          </cell>
        </row>
        <row r="1821">
          <cell r="A1821" t="str">
            <v>VKE-772-1</v>
          </cell>
          <cell r="B1821" t="str">
            <v>201629</v>
          </cell>
          <cell r="C1821" t="str">
            <v>Oost-Vlaanderen</v>
          </cell>
        </row>
        <row r="1822">
          <cell r="A1822" t="str">
            <v>VKE-772-2</v>
          </cell>
          <cell r="B1822" t="str">
            <v>201629</v>
          </cell>
          <cell r="C1822" t="str">
            <v>Oost-Vlaanderen</v>
          </cell>
        </row>
        <row r="1823">
          <cell r="A1823" t="str">
            <v>VKE-773-1</v>
          </cell>
          <cell r="B1823" t="str">
            <v>3283</v>
          </cell>
          <cell r="C1823" t="str">
            <v>Oost-Vlaanderen</v>
          </cell>
        </row>
        <row r="1824">
          <cell r="B1824" t="str">
            <v>19819</v>
          </cell>
          <cell r="C1824" t="str">
            <v>Oost-Vlaanderen</v>
          </cell>
        </row>
        <row r="1825">
          <cell r="A1825" t="str">
            <v>VKE-773-2</v>
          </cell>
          <cell r="B1825" t="str">
            <v>3283</v>
          </cell>
          <cell r="C1825" t="str">
            <v>Oost-Vlaanderen</v>
          </cell>
        </row>
        <row r="1826">
          <cell r="B1826" t="str">
            <v>19819</v>
          </cell>
          <cell r="C1826" t="str">
            <v>Oost-Vlaanderen</v>
          </cell>
        </row>
        <row r="1827">
          <cell r="A1827" t="str">
            <v>VKE-773-3</v>
          </cell>
          <cell r="B1827" t="str">
            <v>3283</v>
          </cell>
          <cell r="C1827" t="str">
            <v>Oost-Vlaanderen</v>
          </cell>
        </row>
        <row r="1828">
          <cell r="B1828" t="str">
            <v>19819</v>
          </cell>
          <cell r="C1828" t="str">
            <v>Oost-Vlaanderen</v>
          </cell>
        </row>
        <row r="1829">
          <cell r="A1829" t="str">
            <v>VKE-773-4</v>
          </cell>
          <cell r="B1829" t="str">
            <v>3283</v>
          </cell>
          <cell r="C1829" t="str">
            <v>Oost-Vlaanderen</v>
          </cell>
        </row>
        <row r="1830">
          <cell r="B1830" t="str">
            <v>19819</v>
          </cell>
          <cell r="C1830" t="str">
            <v>Oost-Vlaanderen</v>
          </cell>
        </row>
        <row r="1831">
          <cell r="A1831" t="str">
            <v>VKE-774-1</v>
          </cell>
          <cell r="B1831" t="str">
            <v>8201</v>
          </cell>
          <cell r="C1831" t="str">
            <v>Oost-Vlaanderen</v>
          </cell>
        </row>
        <row r="1832">
          <cell r="B1832" t="str">
            <v>20382</v>
          </cell>
          <cell r="C1832" t="str">
            <v>Oost-Vlaanderen</v>
          </cell>
        </row>
        <row r="1833">
          <cell r="A1833" t="str">
            <v>VKE-774-2</v>
          </cell>
          <cell r="B1833" t="str">
            <v>8201</v>
          </cell>
          <cell r="C1833" t="str">
            <v>Oost-Vlaanderen</v>
          </cell>
        </row>
        <row r="1834">
          <cell r="B1834" t="str">
            <v>20382</v>
          </cell>
          <cell r="C1834" t="str">
            <v>Oost-Vlaanderen</v>
          </cell>
        </row>
        <row r="1835">
          <cell r="A1835" t="str">
            <v>VKE-774-3</v>
          </cell>
          <cell r="B1835" t="str">
            <v>8201</v>
          </cell>
          <cell r="C1835" t="str">
            <v>Oost-Vlaanderen</v>
          </cell>
        </row>
        <row r="1836">
          <cell r="B1836" t="str">
            <v>20382</v>
          </cell>
          <cell r="C1836" t="str">
            <v>Oost-Vlaanderen</v>
          </cell>
        </row>
        <row r="1837">
          <cell r="A1837" t="str">
            <v>VKE-775-1</v>
          </cell>
          <cell r="B1837" t="str">
            <v>3398</v>
          </cell>
          <cell r="C1837" t="str">
            <v>Oost-Vlaanderen</v>
          </cell>
        </row>
        <row r="1838">
          <cell r="B1838" t="str">
            <v>19753</v>
          </cell>
          <cell r="C1838" t="str">
            <v>Oost-Vlaanderen</v>
          </cell>
        </row>
        <row r="1839">
          <cell r="A1839" t="str">
            <v>VKE-775-2</v>
          </cell>
          <cell r="B1839" t="str">
            <v>3398</v>
          </cell>
          <cell r="C1839" t="str">
            <v>Oost-Vlaanderen</v>
          </cell>
        </row>
        <row r="1840">
          <cell r="B1840" t="str">
            <v>19753</v>
          </cell>
          <cell r="C1840" t="str">
            <v>Oost-Vlaanderen</v>
          </cell>
        </row>
        <row r="1841">
          <cell r="A1841" t="str">
            <v>VKE-775-3</v>
          </cell>
          <cell r="B1841" t="str">
            <v>3398</v>
          </cell>
          <cell r="C1841" t="str">
            <v>Oost-Vlaanderen</v>
          </cell>
        </row>
        <row r="1842">
          <cell r="B1842" t="str">
            <v>19753</v>
          </cell>
          <cell r="C1842" t="str">
            <v>Oost-Vlaanderen</v>
          </cell>
        </row>
        <row r="1843">
          <cell r="A1843" t="str">
            <v>VKE-776-1</v>
          </cell>
          <cell r="B1843" t="str">
            <v>3868</v>
          </cell>
          <cell r="C1843" t="str">
            <v>Oost-Vlaanderen</v>
          </cell>
        </row>
        <row r="1844">
          <cell r="B1844" t="str">
            <v>7202</v>
          </cell>
          <cell r="C1844" t="str">
            <v>Oost-Vlaanderen</v>
          </cell>
        </row>
        <row r="1845">
          <cell r="B1845" t="str">
            <v>20051</v>
          </cell>
          <cell r="C1845" t="str">
            <v>Oost-Vlaanderen</v>
          </cell>
        </row>
        <row r="1846">
          <cell r="A1846" t="str">
            <v>VKE-776-2</v>
          </cell>
          <cell r="B1846" t="str">
            <v>3868</v>
          </cell>
          <cell r="C1846" t="str">
            <v>Oost-Vlaanderen</v>
          </cell>
        </row>
        <row r="1847">
          <cell r="B1847" t="str">
            <v>7202</v>
          </cell>
          <cell r="C1847" t="str">
            <v>Oost-Vlaanderen</v>
          </cell>
        </row>
        <row r="1848">
          <cell r="B1848" t="str">
            <v>20051</v>
          </cell>
          <cell r="C1848" t="str">
            <v>Oost-Vlaanderen</v>
          </cell>
        </row>
        <row r="1849">
          <cell r="A1849" t="str">
            <v>VKE-776-3</v>
          </cell>
          <cell r="B1849" t="str">
            <v>3868</v>
          </cell>
          <cell r="C1849" t="str">
            <v>Oost-Vlaanderen</v>
          </cell>
        </row>
        <row r="1850">
          <cell r="B1850" t="str">
            <v>7202</v>
          </cell>
          <cell r="C1850" t="str">
            <v>Oost-Vlaanderen</v>
          </cell>
        </row>
        <row r="1851">
          <cell r="B1851" t="str">
            <v>20051</v>
          </cell>
          <cell r="C1851" t="str">
            <v>Oost-Vlaanderen</v>
          </cell>
        </row>
        <row r="1852">
          <cell r="A1852" t="str">
            <v>VKE-776-4</v>
          </cell>
          <cell r="B1852" t="str">
            <v>3868</v>
          </cell>
          <cell r="C1852" t="str">
            <v>Oost-Vlaanderen</v>
          </cell>
        </row>
        <row r="1853">
          <cell r="B1853" t="str">
            <v>7202</v>
          </cell>
          <cell r="C1853" t="str">
            <v>Oost-Vlaanderen</v>
          </cell>
        </row>
        <row r="1854">
          <cell r="B1854" t="str">
            <v>20051</v>
          </cell>
          <cell r="C1854" t="str">
            <v>Oost-Vlaanderen</v>
          </cell>
        </row>
        <row r="1855">
          <cell r="A1855" t="str">
            <v>VKE-812-1</v>
          </cell>
          <cell r="B1855" t="str">
            <v>201129</v>
          </cell>
          <cell r="C1855" t="str">
            <v>West-Vlaanderen</v>
          </cell>
        </row>
        <row r="1856">
          <cell r="A1856" t="str">
            <v>VKE-812-2</v>
          </cell>
          <cell r="B1856" t="str">
            <v>201129</v>
          </cell>
          <cell r="C1856" t="str">
            <v>West-Vlaanderen</v>
          </cell>
        </row>
        <row r="1857">
          <cell r="A1857" t="str">
            <v>VKE-813-1</v>
          </cell>
          <cell r="B1857" t="str">
            <v>201135</v>
          </cell>
          <cell r="C1857" t="str">
            <v>Limburg</v>
          </cell>
        </row>
        <row r="1858">
          <cell r="A1858" t="str">
            <v>VKE-813-2</v>
          </cell>
          <cell r="B1858" t="str">
            <v>201135</v>
          </cell>
          <cell r="C1858" t="str">
            <v>Limburg</v>
          </cell>
        </row>
        <row r="1859">
          <cell r="A1859" t="str">
            <v>VKE-813-3</v>
          </cell>
          <cell r="B1859" t="str">
            <v>201135</v>
          </cell>
          <cell r="C1859" t="str">
            <v>Limburg</v>
          </cell>
        </row>
        <row r="1860">
          <cell r="A1860" t="str">
            <v>VKE-813-4</v>
          </cell>
          <cell r="B1860" t="str">
            <v>201135</v>
          </cell>
          <cell r="C1860" t="str">
            <v>Limburg</v>
          </cell>
        </row>
        <row r="1861">
          <cell r="A1861" t="str">
            <v>VKE-813-5</v>
          </cell>
          <cell r="B1861" t="str">
            <v>201135</v>
          </cell>
          <cell r="C1861" t="str">
            <v>Limburg</v>
          </cell>
        </row>
        <row r="1862">
          <cell r="A1862" t="str">
            <v>VKE-813-6</v>
          </cell>
          <cell r="B1862" t="str">
            <v>201135</v>
          </cell>
          <cell r="C1862" t="str">
            <v>Limburg</v>
          </cell>
        </row>
        <row r="1863">
          <cell r="A1863" t="str">
            <v>VKE-814-1</v>
          </cell>
          <cell r="B1863" t="str">
            <v>4771</v>
          </cell>
          <cell r="C1863" t="str">
            <v>Oost-Vlaanderen</v>
          </cell>
        </row>
        <row r="1864">
          <cell r="B1864" t="str">
            <v>4857</v>
          </cell>
          <cell r="C1864" t="str">
            <v>Oost-Vlaanderen</v>
          </cell>
        </row>
        <row r="1865">
          <cell r="A1865" t="str">
            <v>VKE-814-2</v>
          </cell>
          <cell r="B1865" t="str">
            <v>4771</v>
          </cell>
          <cell r="C1865" t="str">
            <v>Oost-Vlaanderen</v>
          </cell>
        </row>
        <row r="1866">
          <cell r="B1866" t="str">
            <v>4857</v>
          </cell>
          <cell r="C1866" t="str">
            <v>Oost-Vlaanderen</v>
          </cell>
        </row>
        <row r="1867">
          <cell r="A1867" t="str">
            <v>VKE-814-3</v>
          </cell>
          <cell r="B1867" t="str">
            <v>4771</v>
          </cell>
          <cell r="C1867" t="str">
            <v>Oost-Vlaanderen</v>
          </cell>
        </row>
        <row r="1868">
          <cell r="B1868" t="str">
            <v>4857</v>
          </cell>
          <cell r="C1868" t="str">
            <v>Oost-Vlaanderen</v>
          </cell>
        </row>
        <row r="1869">
          <cell r="A1869" t="str">
            <v>VKE-814-4</v>
          </cell>
          <cell r="B1869" t="str">
            <v>4771</v>
          </cell>
          <cell r="C1869" t="str">
            <v>Oost-Vlaanderen</v>
          </cell>
        </row>
        <row r="1870">
          <cell r="B1870" t="str">
            <v>4857</v>
          </cell>
          <cell r="C1870" t="str">
            <v>Oost-Vlaanderen</v>
          </cell>
        </row>
        <row r="1871">
          <cell r="A1871" t="str">
            <v>VKE-815-1</v>
          </cell>
          <cell r="B1871" t="str">
            <v>4771</v>
          </cell>
          <cell r="C1871" t="str">
            <v>Oost-Vlaanderen</v>
          </cell>
        </row>
        <row r="1872">
          <cell r="A1872" t="str">
            <v>VKE-815-2</v>
          </cell>
          <cell r="B1872" t="str">
            <v>4771</v>
          </cell>
          <cell r="C1872" t="str">
            <v>Oost-Vlaanderen</v>
          </cell>
        </row>
        <row r="1873">
          <cell r="A1873" t="str">
            <v>VKE-816-1</v>
          </cell>
          <cell r="B1873" t="str">
            <v>4787</v>
          </cell>
          <cell r="C1873" t="str">
            <v>West-Vlaanderen</v>
          </cell>
        </row>
        <row r="1874">
          <cell r="A1874" t="str">
            <v>VKE-817-1</v>
          </cell>
          <cell r="B1874" t="str">
            <v>4787</v>
          </cell>
          <cell r="C1874" t="str">
            <v>West-Vlaanderen</v>
          </cell>
        </row>
        <row r="1875">
          <cell r="A1875" t="str">
            <v>VKE-842-1</v>
          </cell>
          <cell r="B1875" t="str">
            <v>28232</v>
          </cell>
          <cell r="C1875" t="str">
            <v>Vlaams-Brabant</v>
          </cell>
        </row>
        <row r="1876">
          <cell r="A1876" t="str">
            <v>VKE-844-1</v>
          </cell>
          <cell r="B1876" t="str">
            <v>4792</v>
          </cell>
          <cell r="C1876" t="str">
            <v>Oost-Vlaanderen</v>
          </cell>
        </row>
        <row r="1877">
          <cell r="B1877" t="str">
            <v>4865</v>
          </cell>
          <cell r="C1877" t="str">
            <v>Oost-Vlaanderen</v>
          </cell>
        </row>
        <row r="1878">
          <cell r="A1878" t="str">
            <v>VKE-846-3</v>
          </cell>
          <cell r="B1878" t="str">
            <v>201211</v>
          </cell>
          <cell r="C1878" t="str">
            <v>Antwerpen</v>
          </cell>
        </row>
        <row r="1879">
          <cell r="A1879" t="str">
            <v>VKE-847-7</v>
          </cell>
          <cell r="B1879" t="str">
            <v>201211</v>
          </cell>
          <cell r="C1879" t="str">
            <v>Antwerpen</v>
          </cell>
        </row>
        <row r="1880">
          <cell r="A1880" t="str">
            <v>VKE-856-1</v>
          </cell>
          <cell r="B1880" t="str">
            <v>201321</v>
          </cell>
          <cell r="C1880" t="str">
            <v>West-Vlaanderen</v>
          </cell>
        </row>
        <row r="1881">
          <cell r="A1881" t="str">
            <v>VKE-856-6</v>
          </cell>
          <cell r="B1881" t="str">
            <v>201321</v>
          </cell>
          <cell r="C1881" t="str">
            <v>West-Vlaanderen</v>
          </cell>
        </row>
        <row r="1882">
          <cell r="A1882" t="str">
            <v>VKE-856-9</v>
          </cell>
          <cell r="B1882" t="str">
            <v>201321</v>
          </cell>
          <cell r="C1882" t="str">
            <v>West-Vlaanderen</v>
          </cell>
        </row>
        <row r="1883">
          <cell r="A1883" t="str">
            <v>VKE-857-1</v>
          </cell>
          <cell r="B1883" t="str">
            <v>201321</v>
          </cell>
          <cell r="C1883" t="str">
            <v>West-Vlaanderen</v>
          </cell>
        </row>
        <row r="1884">
          <cell r="A1884" t="str">
            <v>VKE-857-4</v>
          </cell>
          <cell r="B1884" t="str">
            <v>201321</v>
          </cell>
          <cell r="C1884" t="str">
            <v>West-Vlaanderen</v>
          </cell>
        </row>
        <row r="1885">
          <cell r="A1885" t="str">
            <v>VKE-862-5</v>
          </cell>
          <cell r="B1885" t="str">
            <v>7415</v>
          </cell>
          <cell r="C1885" t="str">
            <v>Limburg</v>
          </cell>
        </row>
        <row r="1886">
          <cell r="A1886" t="str">
            <v>VKE-862-6</v>
          </cell>
          <cell r="B1886" t="str">
            <v>7415</v>
          </cell>
          <cell r="C1886" t="str">
            <v>Limburg</v>
          </cell>
        </row>
        <row r="1887">
          <cell r="A1887" t="str">
            <v>VKE-863-1</v>
          </cell>
          <cell r="B1887" t="str">
            <v>3469</v>
          </cell>
          <cell r="C1887" t="str">
            <v>Oost-Vlaanderen</v>
          </cell>
        </row>
        <row r="1888">
          <cell r="A1888" t="str">
            <v>VKE-863-2</v>
          </cell>
          <cell r="B1888" t="str">
            <v>3469</v>
          </cell>
          <cell r="C1888" t="str">
            <v>Oost-Vlaanderen</v>
          </cell>
        </row>
        <row r="1889">
          <cell r="A1889" t="str">
            <v>VKE-880-4</v>
          </cell>
          <cell r="B1889" t="str">
            <v>24095</v>
          </cell>
          <cell r="C1889" t="str">
            <v>West-Vlaanderen</v>
          </cell>
        </row>
        <row r="1890">
          <cell r="A1890" t="str">
            <v>VKE-880-5</v>
          </cell>
          <cell r="B1890" t="str">
            <v>24095</v>
          </cell>
          <cell r="C1890" t="str">
            <v>West-Vlaanderen</v>
          </cell>
        </row>
        <row r="1891">
          <cell r="A1891" t="str">
            <v>VKE-880-6</v>
          </cell>
          <cell r="B1891" t="str">
            <v>24095</v>
          </cell>
          <cell r="C1891" t="str">
            <v>West-Vlaanderen</v>
          </cell>
        </row>
        <row r="1892">
          <cell r="A1892" t="str">
            <v>VKE-880-7</v>
          </cell>
          <cell r="B1892" t="str">
            <v>24095</v>
          </cell>
          <cell r="C1892" t="str">
            <v>West-Vlaanderen</v>
          </cell>
        </row>
        <row r="1893">
          <cell r="A1893" t="str">
            <v>VKE-880-8</v>
          </cell>
          <cell r="B1893" t="str">
            <v>24095</v>
          </cell>
          <cell r="C1893" t="str">
            <v>West-Vlaanderen</v>
          </cell>
        </row>
        <row r="1894">
          <cell r="A1894" t="str">
            <v>VKE-881-1</v>
          </cell>
          <cell r="B1894" t="str">
            <v>201135</v>
          </cell>
          <cell r="C1894" t="str">
            <v>Limburg</v>
          </cell>
        </row>
        <row r="1895">
          <cell r="A1895" t="str">
            <v>VKE-881-2</v>
          </cell>
          <cell r="B1895" t="str">
            <v>201135</v>
          </cell>
          <cell r="C1895" t="str">
            <v>Limburg</v>
          </cell>
        </row>
        <row r="1896">
          <cell r="A1896" t="str">
            <v>VKE-881-3</v>
          </cell>
          <cell r="B1896" t="str">
            <v>201135</v>
          </cell>
          <cell r="C1896" t="str">
            <v>Limburg</v>
          </cell>
        </row>
        <row r="1897">
          <cell r="A1897" t="str">
            <v>VKE-881-4</v>
          </cell>
          <cell r="B1897" t="str">
            <v>201135</v>
          </cell>
          <cell r="C1897" t="str">
            <v>Limburg</v>
          </cell>
        </row>
        <row r="1898">
          <cell r="A1898" t="str">
            <v>VKE-881-5</v>
          </cell>
          <cell r="B1898" t="str">
            <v>201135</v>
          </cell>
          <cell r="C1898" t="str">
            <v>Limburg</v>
          </cell>
        </row>
        <row r="1899">
          <cell r="A1899" t="str">
            <v>VKE-881-6</v>
          </cell>
          <cell r="B1899" t="str">
            <v>201135</v>
          </cell>
          <cell r="C1899" t="str">
            <v>Limburg</v>
          </cell>
        </row>
        <row r="1900">
          <cell r="A1900" t="str">
            <v>VKE-891-1</v>
          </cell>
          <cell r="B1900" t="str">
            <v>4082</v>
          </cell>
          <cell r="C1900" t="str">
            <v>West-Vlaanderen</v>
          </cell>
        </row>
        <row r="1901">
          <cell r="A1901" t="str">
            <v>VKE-894-1</v>
          </cell>
          <cell r="B1901" t="str">
            <v>203557</v>
          </cell>
          <cell r="C1901" t="str">
            <v>West-Vlaanderen</v>
          </cell>
        </row>
        <row r="1902">
          <cell r="A1902" t="str">
            <v>VKE-908-1</v>
          </cell>
          <cell r="B1902" t="str">
            <v>201321</v>
          </cell>
          <cell r="C1902" t="str">
            <v>West-Vlaanderen</v>
          </cell>
        </row>
        <row r="1903">
          <cell r="A1903" t="str">
            <v>VKE-908-2</v>
          </cell>
          <cell r="B1903" t="str">
            <v>201321</v>
          </cell>
          <cell r="C1903" t="str">
            <v>West-Vlaanderen</v>
          </cell>
        </row>
        <row r="1904">
          <cell r="A1904" t="str">
            <v>VKE-908-3</v>
          </cell>
          <cell r="B1904" t="str">
            <v>201321</v>
          </cell>
          <cell r="C1904" t="str">
            <v>West-Vlaanderen</v>
          </cell>
        </row>
        <row r="1905">
          <cell r="A1905" t="str">
            <v>VKE-908-4</v>
          </cell>
          <cell r="B1905" t="str">
            <v>201321</v>
          </cell>
          <cell r="C1905" t="str">
            <v>West-Vlaanderen</v>
          </cell>
        </row>
        <row r="1906">
          <cell r="A1906" t="str">
            <v>VKE-945-1</v>
          </cell>
          <cell r="B1906" t="str">
            <v>201201</v>
          </cell>
          <cell r="C1906" t="str">
            <v>West-Vlaanderen</v>
          </cell>
        </row>
        <row r="1907">
          <cell r="A1907" t="str">
            <v>VKE-945-2</v>
          </cell>
          <cell r="B1907" t="str">
            <v>201201</v>
          </cell>
          <cell r="C1907" t="str">
            <v>West-Vlaanderen</v>
          </cell>
        </row>
        <row r="1908">
          <cell r="A1908" t="str">
            <v>VKE-945-4</v>
          </cell>
          <cell r="B1908" t="str">
            <v>201201</v>
          </cell>
          <cell r="C1908" t="str">
            <v>West-Vlaanderen</v>
          </cell>
        </row>
        <row r="1909">
          <cell r="A1909" t="str">
            <v>VKE-946-1</v>
          </cell>
          <cell r="B1909" t="str">
            <v>201321</v>
          </cell>
          <cell r="C1909" t="str">
            <v>West-Vlaanderen</v>
          </cell>
        </row>
        <row r="1910">
          <cell r="A1910" t="str">
            <v>VKE-1004-1</v>
          </cell>
          <cell r="B1910" t="str">
            <v>201135</v>
          </cell>
          <cell r="C1910" t="str">
            <v>Limburg</v>
          </cell>
        </row>
        <row r="1911">
          <cell r="A1911" t="str">
            <v>VKE-1005-1</v>
          </cell>
          <cell r="B1911" t="str">
            <v>201135</v>
          </cell>
          <cell r="C1911" t="str">
            <v>Limburg</v>
          </cell>
        </row>
        <row r="1912">
          <cell r="A1912" t="str">
            <v>VKE-1005-2</v>
          </cell>
          <cell r="B1912" t="str">
            <v>201135</v>
          </cell>
          <cell r="C1912" t="str">
            <v>Limburg</v>
          </cell>
        </row>
        <row r="1913">
          <cell r="A1913" t="str">
            <v>VKE-1005-3</v>
          </cell>
          <cell r="B1913" t="str">
            <v>201135</v>
          </cell>
          <cell r="C1913" t="str">
            <v>Limburg</v>
          </cell>
        </row>
        <row r="1914">
          <cell r="A1914" t="str">
            <v>VKE-1005-4</v>
          </cell>
          <cell r="B1914" t="str">
            <v>201135</v>
          </cell>
          <cell r="C1914" t="str">
            <v>Limburg</v>
          </cell>
        </row>
        <row r="1915">
          <cell r="A1915" t="str">
            <v>VKE-1006-1</v>
          </cell>
          <cell r="B1915" t="str">
            <v>201135</v>
          </cell>
          <cell r="C1915" t="str">
            <v>Limburg</v>
          </cell>
        </row>
        <row r="1916">
          <cell r="A1916" t="str">
            <v>VKE-1007-1</v>
          </cell>
          <cell r="B1916" t="str">
            <v>201135</v>
          </cell>
          <cell r="C1916" t="str">
            <v>Limburg</v>
          </cell>
        </row>
        <row r="1917">
          <cell r="A1917" t="str">
            <v>VKE-1007-2</v>
          </cell>
          <cell r="B1917" t="str">
            <v>201135</v>
          </cell>
          <cell r="C1917" t="str">
            <v>Limburg</v>
          </cell>
        </row>
        <row r="1918">
          <cell r="A1918" t="str">
            <v>VKE-1008-1</v>
          </cell>
          <cell r="B1918" t="str">
            <v>201135</v>
          </cell>
          <cell r="C1918" t="str">
            <v>Limburg</v>
          </cell>
        </row>
        <row r="1919">
          <cell r="A1919" t="str">
            <v>VKE-1009-1</v>
          </cell>
          <cell r="B1919" t="str">
            <v>201135</v>
          </cell>
          <cell r="C1919" t="str">
            <v>Limburg</v>
          </cell>
        </row>
        <row r="1920">
          <cell r="A1920" t="str">
            <v>VKE-1010-1</v>
          </cell>
          <cell r="B1920" t="str">
            <v>201135</v>
          </cell>
          <cell r="C1920" t="str">
            <v>Limburg</v>
          </cell>
        </row>
        <row r="1921">
          <cell r="A1921" t="str">
            <v>VKE-1024-1</v>
          </cell>
          <cell r="B1921" t="str">
            <v>201321</v>
          </cell>
          <cell r="C1921" t="str">
            <v>West-Vlaanderen</v>
          </cell>
        </row>
        <row r="1922">
          <cell r="A1922" t="str">
            <v>VKE-1036-1</v>
          </cell>
          <cell r="B1922" t="str">
            <v>10516</v>
          </cell>
          <cell r="C1922" t="str">
            <v>Oost-Vlaanderen</v>
          </cell>
        </row>
        <row r="1923">
          <cell r="A1923" t="str">
            <v>VKE-1037-1</v>
          </cell>
          <cell r="B1923" t="str">
            <v>16701</v>
          </cell>
          <cell r="C1923" t="str">
            <v>Oost-Vlaanderen</v>
          </cell>
        </row>
        <row r="1924">
          <cell r="A1924" t="str">
            <v>VKE-1038-1</v>
          </cell>
          <cell r="B1924" t="str">
            <v>10907</v>
          </cell>
          <cell r="C1924" t="str">
            <v>Oost-Vlaanderen</v>
          </cell>
        </row>
        <row r="1925">
          <cell r="A1925" t="str">
            <v>VKE-1039-1</v>
          </cell>
          <cell r="B1925" t="str">
            <v>3764</v>
          </cell>
          <cell r="C1925" t="str">
            <v>Oost-Vlaanderen</v>
          </cell>
        </row>
        <row r="1926">
          <cell r="A1926" t="str">
            <v>VKE-1040-1</v>
          </cell>
          <cell r="B1926" t="str">
            <v>3864</v>
          </cell>
          <cell r="C1926" t="str">
            <v>Oost-Vlaanderen</v>
          </cell>
        </row>
        <row r="1927">
          <cell r="A1927" t="str">
            <v>VKF-1-1</v>
          </cell>
          <cell r="B1927" t="str">
            <v>7786</v>
          </cell>
          <cell r="C1927" t="str">
            <v>Antwerpen</v>
          </cell>
        </row>
        <row r="1928">
          <cell r="A1928" t="str">
            <v>VKF-1-2</v>
          </cell>
          <cell r="B1928" t="str">
            <v>7786</v>
          </cell>
          <cell r="C1928" t="str">
            <v>Antwerpen</v>
          </cell>
        </row>
        <row r="1929">
          <cell r="A1929" t="str">
            <v>VKF-2-1</v>
          </cell>
          <cell r="B1929" t="str">
            <v>201313</v>
          </cell>
          <cell r="C1929" t="str">
            <v>Oost-Vlaanderen</v>
          </cell>
        </row>
        <row r="1930">
          <cell r="A1930" t="str">
            <v>VKF-2-2</v>
          </cell>
          <cell r="B1930" t="str">
            <v>201313</v>
          </cell>
          <cell r="C1930" t="str">
            <v>Oost-Vlaanderen</v>
          </cell>
        </row>
        <row r="1931">
          <cell r="A1931" t="str">
            <v>VKF-3-1</v>
          </cell>
          <cell r="B1931" t="str">
            <v>201637</v>
          </cell>
          <cell r="C1931" t="str">
            <v>Antwerpen</v>
          </cell>
        </row>
        <row r="1932">
          <cell r="A1932" t="str">
            <v>VKF-3-2</v>
          </cell>
          <cell r="B1932" t="str">
            <v>201637</v>
          </cell>
          <cell r="C1932" t="str">
            <v>Antwerpen</v>
          </cell>
        </row>
        <row r="1933">
          <cell r="A1933" t="str">
            <v>VKF-3-3</v>
          </cell>
          <cell r="B1933" t="str">
            <v>201637</v>
          </cell>
          <cell r="C1933" t="str">
            <v>Antwerpen</v>
          </cell>
        </row>
        <row r="1934">
          <cell r="A1934" t="str">
            <v>VKF-3-4</v>
          </cell>
          <cell r="B1934" t="str">
            <v>201637</v>
          </cell>
          <cell r="C1934" t="str">
            <v>Antwerpen</v>
          </cell>
        </row>
        <row r="1935">
          <cell r="A1935" t="str">
            <v>VKF-3-5</v>
          </cell>
          <cell r="B1935" t="str">
            <v>201637</v>
          </cell>
          <cell r="C1935" t="str">
            <v>Antwerpen</v>
          </cell>
        </row>
        <row r="1936">
          <cell r="A1936" t="str">
            <v>VKF-3-6</v>
          </cell>
          <cell r="B1936" t="str">
            <v>201637</v>
          </cell>
          <cell r="C1936" t="str">
            <v>Antwerpen</v>
          </cell>
        </row>
        <row r="1937">
          <cell r="A1937" t="str">
            <v>VKF-4-1</v>
          </cell>
          <cell r="B1937" t="str">
            <v>27694</v>
          </cell>
          <cell r="C1937" t="str">
            <v>Oost-Vlaanderen</v>
          </cell>
        </row>
        <row r="1938">
          <cell r="A1938" t="str">
            <v>VKF-5-1</v>
          </cell>
          <cell r="B1938" t="str">
            <v>29566</v>
          </cell>
          <cell r="C1938" t="str">
            <v>West-Vlaanderen</v>
          </cell>
        </row>
        <row r="1939">
          <cell r="B1939" t="str">
            <v>203018</v>
          </cell>
          <cell r="C1939" t="str">
            <v>West-Vlaanderen</v>
          </cell>
        </row>
        <row r="1940">
          <cell r="A1940" t="str">
            <v>VKF-6-1</v>
          </cell>
          <cell r="B1940" t="str">
            <v>4933</v>
          </cell>
          <cell r="C1940" t="str">
            <v>West-Vlaanderen</v>
          </cell>
        </row>
        <row r="1941">
          <cell r="A1941" t="str">
            <v>VKF-6-2</v>
          </cell>
          <cell r="B1941" t="str">
            <v>4933</v>
          </cell>
          <cell r="C1941" t="str">
            <v>West-Vlaanderen</v>
          </cell>
        </row>
        <row r="1942">
          <cell r="A1942" t="str">
            <v>VKF-7-1</v>
          </cell>
          <cell r="B1942" t="str">
            <v>4933</v>
          </cell>
          <cell r="C1942" t="str">
            <v>West-Vlaanderen</v>
          </cell>
        </row>
        <row r="1943">
          <cell r="A1943" t="str">
            <v>VKF-7-2</v>
          </cell>
          <cell r="B1943" t="str">
            <v>4933</v>
          </cell>
          <cell r="C1943" t="str">
            <v>West-Vlaanderen</v>
          </cell>
        </row>
        <row r="1944">
          <cell r="A1944" t="str">
            <v>VKF-7-3</v>
          </cell>
          <cell r="B1944" t="str">
            <v>4933</v>
          </cell>
          <cell r="C1944" t="str">
            <v>West-Vlaanderen</v>
          </cell>
        </row>
        <row r="1945">
          <cell r="A1945" t="str">
            <v>VKF-8-1</v>
          </cell>
          <cell r="B1945" t="str">
            <v>4933</v>
          </cell>
          <cell r="C1945" t="str">
            <v>West-Vlaanderen</v>
          </cell>
        </row>
        <row r="1946">
          <cell r="A1946" t="str">
            <v>VKF-9-1</v>
          </cell>
          <cell r="B1946" t="str">
            <v>4933</v>
          </cell>
          <cell r="C1946" t="str">
            <v>West-Vlaanderen</v>
          </cell>
        </row>
        <row r="1947">
          <cell r="A1947" t="str">
            <v>VKF-9-2</v>
          </cell>
          <cell r="B1947" t="str">
            <v>4933</v>
          </cell>
          <cell r="C1947" t="str">
            <v>West-Vlaanderen</v>
          </cell>
        </row>
        <row r="1948">
          <cell r="A1948" t="str">
            <v>VKF-10-1</v>
          </cell>
          <cell r="B1948" t="str">
            <v>4933</v>
          </cell>
          <cell r="C1948" t="str">
            <v>West-Vlaanderen</v>
          </cell>
        </row>
        <row r="1949">
          <cell r="A1949" t="str">
            <v>VKF-11-1</v>
          </cell>
          <cell r="B1949" t="str">
            <v>3228</v>
          </cell>
          <cell r="C1949" t="str">
            <v>Antwerpen</v>
          </cell>
        </row>
        <row r="1950">
          <cell r="B1950" t="str">
            <v>7152</v>
          </cell>
          <cell r="C1950" t="str">
            <v>Antwerpen</v>
          </cell>
        </row>
        <row r="1951">
          <cell r="A1951" t="str">
            <v>VKF-12-1</v>
          </cell>
          <cell r="B1951" t="str">
            <v>3230</v>
          </cell>
          <cell r="C1951" t="str">
            <v>Antwerpen</v>
          </cell>
        </row>
        <row r="1952">
          <cell r="B1952" t="str">
            <v>19970</v>
          </cell>
          <cell r="C1952" t="str">
            <v>Antwerpen</v>
          </cell>
        </row>
        <row r="1953">
          <cell r="A1953" t="str">
            <v>VKF-12-2</v>
          </cell>
          <cell r="B1953" t="str">
            <v>3230</v>
          </cell>
          <cell r="C1953" t="str">
            <v>Antwerpen</v>
          </cell>
        </row>
        <row r="1954">
          <cell r="B1954" t="str">
            <v>19970</v>
          </cell>
          <cell r="C1954" t="str">
            <v>Antwerpen</v>
          </cell>
        </row>
        <row r="1955">
          <cell r="A1955" t="str">
            <v>VKF-13-1</v>
          </cell>
          <cell r="B1955" t="str">
            <v>3231</v>
          </cell>
          <cell r="C1955" t="str">
            <v>Antwerpen</v>
          </cell>
        </row>
        <row r="1956">
          <cell r="B1956" t="str">
            <v>19971</v>
          </cell>
          <cell r="C1956" t="str">
            <v>Antwerpen</v>
          </cell>
        </row>
        <row r="1957">
          <cell r="A1957" t="str">
            <v>VKF-13-2</v>
          </cell>
          <cell r="B1957" t="str">
            <v>3231</v>
          </cell>
          <cell r="C1957" t="str">
            <v>Antwerpen</v>
          </cell>
        </row>
        <row r="1958">
          <cell r="B1958" t="str">
            <v>19971</v>
          </cell>
          <cell r="C1958" t="str">
            <v>Antwerpen</v>
          </cell>
        </row>
        <row r="1959">
          <cell r="A1959" t="str">
            <v>VKF-14-1</v>
          </cell>
          <cell r="B1959" t="str">
            <v>3234</v>
          </cell>
          <cell r="C1959" t="str">
            <v>Antwerpen</v>
          </cell>
        </row>
        <row r="1960">
          <cell r="B1960" t="str">
            <v>7472</v>
          </cell>
          <cell r="C1960" t="str">
            <v>Antwerpen</v>
          </cell>
        </row>
        <row r="1961">
          <cell r="B1961" t="str">
            <v>19549</v>
          </cell>
          <cell r="C1961" t="str">
            <v>Antwerpen</v>
          </cell>
        </row>
        <row r="1962">
          <cell r="A1962" t="str">
            <v>VKF-14-2</v>
          </cell>
          <cell r="B1962" t="str">
            <v>3234</v>
          </cell>
          <cell r="C1962" t="str">
            <v>Antwerpen</v>
          </cell>
        </row>
        <row r="1963">
          <cell r="B1963" t="str">
            <v>7472</v>
          </cell>
          <cell r="C1963" t="str">
            <v>Antwerpen</v>
          </cell>
        </row>
        <row r="1964">
          <cell r="B1964" t="str">
            <v>19549</v>
          </cell>
          <cell r="C1964" t="str">
            <v>Antwerpen</v>
          </cell>
        </row>
        <row r="1965">
          <cell r="A1965" t="str">
            <v>VKF-14-3</v>
          </cell>
          <cell r="B1965" t="str">
            <v>3234</v>
          </cell>
          <cell r="C1965" t="str">
            <v>Antwerpen</v>
          </cell>
        </row>
        <row r="1966">
          <cell r="B1966" t="str">
            <v>7472</v>
          </cell>
          <cell r="C1966" t="str">
            <v>Antwerpen</v>
          </cell>
        </row>
        <row r="1967">
          <cell r="B1967" t="str">
            <v>19549</v>
          </cell>
          <cell r="C1967" t="str">
            <v>Antwerpen</v>
          </cell>
        </row>
        <row r="1968">
          <cell r="A1968" t="str">
            <v>VKF-15-1</v>
          </cell>
          <cell r="B1968" t="str">
            <v>201189</v>
          </cell>
          <cell r="C1968" t="str">
            <v>Vlaams-Brabant</v>
          </cell>
        </row>
        <row r="1969">
          <cell r="A1969" t="str">
            <v>VKF-15-2</v>
          </cell>
          <cell r="B1969" t="str">
            <v>201189</v>
          </cell>
          <cell r="C1969" t="str">
            <v>Vlaams-Brabant</v>
          </cell>
        </row>
        <row r="1970">
          <cell r="A1970" t="str">
            <v>VKF-19-1</v>
          </cell>
          <cell r="B1970" t="str">
            <v>201159</v>
          </cell>
          <cell r="C1970" t="str">
            <v>West-Vlaanderen</v>
          </cell>
        </row>
        <row r="1971">
          <cell r="A1971" t="str">
            <v>VKF-19-2</v>
          </cell>
          <cell r="B1971" t="str">
            <v>201159</v>
          </cell>
          <cell r="C1971" t="str">
            <v>West-Vlaanderen</v>
          </cell>
        </row>
        <row r="1972">
          <cell r="A1972" t="str">
            <v>VKF-20-1</v>
          </cell>
          <cell r="B1972" t="str">
            <v>201159</v>
          </cell>
          <cell r="C1972" t="str">
            <v>West-Vlaanderen</v>
          </cell>
        </row>
        <row r="1973">
          <cell r="A1973" t="str">
            <v>VKF-20-2</v>
          </cell>
          <cell r="B1973" t="str">
            <v>201159</v>
          </cell>
          <cell r="C1973" t="str">
            <v>West-Vlaanderen</v>
          </cell>
        </row>
        <row r="1974">
          <cell r="A1974" t="str">
            <v>VKF-21-1</v>
          </cell>
          <cell r="B1974" t="str">
            <v>910002160</v>
          </cell>
          <cell r="C1974" t="str">
            <v>Antwerpen</v>
          </cell>
        </row>
        <row r="1975">
          <cell r="A1975" t="str">
            <v>VKF-21-2</v>
          </cell>
          <cell r="B1975" t="str">
            <v>910002160</v>
          </cell>
          <cell r="C1975" t="str">
            <v>Antwerpen</v>
          </cell>
        </row>
        <row r="1976">
          <cell r="A1976" t="str">
            <v>VKF-21-3</v>
          </cell>
          <cell r="B1976" t="str">
            <v>910002160</v>
          </cell>
          <cell r="C1976" t="str">
            <v>Antwerpen</v>
          </cell>
        </row>
        <row r="1977">
          <cell r="A1977" t="str">
            <v>VKF-21-4</v>
          </cell>
          <cell r="B1977" t="str">
            <v>910002160</v>
          </cell>
          <cell r="C1977" t="str">
            <v>Antwerpen</v>
          </cell>
        </row>
        <row r="1978">
          <cell r="A1978" t="str">
            <v>VKF-22-1</v>
          </cell>
          <cell r="B1978" t="str">
            <v>27317</v>
          </cell>
          <cell r="C1978" t="str">
            <v>West-Vlaanderen</v>
          </cell>
        </row>
        <row r="1979">
          <cell r="A1979" t="str">
            <v>VKF-23-1</v>
          </cell>
          <cell r="B1979" t="str">
            <v>27317</v>
          </cell>
          <cell r="C1979" t="str">
            <v>West-Vlaanderen</v>
          </cell>
        </row>
        <row r="1980">
          <cell r="A1980" t="str">
            <v>VKF-23-2</v>
          </cell>
          <cell r="B1980" t="str">
            <v>27317</v>
          </cell>
          <cell r="C1980" t="str">
            <v>West-Vlaanderen</v>
          </cell>
        </row>
        <row r="1981">
          <cell r="A1981" t="str">
            <v>VKF-23-3</v>
          </cell>
          <cell r="B1981" t="str">
            <v>27317</v>
          </cell>
          <cell r="C1981" t="str">
            <v>West-Vlaanderen</v>
          </cell>
        </row>
        <row r="1982">
          <cell r="A1982" t="str">
            <v>VKF-24-1</v>
          </cell>
          <cell r="B1982" t="str">
            <v>27317</v>
          </cell>
          <cell r="C1982" t="str">
            <v>West-Vlaanderen</v>
          </cell>
        </row>
        <row r="1983">
          <cell r="A1983" t="str">
            <v>VKF-25-1</v>
          </cell>
          <cell r="B1983" t="str">
            <v>27317</v>
          </cell>
          <cell r="C1983" t="str">
            <v>West-Vlaanderen</v>
          </cell>
        </row>
        <row r="1984">
          <cell r="A1984" t="str">
            <v>VKF-25-2</v>
          </cell>
          <cell r="B1984" t="str">
            <v>27317</v>
          </cell>
          <cell r="C1984" t="str">
            <v>West-Vlaanderen</v>
          </cell>
        </row>
        <row r="1985">
          <cell r="A1985" t="str">
            <v>VKF-26-1</v>
          </cell>
          <cell r="B1985" t="str">
            <v>27317</v>
          </cell>
          <cell r="C1985" t="str">
            <v>West-Vlaanderen</v>
          </cell>
        </row>
        <row r="1986">
          <cell r="A1986" t="str">
            <v>VKF-27-1</v>
          </cell>
          <cell r="B1986" t="str">
            <v>4345</v>
          </cell>
          <cell r="C1986" t="str">
            <v>West-Vlaanderen</v>
          </cell>
        </row>
        <row r="1987">
          <cell r="A1987" t="str">
            <v>VKF-27-2</v>
          </cell>
          <cell r="B1987" t="str">
            <v>4345</v>
          </cell>
          <cell r="C1987" t="str">
            <v>West-Vlaanderen</v>
          </cell>
        </row>
        <row r="1988">
          <cell r="A1988" t="str">
            <v>VKF-28-1</v>
          </cell>
          <cell r="B1988" t="str">
            <v>201275</v>
          </cell>
          <cell r="C1988" t="str">
            <v>Oost-Vlaanderen</v>
          </cell>
        </row>
        <row r="1989">
          <cell r="A1989" t="str">
            <v>VKF-28-2</v>
          </cell>
          <cell r="B1989" t="str">
            <v>201275</v>
          </cell>
          <cell r="C1989" t="str">
            <v>Oost-Vlaanderen</v>
          </cell>
        </row>
        <row r="1990">
          <cell r="A1990" t="str">
            <v>VKF-29-1</v>
          </cell>
          <cell r="B1990" t="str">
            <v>201275</v>
          </cell>
          <cell r="C1990" t="str">
            <v>Oost-Vlaanderen</v>
          </cell>
        </row>
        <row r="1991">
          <cell r="A1991" t="str">
            <v>VKF-29-2</v>
          </cell>
          <cell r="B1991" t="str">
            <v>201275</v>
          </cell>
          <cell r="C1991" t="str">
            <v>Oost-Vlaanderen</v>
          </cell>
        </row>
        <row r="1992">
          <cell r="A1992" t="str">
            <v>VKF-30-1</v>
          </cell>
          <cell r="B1992" t="str">
            <v>201170</v>
          </cell>
          <cell r="C1992" t="str">
            <v>Oost-Vlaanderen</v>
          </cell>
        </row>
        <row r="1993">
          <cell r="A1993" t="str">
            <v>VKF-31-1</v>
          </cell>
          <cell r="B1993" t="str">
            <v>201170</v>
          </cell>
          <cell r="C1993" t="str">
            <v>Oost-Vlaanderen</v>
          </cell>
        </row>
        <row r="1994">
          <cell r="A1994" t="str">
            <v>VKF-31-2</v>
          </cell>
          <cell r="B1994" t="str">
            <v>201170</v>
          </cell>
          <cell r="C1994" t="str">
            <v>Oost-Vlaanderen</v>
          </cell>
        </row>
        <row r="1995">
          <cell r="A1995" t="str">
            <v>VKF-31-3</v>
          </cell>
          <cell r="B1995" t="str">
            <v>201170</v>
          </cell>
          <cell r="C1995" t="str">
            <v>Oost-Vlaanderen</v>
          </cell>
        </row>
        <row r="1996">
          <cell r="A1996" t="str">
            <v>VKF-32-1</v>
          </cell>
          <cell r="B1996" t="str">
            <v>201228</v>
          </cell>
          <cell r="C1996" t="str">
            <v>West-Vlaanderen</v>
          </cell>
        </row>
        <row r="1997">
          <cell r="A1997" t="str">
            <v>VKF-32-2</v>
          </cell>
          <cell r="B1997" t="str">
            <v>201228</v>
          </cell>
          <cell r="C1997" t="str">
            <v>West-Vlaanderen</v>
          </cell>
        </row>
        <row r="1998">
          <cell r="A1998" t="str">
            <v>VKF-32-3</v>
          </cell>
          <cell r="B1998" t="str">
            <v>201228</v>
          </cell>
          <cell r="C1998" t="str">
            <v>West-Vlaanderen</v>
          </cell>
        </row>
        <row r="1999">
          <cell r="A1999" t="str">
            <v>VKF-32-4</v>
          </cell>
          <cell r="B1999" t="str">
            <v>201228</v>
          </cell>
          <cell r="C1999" t="str">
            <v>West-Vlaanderen</v>
          </cell>
        </row>
        <row r="2000">
          <cell r="A2000" t="str">
            <v>VKF-33-1</v>
          </cell>
          <cell r="B2000" t="str">
            <v>201228</v>
          </cell>
          <cell r="C2000" t="str">
            <v>West-Vlaanderen</v>
          </cell>
        </row>
        <row r="2001">
          <cell r="A2001" t="str">
            <v>VKF-33-2</v>
          </cell>
          <cell r="B2001" t="str">
            <v>201228</v>
          </cell>
          <cell r="C2001" t="str">
            <v>West-Vlaanderen</v>
          </cell>
        </row>
        <row r="2002">
          <cell r="A2002" t="str">
            <v>VKF-34-1</v>
          </cell>
          <cell r="B2002" t="str">
            <v>201228</v>
          </cell>
          <cell r="C2002" t="str">
            <v>West-Vlaanderen</v>
          </cell>
        </row>
        <row r="2003">
          <cell r="A2003" t="str">
            <v>VKF-35-1</v>
          </cell>
          <cell r="B2003" t="str">
            <v>3483</v>
          </cell>
          <cell r="C2003" t="str">
            <v>West-Vlaanderen</v>
          </cell>
        </row>
        <row r="2004">
          <cell r="B2004" t="str">
            <v>25838</v>
          </cell>
          <cell r="C2004" t="str">
            <v>West-Vlaanderen</v>
          </cell>
        </row>
        <row r="2005">
          <cell r="B2005" t="str">
            <v>30131</v>
          </cell>
          <cell r="C2005" t="str">
            <v>West-Vlaanderen</v>
          </cell>
        </row>
        <row r="2006">
          <cell r="A2006" t="str">
            <v>VKF-36-1</v>
          </cell>
          <cell r="B2006" t="str">
            <v>910000345</v>
          </cell>
          <cell r="C2006" t="str">
            <v>Antwerpen</v>
          </cell>
        </row>
        <row r="2007">
          <cell r="A2007" t="str">
            <v>VKF-37-1</v>
          </cell>
          <cell r="B2007" t="str">
            <v>13518</v>
          </cell>
          <cell r="C2007" t="str">
            <v>West-Vlaanderen</v>
          </cell>
        </row>
        <row r="2008">
          <cell r="A2008" t="str">
            <v>VKF-38-1</v>
          </cell>
          <cell r="B2008" t="str">
            <v>13515</v>
          </cell>
          <cell r="C2008" t="str">
            <v>West-Vlaanderen</v>
          </cell>
        </row>
        <row r="2009">
          <cell r="A2009" t="str">
            <v>VKF-38-2</v>
          </cell>
          <cell r="B2009" t="str">
            <v>13515</v>
          </cell>
          <cell r="C2009" t="str">
            <v>West-Vlaanderen</v>
          </cell>
        </row>
        <row r="2010">
          <cell r="A2010" t="str">
            <v>VKF-38-3</v>
          </cell>
          <cell r="B2010" t="str">
            <v>13515</v>
          </cell>
          <cell r="C2010" t="str">
            <v>West-Vlaanderen</v>
          </cell>
        </row>
        <row r="2011">
          <cell r="A2011" t="str">
            <v>VKF-39-1</v>
          </cell>
          <cell r="B2011" t="str">
            <v>29601</v>
          </cell>
          <cell r="C2011" t="str">
            <v>Oost-Vlaanderen</v>
          </cell>
        </row>
        <row r="2012">
          <cell r="B2012" t="str">
            <v>202974</v>
          </cell>
          <cell r="C2012" t="str">
            <v>Oost-Vlaanderen</v>
          </cell>
        </row>
        <row r="2013">
          <cell r="A2013" t="str">
            <v>VKF-39-2</v>
          </cell>
          <cell r="B2013" t="str">
            <v>29601</v>
          </cell>
          <cell r="C2013" t="str">
            <v>Oost-Vlaanderen</v>
          </cell>
        </row>
        <row r="2014">
          <cell r="B2014" t="str">
            <v>202974</v>
          </cell>
          <cell r="C2014" t="str">
            <v>Oost-Vlaanderen</v>
          </cell>
        </row>
        <row r="2015">
          <cell r="A2015" t="str">
            <v>VKF-39-3</v>
          </cell>
          <cell r="B2015" t="str">
            <v>29601</v>
          </cell>
          <cell r="C2015" t="str">
            <v>Oost-Vlaanderen</v>
          </cell>
        </row>
        <row r="2016">
          <cell r="B2016" t="str">
            <v>202974</v>
          </cell>
          <cell r="C2016" t="str">
            <v>Oost-Vlaanderen</v>
          </cell>
        </row>
        <row r="2017">
          <cell r="A2017" t="str">
            <v>VKF-39-4</v>
          </cell>
          <cell r="B2017" t="str">
            <v>29601</v>
          </cell>
          <cell r="C2017" t="str">
            <v>Oost-Vlaanderen</v>
          </cell>
        </row>
        <row r="2018">
          <cell r="B2018" t="str">
            <v>202974</v>
          </cell>
          <cell r="C2018" t="str">
            <v>Oost-Vlaanderen</v>
          </cell>
        </row>
        <row r="2019">
          <cell r="A2019" t="str">
            <v>VKF-40-1</v>
          </cell>
          <cell r="B2019" t="str">
            <v>27672</v>
          </cell>
          <cell r="C2019" t="str">
            <v>Oost-Vlaanderen</v>
          </cell>
        </row>
        <row r="2020">
          <cell r="A2020" t="str">
            <v>VKF-41-1</v>
          </cell>
          <cell r="B2020" t="str">
            <v>24667</v>
          </cell>
          <cell r="C2020" t="str">
            <v>Limburg</v>
          </cell>
        </row>
        <row r="2021">
          <cell r="A2021" t="str">
            <v>VKF-41-2</v>
          </cell>
          <cell r="B2021" t="str">
            <v>24667</v>
          </cell>
          <cell r="C2021" t="str">
            <v>Limburg</v>
          </cell>
        </row>
        <row r="2022">
          <cell r="A2022" t="str">
            <v>VKF-41-3</v>
          </cell>
          <cell r="B2022" t="str">
            <v>24667</v>
          </cell>
          <cell r="C2022" t="str">
            <v>Limburg</v>
          </cell>
        </row>
        <row r="2023">
          <cell r="A2023" t="str">
            <v>VKF-41-4</v>
          </cell>
          <cell r="B2023" t="str">
            <v>24667</v>
          </cell>
          <cell r="C2023" t="str">
            <v>Limburg</v>
          </cell>
        </row>
        <row r="2024">
          <cell r="A2024" t="str">
            <v>VKF-42-1</v>
          </cell>
          <cell r="B2024" t="str">
            <v>24667</v>
          </cell>
          <cell r="C2024" t="str">
            <v>Limburg</v>
          </cell>
        </row>
        <row r="2025">
          <cell r="A2025" t="str">
            <v>VKF-42-2</v>
          </cell>
          <cell r="B2025" t="str">
            <v>24667</v>
          </cell>
          <cell r="C2025" t="str">
            <v>Limburg</v>
          </cell>
        </row>
        <row r="2026">
          <cell r="A2026" t="str">
            <v>VKF-42-3</v>
          </cell>
          <cell r="B2026" t="str">
            <v>24667</v>
          </cell>
          <cell r="C2026" t="str">
            <v>Limburg</v>
          </cell>
        </row>
        <row r="2027">
          <cell r="A2027" t="str">
            <v>VKF-42-4</v>
          </cell>
          <cell r="B2027" t="str">
            <v>24667</v>
          </cell>
          <cell r="C2027" t="str">
            <v>Limburg</v>
          </cell>
        </row>
        <row r="2028">
          <cell r="A2028" t="str">
            <v>VKF-43-1</v>
          </cell>
          <cell r="B2028" t="str">
            <v>201144</v>
          </cell>
          <cell r="C2028" t="str">
            <v>West-Vlaanderen</v>
          </cell>
        </row>
        <row r="2029">
          <cell r="A2029" t="str">
            <v>VKF-44-1</v>
          </cell>
          <cell r="B2029" t="str">
            <v>201144</v>
          </cell>
          <cell r="C2029" t="str">
            <v>West-Vlaanderen</v>
          </cell>
        </row>
        <row r="2030">
          <cell r="A2030" t="str">
            <v>VKF-44-2</v>
          </cell>
          <cell r="B2030" t="str">
            <v>201144</v>
          </cell>
          <cell r="C2030" t="str">
            <v>West-Vlaanderen</v>
          </cell>
        </row>
        <row r="2031">
          <cell r="A2031" t="str">
            <v>VKF-44-3</v>
          </cell>
          <cell r="B2031" t="str">
            <v>201144</v>
          </cell>
          <cell r="C2031" t="str">
            <v>West-Vlaanderen</v>
          </cell>
        </row>
        <row r="2032">
          <cell r="A2032" t="str">
            <v>VKF-45-1</v>
          </cell>
          <cell r="B2032" t="str">
            <v>201144</v>
          </cell>
          <cell r="C2032" t="str">
            <v>West-Vlaanderen</v>
          </cell>
        </row>
        <row r="2033">
          <cell r="A2033" t="str">
            <v>VKF-45-2</v>
          </cell>
          <cell r="B2033" t="str">
            <v>201144</v>
          </cell>
          <cell r="C2033" t="str">
            <v>West-Vlaanderen</v>
          </cell>
        </row>
        <row r="2034">
          <cell r="A2034" t="str">
            <v>VKF-45-3</v>
          </cell>
          <cell r="B2034" t="str">
            <v>201144</v>
          </cell>
          <cell r="C2034" t="str">
            <v>West-Vlaanderen</v>
          </cell>
        </row>
        <row r="2035">
          <cell r="A2035" t="str">
            <v>VKF-45-4</v>
          </cell>
          <cell r="B2035" t="str">
            <v>201144</v>
          </cell>
          <cell r="C2035" t="str">
            <v>West-Vlaanderen</v>
          </cell>
        </row>
        <row r="2036">
          <cell r="A2036" t="str">
            <v>VKF-46-1</v>
          </cell>
          <cell r="B2036" t="str">
            <v>201144</v>
          </cell>
          <cell r="C2036" t="str">
            <v>West-Vlaanderen</v>
          </cell>
        </row>
        <row r="2037">
          <cell r="A2037" t="str">
            <v>VKF-47-1</v>
          </cell>
          <cell r="B2037" t="str">
            <v>201144</v>
          </cell>
          <cell r="C2037" t="str">
            <v>West-Vlaanderen</v>
          </cell>
        </row>
        <row r="2038">
          <cell r="A2038" t="str">
            <v>VKF-48-1</v>
          </cell>
          <cell r="B2038" t="str">
            <v>201144</v>
          </cell>
          <cell r="C2038" t="str">
            <v>West-Vlaanderen</v>
          </cell>
        </row>
        <row r="2039">
          <cell r="A2039" t="str">
            <v>VKF-48-2</v>
          </cell>
          <cell r="B2039" t="str">
            <v>201144</v>
          </cell>
          <cell r="C2039" t="str">
            <v>West-Vlaanderen</v>
          </cell>
        </row>
        <row r="2040">
          <cell r="A2040" t="str">
            <v>VKF-48-3</v>
          </cell>
          <cell r="B2040" t="str">
            <v>201144</v>
          </cell>
          <cell r="C2040" t="str">
            <v>West-Vlaanderen</v>
          </cell>
        </row>
        <row r="2041">
          <cell r="A2041" t="str">
            <v>VKF-48-4</v>
          </cell>
          <cell r="B2041" t="str">
            <v>201144</v>
          </cell>
          <cell r="C2041" t="str">
            <v>West-Vlaanderen</v>
          </cell>
        </row>
        <row r="2042">
          <cell r="A2042" t="str">
            <v>VKF-48-5</v>
          </cell>
          <cell r="B2042" t="str">
            <v>201144</v>
          </cell>
          <cell r="C2042" t="str">
            <v>West-Vlaanderen</v>
          </cell>
        </row>
        <row r="2043">
          <cell r="A2043" t="str">
            <v>VKF-49-1</v>
          </cell>
          <cell r="B2043" t="str">
            <v>201231</v>
          </cell>
          <cell r="C2043" t="str">
            <v>Vlaams-Brabant</v>
          </cell>
        </row>
        <row r="2044">
          <cell r="A2044" t="str">
            <v>VKF-49-2</v>
          </cell>
          <cell r="B2044" t="str">
            <v>201231</v>
          </cell>
          <cell r="C2044" t="str">
            <v>Vlaams-Brabant</v>
          </cell>
        </row>
        <row r="2045">
          <cell r="A2045" t="str">
            <v>VKF-49-3</v>
          </cell>
          <cell r="B2045" t="str">
            <v>201231</v>
          </cell>
          <cell r="C2045" t="str">
            <v>Vlaams-Brabant</v>
          </cell>
        </row>
        <row r="2046">
          <cell r="A2046" t="str">
            <v>VKF-49-4</v>
          </cell>
          <cell r="B2046" t="str">
            <v>201231</v>
          </cell>
          <cell r="C2046" t="str">
            <v>Vlaams-Brabant</v>
          </cell>
        </row>
        <row r="2047">
          <cell r="A2047" t="str">
            <v>VKF-50-1</v>
          </cell>
          <cell r="B2047" t="str">
            <v>201231</v>
          </cell>
          <cell r="C2047" t="str">
            <v>Vlaams-Brabant</v>
          </cell>
        </row>
        <row r="2048">
          <cell r="A2048" t="str">
            <v>VKF-50-2</v>
          </cell>
          <cell r="B2048" t="str">
            <v>201231</v>
          </cell>
          <cell r="C2048" t="str">
            <v>Vlaams-Brabant</v>
          </cell>
        </row>
        <row r="2049">
          <cell r="A2049" t="str">
            <v>VKF-51-1</v>
          </cell>
          <cell r="B2049" t="str">
            <v>201231</v>
          </cell>
          <cell r="C2049" t="str">
            <v>Vlaams-Brabant</v>
          </cell>
        </row>
        <row r="2050">
          <cell r="A2050" t="str">
            <v>VKF-51-2</v>
          </cell>
          <cell r="B2050" t="str">
            <v>201231</v>
          </cell>
          <cell r="C2050" t="str">
            <v>Vlaams-Brabant</v>
          </cell>
        </row>
        <row r="2051">
          <cell r="A2051" t="str">
            <v>VKF-51-3</v>
          </cell>
          <cell r="B2051" t="str">
            <v>201231</v>
          </cell>
          <cell r="C2051" t="str">
            <v>Vlaams-Brabant</v>
          </cell>
        </row>
        <row r="2052">
          <cell r="A2052" t="str">
            <v>VKF-51-4</v>
          </cell>
          <cell r="B2052" t="str">
            <v>201231</v>
          </cell>
          <cell r="C2052" t="str">
            <v>Vlaams-Brabant</v>
          </cell>
        </row>
        <row r="2053">
          <cell r="A2053" t="str">
            <v>VKF-52-1</v>
          </cell>
          <cell r="B2053" t="str">
            <v>201231</v>
          </cell>
          <cell r="C2053" t="str">
            <v>Vlaams-Brabant</v>
          </cell>
        </row>
        <row r="2054">
          <cell r="A2054" t="str">
            <v>VKF-52-2</v>
          </cell>
          <cell r="B2054" t="str">
            <v>201231</v>
          </cell>
          <cell r="C2054" t="str">
            <v>Vlaams-Brabant</v>
          </cell>
        </row>
        <row r="2055">
          <cell r="A2055" t="str">
            <v>VKF-52-3</v>
          </cell>
          <cell r="B2055" t="str">
            <v>201231</v>
          </cell>
          <cell r="C2055" t="str">
            <v>Vlaams-Brabant</v>
          </cell>
        </row>
        <row r="2056">
          <cell r="A2056" t="str">
            <v>VKF-52-4</v>
          </cell>
          <cell r="B2056" t="str">
            <v>201231</v>
          </cell>
          <cell r="C2056" t="str">
            <v>Vlaams-Brabant</v>
          </cell>
        </row>
        <row r="2057">
          <cell r="A2057" t="str">
            <v>VKF-53-1</v>
          </cell>
          <cell r="B2057" t="str">
            <v>201231</v>
          </cell>
          <cell r="C2057" t="str">
            <v>Vlaams-Brabant</v>
          </cell>
        </row>
        <row r="2058">
          <cell r="A2058" t="str">
            <v>VKF-53-2</v>
          </cell>
          <cell r="B2058" t="str">
            <v>201231</v>
          </cell>
          <cell r="C2058" t="str">
            <v>Vlaams-Brabant</v>
          </cell>
        </row>
        <row r="2059">
          <cell r="A2059" t="str">
            <v>VKF-53-3</v>
          </cell>
          <cell r="B2059" t="str">
            <v>201231</v>
          </cell>
          <cell r="C2059" t="str">
            <v>Vlaams-Brabant</v>
          </cell>
        </row>
        <row r="2060">
          <cell r="A2060" t="str">
            <v>VKF-53-4</v>
          </cell>
          <cell r="B2060" t="str">
            <v>201231</v>
          </cell>
          <cell r="C2060" t="str">
            <v>Vlaams-Brabant</v>
          </cell>
        </row>
        <row r="2061">
          <cell r="A2061" t="str">
            <v>VKF-54-1</v>
          </cell>
          <cell r="B2061" t="str">
            <v>201148</v>
          </cell>
          <cell r="C2061" t="str">
            <v>Oost-Vlaanderen</v>
          </cell>
        </row>
        <row r="2062">
          <cell r="A2062" t="str">
            <v>VKF-55-1</v>
          </cell>
          <cell r="B2062" t="str">
            <v>29493</v>
          </cell>
          <cell r="C2062" t="str">
            <v>Oost-Vlaanderen</v>
          </cell>
        </row>
        <row r="2063">
          <cell r="B2063" t="str">
            <v>201148</v>
          </cell>
          <cell r="C2063" t="str">
            <v>Oost-Vlaanderen</v>
          </cell>
        </row>
        <row r="2064">
          <cell r="A2064" t="str">
            <v>VKF-55-2</v>
          </cell>
          <cell r="B2064" t="str">
            <v>29493</v>
          </cell>
          <cell r="C2064" t="str">
            <v>Oost-Vlaanderen</v>
          </cell>
        </row>
        <row r="2065">
          <cell r="B2065" t="str">
            <v>201148</v>
          </cell>
          <cell r="C2065" t="str">
            <v>Oost-Vlaanderen</v>
          </cell>
        </row>
        <row r="2066">
          <cell r="A2066" t="str">
            <v>VKF-56-1</v>
          </cell>
          <cell r="B2066" t="str">
            <v>3981</v>
          </cell>
          <cell r="C2066" t="str">
            <v>Oost-Vlaanderen</v>
          </cell>
        </row>
        <row r="2067">
          <cell r="B2067" t="str">
            <v>26106</v>
          </cell>
          <cell r="C2067" t="str">
            <v>Oost-Vlaanderen</v>
          </cell>
        </row>
        <row r="2068">
          <cell r="A2068" t="str">
            <v>VKF-56-2</v>
          </cell>
          <cell r="B2068" t="str">
            <v>3981</v>
          </cell>
          <cell r="C2068" t="str">
            <v>Oost-Vlaanderen</v>
          </cell>
        </row>
        <row r="2069">
          <cell r="B2069" t="str">
            <v>26106</v>
          </cell>
          <cell r="C2069" t="str">
            <v>Oost-Vlaanderen</v>
          </cell>
        </row>
        <row r="2070">
          <cell r="A2070" t="str">
            <v>VKF-57-1</v>
          </cell>
          <cell r="B2070" t="str">
            <v>3734</v>
          </cell>
          <cell r="C2070" t="str">
            <v>Oost-Vlaanderen</v>
          </cell>
        </row>
        <row r="2071">
          <cell r="A2071" t="str">
            <v>VKF-57-2</v>
          </cell>
          <cell r="B2071" t="str">
            <v>3734</v>
          </cell>
          <cell r="C2071" t="str">
            <v>Oost-Vlaanderen</v>
          </cell>
        </row>
        <row r="2072">
          <cell r="A2072" t="str">
            <v>VKF-58-1</v>
          </cell>
          <cell r="B2072" t="str">
            <v>27698</v>
          </cell>
          <cell r="C2072" t="str">
            <v>West-Vlaanderen</v>
          </cell>
        </row>
        <row r="2073">
          <cell r="A2073" t="str">
            <v>VKF-58-2</v>
          </cell>
          <cell r="B2073" t="str">
            <v>27698</v>
          </cell>
          <cell r="C2073" t="str">
            <v>West-Vlaanderen</v>
          </cell>
        </row>
        <row r="2074">
          <cell r="A2074" t="str">
            <v>VKF-59-1</v>
          </cell>
          <cell r="B2074" t="str">
            <v>4251</v>
          </cell>
          <cell r="C2074" t="str">
            <v>West-Vlaanderen</v>
          </cell>
        </row>
        <row r="2075">
          <cell r="B2075" t="str">
            <v>27698</v>
          </cell>
          <cell r="C2075" t="str">
            <v>West-Vlaanderen</v>
          </cell>
        </row>
        <row r="2076">
          <cell r="A2076" t="str">
            <v>VKF-59-2</v>
          </cell>
          <cell r="B2076" t="str">
            <v>4251</v>
          </cell>
          <cell r="C2076" t="str">
            <v>West-Vlaanderen</v>
          </cell>
        </row>
        <row r="2077">
          <cell r="B2077" t="str">
            <v>27698</v>
          </cell>
          <cell r="C2077" t="str">
            <v>West-Vlaanderen</v>
          </cell>
        </row>
        <row r="2078">
          <cell r="A2078" t="str">
            <v>VKF-59-3</v>
          </cell>
          <cell r="B2078" t="str">
            <v>4251</v>
          </cell>
          <cell r="C2078" t="str">
            <v>West-Vlaanderen</v>
          </cell>
        </row>
        <row r="2079">
          <cell r="B2079" t="str">
            <v>27698</v>
          </cell>
          <cell r="C2079" t="str">
            <v>West-Vlaanderen</v>
          </cell>
        </row>
        <row r="2080">
          <cell r="A2080" t="str">
            <v>VKF-60-1</v>
          </cell>
          <cell r="B2080" t="str">
            <v>201234</v>
          </cell>
          <cell r="C2080" t="str">
            <v>Vlaams-Brabant</v>
          </cell>
        </row>
        <row r="2081">
          <cell r="A2081" t="str">
            <v>VKF-60-2</v>
          </cell>
          <cell r="B2081" t="str">
            <v>201234</v>
          </cell>
          <cell r="C2081" t="str">
            <v>Vlaams-Brabant</v>
          </cell>
        </row>
        <row r="2082">
          <cell r="A2082" t="str">
            <v>VKF-60-3</v>
          </cell>
          <cell r="B2082" t="str">
            <v>201234</v>
          </cell>
          <cell r="C2082" t="str">
            <v>Vlaams-Brabant</v>
          </cell>
        </row>
        <row r="2083">
          <cell r="A2083" t="str">
            <v>VKF-60-4</v>
          </cell>
          <cell r="B2083" t="str">
            <v>201234</v>
          </cell>
          <cell r="C2083" t="str">
            <v>Vlaams-Brabant</v>
          </cell>
        </row>
        <row r="2084">
          <cell r="A2084" t="str">
            <v>VKF-60-5</v>
          </cell>
          <cell r="B2084" t="str">
            <v>201234</v>
          </cell>
          <cell r="C2084" t="str">
            <v>Vlaams-Brabant</v>
          </cell>
        </row>
        <row r="2085">
          <cell r="A2085" t="str">
            <v>VKF-61-1</v>
          </cell>
          <cell r="B2085" t="str">
            <v>201234</v>
          </cell>
          <cell r="C2085" t="str">
            <v>Vlaams-Brabant</v>
          </cell>
        </row>
        <row r="2086">
          <cell r="A2086" t="str">
            <v>VKF-61-2</v>
          </cell>
          <cell r="B2086" t="str">
            <v>201234</v>
          </cell>
          <cell r="C2086" t="str">
            <v>Vlaams-Brabant</v>
          </cell>
        </row>
        <row r="2087">
          <cell r="A2087" t="str">
            <v>VKF-62-1</v>
          </cell>
          <cell r="B2087" t="str">
            <v>4795</v>
          </cell>
          <cell r="C2087" t="str">
            <v>Oost-Vlaanderen</v>
          </cell>
        </row>
        <row r="2088">
          <cell r="B2088" t="str">
            <v>4867</v>
          </cell>
          <cell r="C2088" t="str">
            <v>Oost-Vlaanderen</v>
          </cell>
        </row>
        <row r="2089">
          <cell r="B2089" t="str">
            <v>4899</v>
          </cell>
          <cell r="C2089" t="str">
            <v>Oost-Vlaanderen</v>
          </cell>
        </row>
        <row r="2090">
          <cell r="A2090" t="str">
            <v>VKF-62-2</v>
          </cell>
          <cell r="B2090" t="str">
            <v>4795</v>
          </cell>
          <cell r="C2090" t="str">
            <v>Oost-Vlaanderen</v>
          </cell>
        </row>
        <row r="2091">
          <cell r="B2091" t="str">
            <v>4867</v>
          </cell>
          <cell r="C2091" t="str">
            <v>Oost-Vlaanderen</v>
          </cell>
        </row>
        <row r="2092">
          <cell r="B2092" t="str">
            <v>4899</v>
          </cell>
          <cell r="C2092" t="str">
            <v>Oost-Vlaanderen</v>
          </cell>
        </row>
        <row r="2093">
          <cell r="A2093" t="str">
            <v>VKF-62-3</v>
          </cell>
          <cell r="B2093" t="str">
            <v>4795</v>
          </cell>
          <cell r="C2093" t="str">
            <v>Oost-Vlaanderen</v>
          </cell>
        </row>
        <row r="2094">
          <cell r="B2094" t="str">
            <v>4867</v>
          </cell>
          <cell r="C2094" t="str">
            <v>Oost-Vlaanderen</v>
          </cell>
        </row>
        <row r="2095">
          <cell r="B2095" t="str">
            <v>4899</v>
          </cell>
          <cell r="C2095" t="str">
            <v>Oost-Vlaanderen</v>
          </cell>
        </row>
        <row r="2096">
          <cell r="A2096" t="str">
            <v>VKF-63-1</v>
          </cell>
          <cell r="B2096" t="str">
            <v>23965</v>
          </cell>
          <cell r="C2096" t="str">
            <v>Oost-Vlaanderen</v>
          </cell>
        </row>
        <row r="2097">
          <cell r="B2097" t="str">
            <v>24134</v>
          </cell>
          <cell r="C2097" t="str">
            <v>Oost-Vlaanderen</v>
          </cell>
        </row>
        <row r="2098">
          <cell r="B2098" t="str">
            <v>24140</v>
          </cell>
          <cell r="C2098" t="str">
            <v>Oost-Vlaanderen</v>
          </cell>
        </row>
        <row r="2099">
          <cell r="A2099" t="str">
            <v>VKF-64-1</v>
          </cell>
          <cell r="B2099" t="str">
            <v>201327</v>
          </cell>
          <cell r="C2099" t="str">
            <v>West-Vlaanderen</v>
          </cell>
        </row>
        <row r="2100">
          <cell r="A2100" t="str">
            <v>VKF-64-2</v>
          </cell>
          <cell r="B2100" t="str">
            <v>201327</v>
          </cell>
          <cell r="C2100" t="str">
            <v>West-Vlaanderen</v>
          </cell>
        </row>
        <row r="2101">
          <cell r="A2101" t="str">
            <v>VKF-64-3</v>
          </cell>
          <cell r="B2101" t="str">
            <v>201327</v>
          </cell>
          <cell r="C2101" t="str">
            <v>West-Vlaanderen</v>
          </cell>
        </row>
        <row r="2102">
          <cell r="A2102" t="str">
            <v>VKF-65-1</v>
          </cell>
          <cell r="B2102" t="str">
            <v>201327</v>
          </cell>
          <cell r="C2102" t="str">
            <v>West-Vlaanderen</v>
          </cell>
        </row>
        <row r="2103">
          <cell r="A2103" t="str">
            <v>VKF-65-2</v>
          </cell>
          <cell r="B2103" t="str">
            <v>201327</v>
          </cell>
          <cell r="C2103" t="str">
            <v>West-Vlaanderen</v>
          </cell>
        </row>
        <row r="2104">
          <cell r="A2104" t="str">
            <v>VKF-65-3</v>
          </cell>
          <cell r="B2104" t="str">
            <v>201327</v>
          </cell>
          <cell r="C2104" t="str">
            <v>West-Vlaanderen</v>
          </cell>
        </row>
        <row r="2105">
          <cell r="A2105" t="str">
            <v>VKF-65-4</v>
          </cell>
          <cell r="B2105" t="str">
            <v>201327</v>
          </cell>
          <cell r="C2105" t="str">
            <v>West-Vlaanderen</v>
          </cell>
        </row>
        <row r="2106">
          <cell r="A2106" t="str">
            <v>VKF-65-5</v>
          </cell>
          <cell r="B2106" t="str">
            <v>201327</v>
          </cell>
          <cell r="C2106" t="str">
            <v>West-Vlaanderen</v>
          </cell>
        </row>
        <row r="2107">
          <cell r="A2107" t="str">
            <v>VKF-66-1</v>
          </cell>
          <cell r="B2107" t="str">
            <v>201327</v>
          </cell>
          <cell r="C2107" t="str">
            <v>West-Vlaanderen</v>
          </cell>
        </row>
        <row r="2108">
          <cell r="A2108" t="str">
            <v>VKF-67-1</v>
          </cell>
          <cell r="B2108" t="str">
            <v>201327</v>
          </cell>
          <cell r="C2108" t="str">
            <v>West-Vlaanderen</v>
          </cell>
        </row>
        <row r="2109">
          <cell r="A2109" t="str">
            <v>VKF-67-2</v>
          </cell>
          <cell r="B2109" t="str">
            <v>201327</v>
          </cell>
          <cell r="C2109" t="str">
            <v>West-Vlaanderen</v>
          </cell>
        </row>
        <row r="2110">
          <cell r="A2110" t="str">
            <v>VKF-68-1</v>
          </cell>
          <cell r="B2110" t="str">
            <v>201327</v>
          </cell>
          <cell r="C2110" t="str">
            <v>West-Vlaanderen</v>
          </cell>
        </row>
        <row r="2111">
          <cell r="A2111" t="str">
            <v>VKF-68-2</v>
          </cell>
          <cell r="B2111" t="str">
            <v>201327</v>
          </cell>
          <cell r="C2111" t="str">
            <v>West-Vlaanderen</v>
          </cell>
        </row>
        <row r="2112">
          <cell r="A2112" t="str">
            <v>VKF-68-3</v>
          </cell>
          <cell r="B2112" t="str">
            <v>201327</v>
          </cell>
          <cell r="C2112" t="str">
            <v>West-Vlaanderen</v>
          </cell>
        </row>
        <row r="2113">
          <cell r="A2113" t="str">
            <v>VKF-68-4</v>
          </cell>
          <cell r="B2113" t="str">
            <v>201327</v>
          </cell>
          <cell r="C2113" t="str">
            <v>West-Vlaanderen</v>
          </cell>
        </row>
        <row r="2114">
          <cell r="A2114" t="str">
            <v>VKF-68-5</v>
          </cell>
          <cell r="B2114" t="str">
            <v>201327</v>
          </cell>
          <cell r="C2114" t="str">
            <v>West-Vlaanderen</v>
          </cell>
        </row>
        <row r="2115">
          <cell r="A2115" t="str">
            <v>VKF-69-1</v>
          </cell>
          <cell r="B2115" t="str">
            <v>201327</v>
          </cell>
          <cell r="C2115" t="str">
            <v>West-Vlaanderen</v>
          </cell>
        </row>
        <row r="2116">
          <cell r="A2116" t="str">
            <v>VKF-69-2</v>
          </cell>
          <cell r="B2116" t="str">
            <v>201327</v>
          </cell>
          <cell r="C2116" t="str">
            <v>West-Vlaanderen</v>
          </cell>
        </row>
        <row r="2117">
          <cell r="A2117" t="str">
            <v>VKF-69-3</v>
          </cell>
          <cell r="B2117" t="str">
            <v>201327</v>
          </cell>
          <cell r="C2117" t="str">
            <v>West-Vlaanderen</v>
          </cell>
        </row>
        <row r="2118">
          <cell r="A2118" t="str">
            <v>VKF-70-1</v>
          </cell>
          <cell r="B2118" t="str">
            <v>3447</v>
          </cell>
          <cell r="C2118" t="str">
            <v>Oost-Vlaanderen</v>
          </cell>
        </row>
        <row r="2119">
          <cell r="B2119" t="str">
            <v>6572</v>
          </cell>
          <cell r="C2119" t="str">
            <v>Oost-Vlaanderen</v>
          </cell>
        </row>
        <row r="2120">
          <cell r="B2120" t="str">
            <v>20083</v>
          </cell>
          <cell r="C2120" t="str">
            <v>Oost-Vlaanderen</v>
          </cell>
        </row>
        <row r="2121">
          <cell r="A2121" t="str">
            <v>VKF-70-2</v>
          </cell>
          <cell r="B2121" t="str">
            <v>3447</v>
          </cell>
          <cell r="C2121" t="str">
            <v>Oost-Vlaanderen</v>
          </cell>
        </row>
        <row r="2122">
          <cell r="B2122" t="str">
            <v>6572</v>
          </cell>
          <cell r="C2122" t="str">
            <v>Oost-Vlaanderen</v>
          </cell>
        </row>
        <row r="2123">
          <cell r="B2123" t="str">
            <v>20083</v>
          </cell>
          <cell r="C2123" t="str">
            <v>Oost-Vlaanderen</v>
          </cell>
        </row>
        <row r="2124">
          <cell r="A2124" t="str">
            <v>VKF-80-1</v>
          </cell>
          <cell r="B2124" t="str">
            <v>201252</v>
          </cell>
          <cell r="C2124" t="str">
            <v>Antwerpen</v>
          </cell>
        </row>
        <row r="2125">
          <cell r="A2125" t="str">
            <v>VKF-81-1</v>
          </cell>
          <cell r="B2125" t="str">
            <v>201252</v>
          </cell>
          <cell r="C2125" t="str">
            <v>Antwerpen</v>
          </cell>
        </row>
        <row r="2126">
          <cell r="A2126" t="str">
            <v>VKF-81-2</v>
          </cell>
          <cell r="B2126" t="str">
            <v>201252</v>
          </cell>
          <cell r="C2126" t="str">
            <v>Antwerpen</v>
          </cell>
        </row>
        <row r="2127">
          <cell r="A2127" t="str">
            <v>VKF-81-3</v>
          </cell>
          <cell r="B2127" t="str">
            <v>201252</v>
          </cell>
          <cell r="C2127" t="str">
            <v>Antwerpen</v>
          </cell>
        </row>
        <row r="2128">
          <cell r="A2128" t="str">
            <v>VKF-81-4</v>
          </cell>
          <cell r="B2128" t="str">
            <v>201252</v>
          </cell>
          <cell r="C2128" t="str">
            <v>Antwerpen</v>
          </cell>
        </row>
        <row r="2129">
          <cell r="A2129" t="str">
            <v>VKF-82-1</v>
          </cell>
          <cell r="B2129" t="str">
            <v>201252</v>
          </cell>
          <cell r="C2129" t="str">
            <v>Antwerpen</v>
          </cell>
        </row>
        <row r="2130">
          <cell r="A2130" t="str">
            <v>VKF-82-2</v>
          </cell>
          <cell r="B2130" t="str">
            <v>201252</v>
          </cell>
          <cell r="C2130" t="str">
            <v>Antwerpen</v>
          </cell>
        </row>
        <row r="2131">
          <cell r="A2131" t="str">
            <v>VKF-83-1</v>
          </cell>
          <cell r="B2131" t="str">
            <v>4674</v>
          </cell>
          <cell r="C2131" t="str">
            <v>Vlaams-Brabant</v>
          </cell>
        </row>
        <row r="2132">
          <cell r="A2132" t="str">
            <v>VKF-83-2</v>
          </cell>
          <cell r="B2132" t="str">
            <v>4674</v>
          </cell>
          <cell r="C2132" t="str">
            <v>Vlaams-Brabant</v>
          </cell>
        </row>
        <row r="2133">
          <cell r="A2133" t="str">
            <v>VKF-83-3</v>
          </cell>
          <cell r="B2133" t="str">
            <v>4674</v>
          </cell>
          <cell r="C2133" t="str">
            <v>Vlaams-Brabant</v>
          </cell>
        </row>
        <row r="2134">
          <cell r="A2134" t="str">
            <v>VKF-83-4</v>
          </cell>
          <cell r="B2134" t="str">
            <v>4674</v>
          </cell>
          <cell r="C2134" t="str">
            <v>Vlaams-Brabant</v>
          </cell>
        </row>
        <row r="2135">
          <cell r="A2135" t="str">
            <v>VKF-84-1</v>
          </cell>
          <cell r="B2135" t="str">
            <v>6591</v>
          </cell>
          <cell r="C2135" t="str">
            <v>Oost-Vlaanderen</v>
          </cell>
        </row>
        <row r="2136">
          <cell r="A2136" t="str">
            <v>VKF-85-1</v>
          </cell>
          <cell r="B2136" t="str">
            <v>4718</v>
          </cell>
          <cell r="C2136" t="str">
            <v>Oost-Vlaanderen</v>
          </cell>
        </row>
        <row r="2137">
          <cell r="A2137" t="str">
            <v>VKF-85-2</v>
          </cell>
          <cell r="B2137" t="str">
            <v>4718</v>
          </cell>
          <cell r="C2137" t="str">
            <v>Oost-Vlaanderen</v>
          </cell>
        </row>
        <row r="2138">
          <cell r="A2138" t="str">
            <v>VKF-85-3</v>
          </cell>
          <cell r="B2138" t="str">
            <v>4718</v>
          </cell>
          <cell r="C2138" t="str">
            <v>Oost-Vlaanderen</v>
          </cell>
        </row>
        <row r="2139">
          <cell r="A2139" t="str">
            <v>VKF-85-4</v>
          </cell>
          <cell r="B2139" t="str">
            <v>4718</v>
          </cell>
          <cell r="C2139" t="str">
            <v>Oost-Vlaanderen</v>
          </cell>
        </row>
        <row r="2140">
          <cell r="A2140" t="str">
            <v>VKF-85-5</v>
          </cell>
          <cell r="B2140" t="str">
            <v>4718</v>
          </cell>
          <cell r="C2140" t="str">
            <v>Oost-Vlaanderen</v>
          </cell>
        </row>
        <row r="2141">
          <cell r="A2141" t="str">
            <v>VKF-85-6</v>
          </cell>
          <cell r="B2141" t="str">
            <v>4718</v>
          </cell>
          <cell r="C2141" t="str">
            <v>Oost-Vlaanderen</v>
          </cell>
        </row>
        <row r="2142">
          <cell r="A2142" t="str">
            <v>VKF-85-7</v>
          </cell>
          <cell r="B2142" t="str">
            <v>4718</v>
          </cell>
          <cell r="C2142" t="str">
            <v>Oost-Vlaanderen</v>
          </cell>
        </row>
        <row r="2143">
          <cell r="A2143" t="str">
            <v>VKF-85-8</v>
          </cell>
          <cell r="B2143" t="str">
            <v>4718</v>
          </cell>
          <cell r="C2143" t="str">
            <v>Oost-Vlaanderen</v>
          </cell>
        </row>
        <row r="2144">
          <cell r="A2144" t="str">
            <v>VKF-85-9</v>
          </cell>
          <cell r="B2144" t="str">
            <v>4718</v>
          </cell>
          <cell r="C2144" t="str">
            <v>Oost-Vlaanderen</v>
          </cell>
        </row>
        <row r="2145">
          <cell r="A2145" t="str">
            <v>VKF-86-1</v>
          </cell>
          <cell r="B2145" t="str">
            <v>4735</v>
          </cell>
          <cell r="C2145" t="str">
            <v>West-Vlaanderen</v>
          </cell>
        </row>
        <row r="2146">
          <cell r="A2146" t="str">
            <v>VKF-86-2</v>
          </cell>
          <cell r="B2146" t="str">
            <v>4735</v>
          </cell>
          <cell r="C2146" t="str">
            <v>West-Vlaanderen</v>
          </cell>
        </row>
        <row r="2147">
          <cell r="A2147" t="str">
            <v>VKF-86-3</v>
          </cell>
          <cell r="B2147" t="str">
            <v>4735</v>
          </cell>
          <cell r="C2147" t="str">
            <v>West-Vlaanderen</v>
          </cell>
        </row>
        <row r="2148">
          <cell r="A2148" t="str">
            <v>VKF-86-4</v>
          </cell>
          <cell r="B2148" t="str">
            <v>4735</v>
          </cell>
          <cell r="C2148" t="str">
            <v>West-Vlaanderen</v>
          </cell>
        </row>
        <row r="2149">
          <cell r="A2149" t="str">
            <v>VKF-86-5</v>
          </cell>
          <cell r="B2149" t="str">
            <v>4735</v>
          </cell>
          <cell r="C2149" t="str">
            <v>West-Vlaanderen</v>
          </cell>
        </row>
        <row r="2150">
          <cell r="A2150" t="str">
            <v>VKF-86-6</v>
          </cell>
          <cell r="B2150" t="str">
            <v>4735</v>
          </cell>
          <cell r="C2150" t="str">
            <v>West-Vlaanderen</v>
          </cell>
        </row>
        <row r="2151">
          <cell r="A2151" t="str">
            <v>VKF-86-7</v>
          </cell>
          <cell r="B2151" t="str">
            <v>4735</v>
          </cell>
          <cell r="C2151" t="str">
            <v>West-Vlaanderen</v>
          </cell>
        </row>
        <row r="2152">
          <cell r="A2152" t="str">
            <v>VKF-87-1</v>
          </cell>
          <cell r="B2152" t="str">
            <v>201637</v>
          </cell>
          <cell r="C2152" t="str">
            <v>Antwerpen</v>
          </cell>
        </row>
        <row r="2153">
          <cell r="A2153" t="str">
            <v>VKF-87-2</v>
          </cell>
          <cell r="B2153" t="str">
            <v>201637</v>
          </cell>
          <cell r="C2153" t="str">
            <v>Antwerpen</v>
          </cell>
        </row>
        <row r="2154">
          <cell r="A2154" t="str">
            <v>VKF-87-3</v>
          </cell>
          <cell r="B2154" t="str">
            <v>201637</v>
          </cell>
          <cell r="C2154" t="str">
            <v>Antwerpen</v>
          </cell>
        </row>
        <row r="2155">
          <cell r="A2155" t="str">
            <v>VKF-87-4</v>
          </cell>
          <cell r="B2155" t="str">
            <v>201637</v>
          </cell>
          <cell r="C2155" t="str">
            <v>Antwerpen</v>
          </cell>
        </row>
        <row r="2156">
          <cell r="A2156" t="str">
            <v>VKF-87-5</v>
          </cell>
          <cell r="B2156" t="str">
            <v>201637</v>
          </cell>
          <cell r="C2156" t="str">
            <v>Antwerpen</v>
          </cell>
        </row>
        <row r="2157">
          <cell r="A2157" t="str">
            <v>VKF-87-6</v>
          </cell>
          <cell r="B2157" t="str">
            <v>201637</v>
          </cell>
          <cell r="C2157" t="str">
            <v>Antwerpen</v>
          </cell>
        </row>
        <row r="2158">
          <cell r="A2158" t="str">
            <v>VKF-87-8</v>
          </cell>
          <cell r="B2158" t="str">
            <v>201637</v>
          </cell>
          <cell r="C2158" t="str">
            <v>Antwerpen</v>
          </cell>
        </row>
        <row r="2159">
          <cell r="A2159" t="str">
            <v>VKF-88-1</v>
          </cell>
          <cell r="B2159" t="str">
            <v>201637</v>
          </cell>
          <cell r="C2159" t="str">
            <v>Antwerpen</v>
          </cell>
        </row>
        <row r="2160">
          <cell r="A2160" t="str">
            <v>VKF-88-2</v>
          </cell>
          <cell r="B2160" t="str">
            <v>201637</v>
          </cell>
          <cell r="C2160" t="str">
            <v>Antwerpen</v>
          </cell>
        </row>
        <row r="2161">
          <cell r="A2161" t="str">
            <v>VKF-89-1</v>
          </cell>
          <cell r="B2161" t="str">
            <v>910000554</v>
          </cell>
          <cell r="C2161" t="str">
            <v>Antwerpen</v>
          </cell>
        </row>
        <row r="2162">
          <cell r="A2162" t="str">
            <v>VKF-89-2</v>
          </cell>
          <cell r="B2162" t="str">
            <v>910000554</v>
          </cell>
          <cell r="C2162" t="str">
            <v>Antwerpen</v>
          </cell>
        </row>
        <row r="2163">
          <cell r="A2163" t="str">
            <v>VKF-90-1</v>
          </cell>
          <cell r="B2163" t="str">
            <v>201145</v>
          </cell>
          <cell r="C2163" t="str">
            <v>Vlaams-Brabant</v>
          </cell>
        </row>
        <row r="2164">
          <cell r="A2164" t="str">
            <v>VKF-91-1</v>
          </cell>
          <cell r="B2164" t="str">
            <v>201145</v>
          </cell>
          <cell r="C2164" t="str">
            <v>Vlaams-Brabant</v>
          </cell>
        </row>
        <row r="2165">
          <cell r="A2165" t="str">
            <v>VKF-92-1</v>
          </cell>
          <cell r="B2165" t="str">
            <v>201145</v>
          </cell>
          <cell r="C2165" t="str">
            <v>Vlaams-Brabant</v>
          </cell>
        </row>
        <row r="2166">
          <cell r="A2166" t="str">
            <v>VKF-93-1</v>
          </cell>
          <cell r="B2166" t="str">
            <v>201248</v>
          </cell>
          <cell r="C2166" t="str">
            <v>Limburg</v>
          </cell>
        </row>
        <row r="2167">
          <cell r="A2167" t="str">
            <v>VKF-94-1</v>
          </cell>
          <cell r="B2167" t="str">
            <v>201268</v>
          </cell>
          <cell r="C2167" t="str">
            <v>Antwerpen</v>
          </cell>
        </row>
        <row r="2168">
          <cell r="A2168" t="str">
            <v>VKF-95-1</v>
          </cell>
          <cell r="B2168" t="str">
            <v>15086</v>
          </cell>
          <cell r="C2168" t="str">
            <v>Oost-Vlaanderen</v>
          </cell>
        </row>
        <row r="2169">
          <cell r="A2169" t="str">
            <v>VKF-95-2</v>
          </cell>
          <cell r="B2169" t="str">
            <v>15086</v>
          </cell>
          <cell r="C2169" t="str">
            <v>Oost-Vlaanderen</v>
          </cell>
        </row>
        <row r="2170">
          <cell r="A2170" t="str">
            <v>VKF-95-3</v>
          </cell>
          <cell r="B2170" t="str">
            <v>15086</v>
          </cell>
          <cell r="C2170" t="str">
            <v>Oost-Vlaanderen</v>
          </cell>
        </row>
        <row r="2171">
          <cell r="A2171" t="str">
            <v>VKF-95-4</v>
          </cell>
          <cell r="B2171" t="str">
            <v>15086</v>
          </cell>
          <cell r="C2171" t="str">
            <v>Oost-Vlaanderen</v>
          </cell>
        </row>
        <row r="2172">
          <cell r="A2172" t="str">
            <v>VKF-96-1</v>
          </cell>
          <cell r="B2172" t="str">
            <v>201250</v>
          </cell>
          <cell r="C2172" t="str">
            <v>Oost-Vlaanderen</v>
          </cell>
        </row>
        <row r="2173">
          <cell r="A2173" t="str">
            <v>VKF-96-2</v>
          </cell>
          <cell r="B2173" t="str">
            <v>201250</v>
          </cell>
          <cell r="C2173" t="str">
            <v>Oost-Vlaanderen</v>
          </cell>
        </row>
        <row r="2174">
          <cell r="A2174" t="str">
            <v>VKF-96-3</v>
          </cell>
          <cell r="B2174" t="str">
            <v>201250</v>
          </cell>
          <cell r="C2174" t="str">
            <v>Oost-Vlaanderen</v>
          </cell>
        </row>
        <row r="2175">
          <cell r="A2175" t="str">
            <v>VKF-97-1</v>
          </cell>
          <cell r="B2175" t="str">
            <v>201250</v>
          </cell>
          <cell r="C2175" t="str">
            <v>Oost-Vlaanderen</v>
          </cell>
        </row>
        <row r="2176">
          <cell r="A2176" t="str">
            <v>VKF-97-2</v>
          </cell>
          <cell r="B2176" t="str">
            <v>201250</v>
          </cell>
          <cell r="C2176" t="str">
            <v>Oost-Vlaanderen</v>
          </cell>
        </row>
        <row r="2177">
          <cell r="A2177" t="str">
            <v>VKF-97-3</v>
          </cell>
          <cell r="B2177" t="str">
            <v>201250</v>
          </cell>
          <cell r="C2177" t="str">
            <v>Oost-Vlaanderen</v>
          </cell>
        </row>
        <row r="2178">
          <cell r="A2178" t="str">
            <v>VKF-97-4</v>
          </cell>
          <cell r="B2178" t="str">
            <v>201250</v>
          </cell>
          <cell r="C2178" t="str">
            <v>Oost-Vlaanderen</v>
          </cell>
        </row>
        <row r="2179">
          <cell r="A2179" t="str">
            <v>VKF-97-5</v>
          </cell>
          <cell r="B2179" t="str">
            <v>201250</v>
          </cell>
          <cell r="C2179" t="str">
            <v>Oost-Vlaanderen</v>
          </cell>
        </row>
        <row r="2180">
          <cell r="A2180" t="str">
            <v>VKF-97-6</v>
          </cell>
          <cell r="B2180" t="str">
            <v>201250</v>
          </cell>
          <cell r="C2180" t="str">
            <v>Oost-Vlaanderen</v>
          </cell>
        </row>
        <row r="2181">
          <cell r="A2181" t="str">
            <v>VKF-97-7</v>
          </cell>
          <cell r="B2181" t="str">
            <v>201250</v>
          </cell>
          <cell r="C2181" t="str">
            <v>Oost-Vlaanderen</v>
          </cell>
        </row>
        <row r="2182">
          <cell r="A2182" t="str">
            <v>VKF-98-1</v>
          </cell>
          <cell r="B2182" t="str">
            <v>207101301</v>
          </cell>
          <cell r="C2182" t="str">
            <v>Limburg</v>
          </cell>
        </row>
        <row r="2183">
          <cell r="A2183" t="str">
            <v>VKF-99-1</v>
          </cell>
          <cell r="B2183" t="str">
            <v>27661</v>
          </cell>
          <cell r="C2183" t="str">
            <v>Antwerpen</v>
          </cell>
        </row>
        <row r="2184">
          <cell r="A2184" t="str">
            <v>VKF-99-2</v>
          </cell>
          <cell r="B2184" t="str">
            <v>27661</v>
          </cell>
          <cell r="C2184" t="str">
            <v>Antwerpen</v>
          </cell>
        </row>
        <row r="2185">
          <cell r="A2185" t="str">
            <v>VKF-99-3</v>
          </cell>
          <cell r="B2185" t="str">
            <v>27661</v>
          </cell>
          <cell r="C2185" t="str">
            <v>Antwerpen</v>
          </cell>
        </row>
        <row r="2186">
          <cell r="A2186" t="str">
            <v>VKF-100-1</v>
          </cell>
          <cell r="B2186" t="str">
            <v>27661</v>
          </cell>
          <cell r="C2186" t="str">
            <v>Antwerpen</v>
          </cell>
        </row>
        <row r="2187">
          <cell r="A2187" t="str">
            <v>VKF-101-1</v>
          </cell>
          <cell r="B2187" t="str">
            <v>27661</v>
          </cell>
          <cell r="C2187" t="str">
            <v>Antwerpen</v>
          </cell>
        </row>
        <row r="2188">
          <cell r="A2188" t="str">
            <v>VKF-101-2</v>
          </cell>
          <cell r="B2188" t="str">
            <v>27661</v>
          </cell>
          <cell r="C2188" t="str">
            <v>Antwerpen</v>
          </cell>
        </row>
        <row r="2189">
          <cell r="A2189" t="str">
            <v>VKF-102-1</v>
          </cell>
          <cell r="B2189" t="str">
            <v>201095</v>
          </cell>
          <cell r="C2189" t="str">
            <v>Antwerpen</v>
          </cell>
        </row>
        <row r="2190">
          <cell r="A2190" t="str">
            <v>VKF-102-2</v>
          </cell>
          <cell r="B2190" t="str">
            <v>201095</v>
          </cell>
          <cell r="C2190" t="str">
            <v>Antwerpen</v>
          </cell>
        </row>
        <row r="2191">
          <cell r="A2191" t="str">
            <v>VKF-102-3</v>
          </cell>
          <cell r="B2191" t="str">
            <v>201095</v>
          </cell>
          <cell r="C2191" t="str">
            <v>Antwerpen</v>
          </cell>
        </row>
        <row r="2192">
          <cell r="A2192" t="str">
            <v>VKF-102-4</v>
          </cell>
          <cell r="B2192" t="str">
            <v>201095</v>
          </cell>
          <cell r="C2192" t="str">
            <v>Antwerpen</v>
          </cell>
        </row>
        <row r="2193">
          <cell r="A2193" t="str">
            <v>VKF-102-5</v>
          </cell>
          <cell r="B2193" t="str">
            <v>201095</v>
          </cell>
          <cell r="C2193" t="str">
            <v>Antwerpen</v>
          </cell>
        </row>
        <row r="2194">
          <cell r="A2194" t="str">
            <v>VKF-102-6</v>
          </cell>
          <cell r="B2194" t="str">
            <v>201095</v>
          </cell>
          <cell r="C2194" t="str">
            <v>Antwerpen</v>
          </cell>
        </row>
        <row r="2195">
          <cell r="A2195" t="str">
            <v>VKF-103-1</v>
          </cell>
          <cell r="B2195" t="str">
            <v>201095</v>
          </cell>
          <cell r="C2195" t="str">
            <v>Antwerpen</v>
          </cell>
        </row>
        <row r="2196">
          <cell r="A2196" t="str">
            <v>VKF-103-2</v>
          </cell>
          <cell r="B2196" t="str">
            <v>201095</v>
          </cell>
          <cell r="C2196" t="str">
            <v>Antwerpen</v>
          </cell>
        </row>
        <row r="2197">
          <cell r="A2197" t="str">
            <v>VKF-103-3</v>
          </cell>
          <cell r="B2197" t="str">
            <v>201095</v>
          </cell>
          <cell r="C2197" t="str">
            <v>Antwerpen</v>
          </cell>
        </row>
        <row r="2198">
          <cell r="A2198" t="str">
            <v>VKF-104-1</v>
          </cell>
          <cell r="B2198" t="str">
            <v>27563</v>
          </cell>
          <cell r="C2198" t="str">
            <v>Antwerpen</v>
          </cell>
        </row>
        <row r="2199">
          <cell r="A2199" t="str">
            <v>VKF-104-2</v>
          </cell>
          <cell r="B2199" t="str">
            <v>27563</v>
          </cell>
          <cell r="C2199" t="str">
            <v>Antwerpen</v>
          </cell>
        </row>
        <row r="2200">
          <cell r="A2200" t="str">
            <v>VKF-104-3</v>
          </cell>
          <cell r="B2200" t="str">
            <v>27563</v>
          </cell>
          <cell r="C2200" t="str">
            <v>Antwerpen</v>
          </cell>
        </row>
        <row r="2201">
          <cell r="A2201" t="str">
            <v>VKF-104-4</v>
          </cell>
          <cell r="B2201" t="str">
            <v>27563</v>
          </cell>
          <cell r="C2201" t="str">
            <v>Antwerpen</v>
          </cell>
        </row>
        <row r="2202">
          <cell r="A2202" t="str">
            <v>VKF-105-1</v>
          </cell>
          <cell r="B2202" t="str">
            <v>201158</v>
          </cell>
          <cell r="C2202" t="str">
            <v>Limburg</v>
          </cell>
        </row>
        <row r="2203">
          <cell r="A2203" t="str">
            <v>VKF-106-1</v>
          </cell>
          <cell r="B2203" t="str">
            <v>201158</v>
          </cell>
          <cell r="C2203" t="str">
            <v>Limburg</v>
          </cell>
        </row>
        <row r="2204">
          <cell r="A2204" t="str">
            <v>VKF-106-2</v>
          </cell>
          <cell r="B2204" t="str">
            <v>201158</v>
          </cell>
          <cell r="C2204" t="str">
            <v>Limburg</v>
          </cell>
        </row>
        <row r="2205">
          <cell r="A2205" t="str">
            <v>VKF-107-1</v>
          </cell>
          <cell r="B2205" t="str">
            <v>3662</v>
          </cell>
          <cell r="C2205" t="str">
            <v>Oost-Vlaanderen</v>
          </cell>
        </row>
        <row r="2206">
          <cell r="B2206" t="str">
            <v>8787</v>
          </cell>
          <cell r="C2206" t="str">
            <v>Oost-Vlaanderen</v>
          </cell>
        </row>
        <row r="2207">
          <cell r="B2207" t="str">
            <v>19781</v>
          </cell>
          <cell r="C2207" t="str">
            <v>Oost-Vlaanderen</v>
          </cell>
        </row>
        <row r="2208">
          <cell r="A2208" t="str">
            <v>VKF-107-2</v>
          </cell>
          <cell r="B2208" t="str">
            <v>3662</v>
          </cell>
          <cell r="C2208" t="str">
            <v>Oost-Vlaanderen</v>
          </cell>
        </row>
        <row r="2209">
          <cell r="B2209" t="str">
            <v>8787</v>
          </cell>
          <cell r="C2209" t="str">
            <v>Oost-Vlaanderen</v>
          </cell>
        </row>
        <row r="2210">
          <cell r="B2210" t="str">
            <v>19781</v>
          </cell>
          <cell r="C2210" t="str">
            <v>Oost-Vlaanderen</v>
          </cell>
        </row>
        <row r="2211">
          <cell r="A2211" t="str">
            <v>VKF-107-3</v>
          </cell>
          <cell r="B2211" t="str">
            <v>3662</v>
          </cell>
          <cell r="C2211" t="str">
            <v>Oost-Vlaanderen</v>
          </cell>
        </row>
        <row r="2212">
          <cell r="B2212" t="str">
            <v>8787</v>
          </cell>
          <cell r="C2212" t="str">
            <v>Oost-Vlaanderen</v>
          </cell>
        </row>
        <row r="2213">
          <cell r="B2213" t="str">
            <v>19781</v>
          </cell>
          <cell r="C2213" t="str">
            <v>Oost-Vlaanderen</v>
          </cell>
        </row>
        <row r="2214">
          <cell r="A2214" t="str">
            <v>VKF-107-5</v>
          </cell>
          <cell r="B2214" t="str">
            <v>3662</v>
          </cell>
          <cell r="C2214" t="str">
            <v>Oost-Vlaanderen</v>
          </cell>
        </row>
        <row r="2215">
          <cell r="B2215" t="str">
            <v>8787</v>
          </cell>
          <cell r="C2215" t="str">
            <v>Oost-Vlaanderen</v>
          </cell>
        </row>
        <row r="2216">
          <cell r="B2216" t="str">
            <v>19781</v>
          </cell>
          <cell r="C2216" t="str">
            <v>Oost-Vlaanderen</v>
          </cell>
        </row>
        <row r="2217">
          <cell r="A2217" t="str">
            <v>VKF-108-1</v>
          </cell>
          <cell r="B2217" t="str">
            <v>27298</v>
          </cell>
          <cell r="C2217" t="str">
            <v>Limburg</v>
          </cell>
        </row>
        <row r="2218">
          <cell r="A2218" t="str">
            <v>VKF-109-1</v>
          </cell>
          <cell r="B2218" t="str">
            <v>18711</v>
          </cell>
          <cell r="C2218" t="str">
            <v>Oost-Vlaanderen</v>
          </cell>
        </row>
        <row r="2219">
          <cell r="B2219" t="str">
            <v>18723</v>
          </cell>
          <cell r="C2219" t="str">
            <v>Oost-Vlaanderen</v>
          </cell>
        </row>
        <row r="2220">
          <cell r="A2220" t="str">
            <v>VKF-110-1</v>
          </cell>
          <cell r="B2220" t="str">
            <v>18711</v>
          </cell>
          <cell r="C2220" t="str">
            <v>Oost-Vlaanderen</v>
          </cell>
        </row>
        <row r="2221">
          <cell r="B2221" t="str">
            <v>18723</v>
          </cell>
          <cell r="C2221" t="str">
            <v>Oost-Vlaanderen</v>
          </cell>
        </row>
        <row r="2222">
          <cell r="A2222" t="str">
            <v>VKF-111-1</v>
          </cell>
          <cell r="B2222" t="str">
            <v>18711</v>
          </cell>
          <cell r="C2222" t="str">
            <v>Oost-Vlaanderen</v>
          </cell>
        </row>
        <row r="2223">
          <cell r="B2223" t="str">
            <v>18723</v>
          </cell>
          <cell r="C2223" t="str">
            <v>Oost-Vlaanderen</v>
          </cell>
        </row>
        <row r="2224">
          <cell r="A2224" t="str">
            <v>VKF-112-1</v>
          </cell>
          <cell r="B2224" t="str">
            <v>201212</v>
          </cell>
          <cell r="C2224" t="str">
            <v>West-Vlaanderen</v>
          </cell>
        </row>
        <row r="2225">
          <cell r="A2225" t="str">
            <v>VKF-112-2</v>
          </cell>
          <cell r="B2225" t="str">
            <v>201212</v>
          </cell>
          <cell r="C2225" t="str">
            <v>West-Vlaanderen</v>
          </cell>
        </row>
        <row r="2226">
          <cell r="A2226" t="str">
            <v>VKF-112-3</v>
          </cell>
          <cell r="B2226" t="str">
            <v>201212</v>
          </cell>
          <cell r="C2226" t="str">
            <v>West-Vlaanderen</v>
          </cell>
        </row>
        <row r="2227">
          <cell r="A2227" t="str">
            <v>VKF-112-4</v>
          </cell>
          <cell r="B2227" t="str">
            <v>201212</v>
          </cell>
          <cell r="C2227" t="str">
            <v>West-Vlaanderen</v>
          </cell>
        </row>
        <row r="2228">
          <cell r="A2228" t="str">
            <v>VKF-112-5</v>
          </cell>
          <cell r="B2228" t="str">
            <v>201212</v>
          </cell>
          <cell r="C2228" t="str">
            <v>West-Vlaanderen</v>
          </cell>
        </row>
        <row r="2229">
          <cell r="A2229" t="str">
            <v>VKF-112-6</v>
          </cell>
          <cell r="B2229" t="str">
            <v>201212</v>
          </cell>
          <cell r="C2229" t="str">
            <v>West-Vlaanderen</v>
          </cell>
        </row>
        <row r="2230">
          <cell r="A2230" t="str">
            <v>VKF-113-1</v>
          </cell>
          <cell r="B2230" t="str">
            <v>28232</v>
          </cell>
          <cell r="C2230" t="str">
            <v>Vlaams-Brabant</v>
          </cell>
        </row>
        <row r="2231">
          <cell r="A2231" t="str">
            <v>VKF-113-2</v>
          </cell>
          <cell r="B2231" t="str">
            <v>28232</v>
          </cell>
          <cell r="C2231" t="str">
            <v>Vlaams-Brabant</v>
          </cell>
        </row>
        <row r="2232">
          <cell r="A2232" t="str">
            <v>VKF-113-7</v>
          </cell>
          <cell r="B2232" t="str">
            <v>28232</v>
          </cell>
          <cell r="C2232" t="str">
            <v>Vlaams-Brabant</v>
          </cell>
        </row>
        <row r="2233">
          <cell r="A2233" t="str">
            <v>VKF-113-8</v>
          </cell>
          <cell r="B2233" t="str">
            <v>28232</v>
          </cell>
          <cell r="C2233" t="str">
            <v>Vlaams-Brabant</v>
          </cell>
        </row>
        <row r="2234">
          <cell r="A2234" t="str">
            <v>VKF-113-9</v>
          </cell>
          <cell r="B2234" t="str">
            <v>28232</v>
          </cell>
          <cell r="C2234" t="str">
            <v>Vlaams-Brabant</v>
          </cell>
        </row>
        <row r="2235">
          <cell r="A2235" t="str">
            <v>VKF-113-10</v>
          </cell>
          <cell r="B2235" t="str">
            <v>28232</v>
          </cell>
          <cell r="C2235" t="str">
            <v>Vlaams-Brabant</v>
          </cell>
        </row>
        <row r="2236">
          <cell r="A2236" t="str">
            <v>VKF-113-11</v>
          </cell>
          <cell r="B2236" t="str">
            <v>28232</v>
          </cell>
          <cell r="C2236" t="str">
            <v>Vlaams-Brabant</v>
          </cell>
        </row>
        <row r="2237">
          <cell r="A2237" t="str">
            <v>VKF-113-12</v>
          </cell>
          <cell r="B2237" t="str">
            <v>28232</v>
          </cell>
          <cell r="C2237" t="str">
            <v>Vlaams-Brabant</v>
          </cell>
        </row>
        <row r="2238">
          <cell r="A2238" t="str">
            <v>VKF-114-1</v>
          </cell>
          <cell r="B2238" t="str">
            <v>201101</v>
          </cell>
          <cell r="C2238" t="str">
            <v>Oost-Vlaanderen</v>
          </cell>
        </row>
        <row r="2239">
          <cell r="A2239" t="str">
            <v>VKF-114-2</v>
          </cell>
          <cell r="B2239" t="str">
            <v>201101</v>
          </cell>
          <cell r="C2239" t="str">
            <v>Oost-Vlaanderen</v>
          </cell>
        </row>
        <row r="2240">
          <cell r="A2240" t="str">
            <v>VKF-114-3</v>
          </cell>
          <cell r="B2240" t="str">
            <v>201101</v>
          </cell>
          <cell r="C2240" t="str">
            <v>Oost-Vlaanderen</v>
          </cell>
        </row>
        <row r="2241">
          <cell r="A2241" t="str">
            <v>VKF-115-1</v>
          </cell>
          <cell r="B2241" t="str">
            <v>201101</v>
          </cell>
          <cell r="C2241" t="str">
            <v>Oost-Vlaanderen</v>
          </cell>
        </row>
        <row r="2242">
          <cell r="A2242" t="str">
            <v>VKF-115-2</v>
          </cell>
          <cell r="B2242" t="str">
            <v>201101</v>
          </cell>
          <cell r="C2242" t="str">
            <v>Oost-Vlaanderen</v>
          </cell>
        </row>
        <row r="2243">
          <cell r="A2243" t="str">
            <v>VKF-115-3</v>
          </cell>
          <cell r="B2243" t="str">
            <v>201101</v>
          </cell>
          <cell r="C2243" t="str">
            <v>Oost-Vlaanderen</v>
          </cell>
        </row>
        <row r="2244">
          <cell r="A2244" t="str">
            <v>VKF-115-4</v>
          </cell>
          <cell r="B2244" t="str">
            <v>201101</v>
          </cell>
          <cell r="C2244" t="str">
            <v>Oost-Vlaanderen</v>
          </cell>
        </row>
        <row r="2245">
          <cell r="A2245" t="str">
            <v>VKF-115-5</v>
          </cell>
          <cell r="B2245" t="str">
            <v>201101</v>
          </cell>
          <cell r="C2245" t="str">
            <v>Oost-Vlaanderen</v>
          </cell>
        </row>
        <row r="2246">
          <cell r="A2246" t="str">
            <v>VKF-116-1</v>
          </cell>
          <cell r="B2246" t="str">
            <v>201101</v>
          </cell>
          <cell r="C2246" t="str">
            <v>Oost-Vlaanderen</v>
          </cell>
        </row>
        <row r="2247">
          <cell r="A2247" t="str">
            <v>VKF-116-2</v>
          </cell>
          <cell r="B2247" t="str">
            <v>201101</v>
          </cell>
          <cell r="C2247" t="str">
            <v>Oost-Vlaanderen</v>
          </cell>
        </row>
        <row r="2248">
          <cell r="A2248" t="str">
            <v>VKF-116-3</v>
          </cell>
          <cell r="B2248" t="str">
            <v>201101</v>
          </cell>
          <cell r="C2248" t="str">
            <v>Oost-Vlaanderen</v>
          </cell>
        </row>
        <row r="2249">
          <cell r="A2249" t="str">
            <v>VKF-117-1</v>
          </cell>
          <cell r="B2249" t="str">
            <v>201101</v>
          </cell>
          <cell r="C2249" t="str">
            <v>Oost-Vlaanderen</v>
          </cell>
        </row>
        <row r="2250">
          <cell r="A2250" t="str">
            <v>VKF-117-2</v>
          </cell>
          <cell r="B2250" t="str">
            <v>201101</v>
          </cell>
          <cell r="C2250" t="str">
            <v>Oost-Vlaanderen</v>
          </cell>
        </row>
        <row r="2251">
          <cell r="A2251" t="str">
            <v>VKF-117-3</v>
          </cell>
          <cell r="B2251" t="str">
            <v>201101</v>
          </cell>
          <cell r="C2251" t="str">
            <v>Oost-Vlaanderen</v>
          </cell>
        </row>
        <row r="2252">
          <cell r="A2252" t="str">
            <v>VKF-118-1</v>
          </cell>
          <cell r="B2252" t="str">
            <v>201101</v>
          </cell>
          <cell r="C2252" t="str">
            <v>Oost-Vlaanderen</v>
          </cell>
        </row>
        <row r="2253">
          <cell r="A2253" t="str">
            <v>VKF-118-2</v>
          </cell>
          <cell r="B2253" t="str">
            <v>201101</v>
          </cell>
          <cell r="C2253" t="str">
            <v>Oost-Vlaanderen</v>
          </cell>
        </row>
        <row r="2254">
          <cell r="A2254" t="str">
            <v>VKF-118-3</v>
          </cell>
          <cell r="B2254" t="str">
            <v>201101</v>
          </cell>
          <cell r="C2254" t="str">
            <v>Oost-Vlaanderen</v>
          </cell>
        </row>
        <row r="2255">
          <cell r="A2255" t="str">
            <v>VKF-118-4</v>
          </cell>
          <cell r="B2255" t="str">
            <v>201101</v>
          </cell>
          <cell r="C2255" t="str">
            <v>Oost-Vlaanderen</v>
          </cell>
        </row>
        <row r="2256">
          <cell r="A2256" t="str">
            <v>VKF-118-5</v>
          </cell>
          <cell r="B2256" t="str">
            <v>201101</v>
          </cell>
          <cell r="C2256" t="str">
            <v>Oost-Vlaanderen</v>
          </cell>
        </row>
        <row r="2257">
          <cell r="A2257" t="str">
            <v>VKF-119-1</v>
          </cell>
          <cell r="B2257" t="str">
            <v>201101</v>
          </cell>
          <cell r="C2257" t="str">
            <v>Oost-Vlaanderen</v>
          </cell>
        </row>
        <row r="2258">
          <cell r="A2258" t="str">
            <v>VKF-120-1</v>
          </cell>
          <cell r="B2258" t="str">
            <v>4672</v>
          </cell>
          <cell r="C2258" t="str">
            <v>West-Vlaanderen</v>
          </cell>
        </row>
        <row r="2259">
          <cell r="A2259" t="str">
            <v>VKF-120-2</v>
          </cell>
          <cell r="B2259" t="str">
            <v>4672</v>
          </cell>
          <cell r="C2259" t="str">
            <v>West-Vlaanderen</v>
          </cell>
        </row>
        <row r="2260">
          <cell r="A2260" t="str">
            <v>VKF-120-3</v>
          </cell>
          <cell r="B2260" t="str">
            <v>4672</v>
          </cell>
          <cell r="C2260" t="str">
            <v>West-Vlaanderen</v>
          </cell>
        </row>
        <row r="2261">
          <cell r="A2261" t="str">
            <v>VKF-120-4</v>
          </cell>
          <cell r="B2261" t="str">
            <v>4672</v>
          </cell>
          <cell r="C2261" t="str">
            <v>West-Vlaanderen</v>
          </cell>
        </row>
        <row r="2262">
          <cell r="A2262" t="str">
            <v>VKF-121-1</v>
          </cell>
          <cell r="B2262" t="str">
            <v>201149</v>
          </cell>
          <cell r="C2262" t="str">
            <v>Oost-Vlaanderen</v>
          </cell>
        </row>
        <row r="2263">
          <cell r="A2263" t="str">
            <v>VKF-121-2</v>
          </cell>
          <cell r="B2263" t="str">
            <v>201149</v>
          </cell>
          <cell r="C2263" t="str">
            <v>Oost-Vlaanderen</v>
          </cell>
        </row>
        <row r="2264">
          <cell r="A2264" t="str">
            <v>VKF-121-3</v>
          </cell>
          <cell r="B2264" t="str">
            <v>201149</v>
          </cell>
          <cell r="C2264" t="str">
            <v>Oost-Vlaanderen</v>
          </cell>
        </row>
        <row r="2265">
          <cell r="A2265" t="str">
            <v>VKF-121-4</v>
          </cell>
          <cell r="B2265" t="str">
            <v>201149</v>
          </cell>
          <cell r="C2265" t="str">
            <v>Oost-Vlaanderen</v>
          </cell>
        </row>
        <row r="2266">
          <cell r="A2266" t="str">
            <v>VKF-121-5</v>
          </cell>
          <cell r="B2266" t="str">
            <v>201149</v>
          </cell>
          <cell r="C2266" t="str">
            <v>Oost-Vlaanderen</v>
          </cell>
        </row>
        <row r="2267">
          <cell r="A2267" t="str">
            <v>VKF-122-1</v>
          </cell>
          <cell r="B2267" t="str">
            <v>201149</v>
          </cell>
          <cell r="C2267" t="str">
            <v>Oost-Vlaanderen</v>
          </cell>
        </row>
        <row r="2268">
          <cell r="A2268" t="str">
            <v>VKF-123-1</v>
          </cell>
          <cell r="B2268" t="str">
            <v>201149</v>
          </cell>
          <cell r="C2268" t="str">
            <v>Oost-Vlaanderen</v>
          </cell>
        </row>
        <row r="2269">
          <cell r="A2269" t="str">
            <v>VKF-123-2</v>
          </cell>
          <cell r="B2269" t="str">
            <v>201149</v>
          </cell>
          <cell r="C2269" t="str">
            <v>Oost-Vlaanderen</v>
          </cell>
        </row>
        <row r="2270">
          <cell r="A2270" t="str">
            <v>VKF-123-3</v>
          </cell>
          <cell r="B2270" t="str">
            <v>201149</v>
          </cell>
          <cell r="C2270" t="str">
            <v>Oost-Vlaanderen</v>
          </cell>
        </row>
        <row r="2271">
          <cell r="A2271" t="str">
            <v>VKF-124-1</v>
          </cell>
          <cell r="B2271" t="str">
            <v>201149</v>
          </cell>
          <cell r="C2271" t="str">
            <v>Oost-Vlaanderen</v>
          </cell>
        </row>
        <row r="2272">
          <cell r="A2272" t="str">
            <v>VKF-124-2</v>
          </cell>
          <cell r="B2272" t="str">
            <v>201149</v>
          </cell>
          <cell r="C2272" t="str">
            <v>Oost-Vlaanderen</v>
          </cell>
        </row>
        <row r="2273">
          <cell r="A2273" t="str">
            <v>VKF-124-3</v>
          </cell>
          <cell r="B2273" t="str">
            <v>201149</v>
          </cell>
          <cell r="C2273" t="str">
            <v>Oost-Vlaanderen</v>
          </cell>
        </row>
        <row r="2274">
          <cell r="A2274" t="str">
            <v>VKF-125-1</v>
          </cell>
          <cell r="B2274" t="str">
            <v>201149</v>
          </cell>
          <cell r="C2274" t="str">
            <v>Oost-Vlaanderen</v>
          </cell>
        </row>
        <row r="2275">
          <cell r="A2275" t="str">
            <v>VKF-126-1</v>
          </cell>
          <cell r="B2275" t="str">
            <v>201149</v>
          </cell>
          <cell r="C2275" t="str">
            <v>Oost-Vlaanderen</v>
          </cell>
        </row>
        <row r="2276">
          <cell r="A2276" t="str">
            <v>VKF-127-1</v>
          </cell>
          <cell r="B2276" t="str">
            <v>201149</v>
          </cell>
          <cell r="C2276" t="str">
            <v>Oost-Vlaanderen</v>
          </cell>
        </row>
        <row r="2277">
          <cell r="A2277" t="str">
            <v>VKF-127-2</v>
          </cell>
          <cell r="B2277" t="str">
            <v>201149</v>
          </cell>
          <cell r="C2277" t="str">
            <v>Oost-Vlaanderen</v>
          </cell>
        </row>
        <row r="2278">
          <cell r="A2278" t="str">
            <v>VKF-128-1</v>
          </cell>
          <cell r="B2278" t="str">
            <v>201253</v>
          </cell>
          <cell r="C2278" t="str">
            <v>West-Vlaanderen</v>
          </cell>
        </row>
        <row r="2279">
          <cell r="A2279" t="str">
            <v>VKF-129-1</v>
          </cell>
          <cell r="B2279" t="str">
            <v>201253</v>
          </cell>
          <cell r="C2279" t="str">
            <v>West-Vlaanderen</v>
          </cell>
        </row>
        <row r="2280">
          <cell r="A2280" t="str">
            <v>VKF-129-2</v>
          </cell>
          <cell r="B2280" t="str">
            <v>201253</v>
          </cell>
          <cell r="C2280" t="str">
            <v>West-Vlaanderen</v>
          </cell>
        </row>
        <row r="2281">
          <cell r="A2281" t="str">
            <v>VKF-129-3</v>
          </cell>
          <cell r="B2281" t="str">
            <v>201253</v>
          </cell>
          <cell r="C2281" t="str">
            <v>West-Vlaanderen</v>
          </cell>
        </row>
        <row r="2282">
          <cell r="A2282" t="str">
            <v>VKF-130-1</v>
          </cell>
          <cell r="B2282" t="str">
            <v>3908</v>
          </cell>
          <cell r="C2282" t="str">
            <v>Oost-Vlaanderen</v>
          </cell>
        </row>
        <row r="2283">
          <cell r="B2283" t="str">
            <v>25419</v>
          </cell>
          <cell r="C2283" t="str">
            <v>Oost-Vlaanderen</v>
          </cell>
        </row>
        <row r="2284">
          <cell r="A2284" t="str">
            <v>VKF-131-1</v>
          </cell>
          <cell r="B2284" t="str">
            <v>3960</v>
          </cell>
          <cell r="C2284" t="str">
            <v>Oost-Vlaanderen</v>
          </cell>
        </row>
        <row r="2285">
          <cell r="A2285" t="str">
            <v>VKF-132-1</v>
          </cell>
          <cell r="B2285" t="str">
            <v>67102001</v>
          </cell>
          <cell r="C2285" t="str">
            <v>Limburg</v>
          </cell>
        </row>
        <row r="2286">
          <cell r="A2286" t="str">
            <v>VKF-132-2</v>
          </cell>
          <cell r="B2286" t="str">
            <v>67102001</v>
          </cell>
          <cell r="C2286" t="str">
            <v>Limburg</v>
          </cell>
        </row>
        <row r="2287">
          <cell r="A2287" t="str">
            <v>VKF-132-3</v>
          </cell>
          <cell r="B2287" t="str">
            <v>67102001</v>
          </cell>
          <cell r="C2287" t="str">
            <v>Limburg</v>
          </cell>
        </row>
        <row r="2288">
          <cell r="A2288" t="str">
            <v>VKF-145-1</v>
          </cell>
          <cell r="B2288" t="str">
            <v>3711</v>
          </cell>
          <cell r="C2288" t="str">
            <v>Oost-Vlaanderen</v>
          </cell>
        </row>
        <row r="2289">
          <cell r="B2289" t="str">
            <v>20011</v>
          </cell>
          <cell r="C2289" t="str">
            <v>Oost-Vlaanderen</v>
          </cell>
        </row>
        <row r="2290">
          <cell r="A2290" t="str">
            <v>VKF-146-1</v>
          </cell>
          <cell r="B2290" t="str">
            <v>3412</v>
          </cell>
          <cell r="C2290" t="str">
            <v>Limburg</v>
          </cell>
        </row>
        <row r="2291">
          <cell r="B2291" t="str">
            <v>11597</v>
          </cell>
          <cell r="C2291" t="str">
            <v>Limburg</v>
          </cell>
        </row>
        <row r="2292">
          <cell r="B2292" t="str">
            <v>24842</v>
          </cell>
          <cell r="C2292" t="str">
            <v>Limburg</v>
          </cell>
        </row>
        <row r="2293">
          <cell r="B2293" t="str">
            <v>25112</v>
          </cell>
          <cell r="C2293" t="str">
            <v>Limburg</v>
          </cell>
        </row>
        <row r="2294">
          <cell r="A2294" t="str">
            <v>VKF-146-2</v>
          </cell>
          <cell r="B2294" t="str">
            <v>3412</v>
          </cell>
          <cell r="C2294" t="str">
            <v>Limburg</v>
          </cell>
        </row>
        <row r="2295">
          <cell r="B2295" t="str">
            <v>11597</v>
          </cell>
          <cell r="C2295" t="str">
            <v>Limburg</v>
          </cell>
        </row>
        <row r="2296">
          <cell r="B2296" t="str">
            <v>24842</v>
          </cell>
          <cell r="C2296" t="str">
            <v>Limburg</v>
          </cell>
        </row>
        <row r="2297">
          <cell r="B2297" t="str">
            <v>25112</v>
          </cell>
          <cell r="C2297" t="str">
            <v>Limburg</v>
          </cell>
        </row>
        <row r="2298">
          <cell r="A2298" t="str">
            <v>VKF-146-3</v>
          </cell>
          <cell r="B2298" t="str">
            <v>3412</v>
          </cell>
          <cell r="C2298" t="str">
            <v>Limburg</v>
          </cell>
        </row>
        <row r="2299">
          <cell r="B2299" t="str">
            <v>11597</v>
          </cell>
          <cell r="C2299" t="str">
            <v>Limburg</v>
          </cell>
        </row>
        <row r="2300">
          <cell r="B2300" t="str">
            <v>24842</v>
          </cell>
          <cell r="C2300" t="str">
            <v>Limburg</v>
          </cell>
        </row>
        <row r="2301">
          <cell r="B2301" t="str">
            <v>25112</v>
          </cell>
          <cell r="C2301" t="str">
            <v>Limburg</v>
          </cell>
        </row>
        <row r="2302">
          <cell r="A2302" t="str">
            <v>VKF-146-4</v>
          </cell>
          <cell r="B2302" t="str">
            <v>3412</v>
          </cell>
          <cell r="C2302" t="str">
            <v>Limburg</v>
          </cell>
        </row>
        <row r="2303">
          <cell r="B2303" t="str">
            <v>11597</v>
          </cell>
          <cell r="C2303" t="str">
            <v>Limburg</v>
          </cell>
        </row>
        <row r="2304">
          <cell r="B2304" t="str">
            <v>24842</v>
          </cell>
          <cell r="C2304" t="str">
            <v>Limburg</v>
          </cell>
        </row>
        <row r="2305">
          <cell r="B2305" t="str">
            <v>25112</v>
          </cell>
          <cell r="C2305" t="str">
            <v>Limburg</v>
          </cell>
        </row>
        <row r="2306">
          <cell r="A2306" t="str">
            <v>VKF-146-5</v>
          </cell>
          <cell r="B2306" t="str">
            <v>3412</v>
          </cell>
          <cell r="C2306" t="str">
            <v>Limburg</v>
          </cell>
        </row>
        <row r="2307">
          <cell r="B2307" t="str">
            <v>11597</v>
          </cell>
          <cell r="C2307" t="str">
            <v>Limburg</v>
          </cell>
        </row>
        <row r="2308">
          <cell r="B2308" t="str">
            <v>24842</v>
          </cell>
          <cell r="C2308" t="str">
            <v>Limburg</v>
          </cell>
        </row>
        <row r="2309">
          <cell r="B2309" t="str">
            <v>25112</v>
          </cell>
          <cell r="C2309" t="str">
            <v>Limburg</v>
          </cell>
        </row>
        <row r="2310">
          <cell r="A2310" t="str">
            <v>VKF-147-1</v>
          </cell>
          <cell r="B2310" t="str">
            <v>3412</v>
          </cell>
          <cell r="C2310" t="str">
            <v>Limburg</v>
          </cell>
        </row>
        <row r="2311">
          <cell r="B2311" t="str">
            <v>11597</v>
          </cell>
          <cell r="C2311" t="str">
            <v>Limburg</v>
          </cell>
        </row>
        <row r="2312">
          <cell r="B2312" t="str">
            <v>24842</v>
          </cell>
          <cell r="C2312" t="str">
            <v>Limburg</v>
          </cell>
        </row>
        <row r="2313">
          <cell r="B2313" t="str">
            <v>25112</v>
          </cell>
          <cell r="C2313" t="str">
            <v>Limburg</v>
          </cell>
        </row>
        <row r="2314">
          <cell r="A2314" t="str">
            <v>VKF-147-2</v>
          </cell>
          <cell r="B2314" t="str">
            <v>3412</v>
          </cell>
          <cell r="C2314" t="str">
            <v>Limburg</v>
          </cell>
        </row>
        <row r="2315">
          <cell r="B2315" t="str">
            <v>11597</v>
          </cell>
          <cell r="C2315" t="str">
            <v>Limburg</v>
          </cell>
        </row>
        <row r="2316">
          <cell r="B2316" t="str">
            <v>24842</v>
          </cell>
          <cell r="C2316" t="str">
            <v>Limburg</v>
          </cell>
        </row>
        <row r="2317">
          <cell r="B2317" t="str">
            <v>25112</v>
          </cell>
          <cell r="C2317" t="str">
            <v>Limburg</v>
          </cell>
        </row>
        <row r="2318">
          <cell r="A2318" t="str">
            <v>VKF-147-3</v>
          </cell>
          <cell r="B2318" t="str">
            <v>3412</v>
          </cell>
          <cell r="C2318" t="str">
            <v>Limburg</v>
          </cell>
        </row>
        <row r="2319">
          <cell r="B2319" t="str">
            <v>11597</v>
          </cell>
          <cell r="C2319" t="str">
            <v>Limburg</v>
          </cell>
        </row>
        <row r="2320">
          <cell r="B2320" t="str">
            <v>24842</v>
          </cell>
          <cell r="C2320" t="str">
            <v>Limburg</v>
          </cell>
        </row>
        <row r="2321">
          <cell r="B2321" t="str">
            <v>25112</v>
          </cell>
          <cell r="C2321" t="str">
            <v>Limburg</v>
          </cell>
        </row>
        <row r="2322">
          <cell r="A2322" t="str">
            <v>VKF-147-4</v>
          </cell>
          <cell r="B2322" t="str">
            <v>3412</v>
          </cell>
          <cell r="C2322" t="str">
            <v>Limburg</v>
          </cell>
        </row>
        <row r="2323">
          <cell r="B2323" t="str">
            <v>11597</v>
          </cell>
          <cell r="C2323" t="str">
            <v>Limburg</v>
          </cell>
        </row>
        <row r="2324">
          <cell r="B2324" t="str">
            <v>24842</v>
          </cell>
          <cell r="C2324" t="str">
            <v>Limburg</v>
          </cell>
        </row>
        <row r="2325">
          <cell r="B2325" t="str">
            <v>25112</v>
          </cell>
          <cell r="C2325" t="str">
            <v>Limburg</v>
          </cell>
        </row>
        <row r="2326">
          <cell r="A2326" t="str">
            <v>VKF-147-5</v>
          </cell>
          <cell r="B2326" t="str">
            <v>3412</v>
          </cell>
          <cell r="C2326" t="str">
            <v>Limburg</v>
          </cell>
        </row>
        <row r="2327">
          <cell r="B2327" t="str">
            <v>11597</v>
          </cell>
          <cell r="C2327" t="str">
            <v>Limburg</v>
          </cell>
        </row>
        <row r="2328">
          <cell r="B2328" t="str">
            <v>24842</v>
          </cell>
          <cell r="C2328" t="str">
            <v>Limburg</v>
          </cell>
        </row>
        <row r="2329">
          <cell r="B2329" t="str">
            <v>25112</v>
          </cell>
          <cell r="C2329" t="str">
            <v>Limburg</v>
          </cell>
        </row>
        <row r="2330">
          <cell r="A2330" t="str">
            <v>VKF-147-6</v>
          </cell>
          <cell r="B2330" t="str">
            <v>3412</v>
          </cell>
          <cell r="C2330" t="str">
            <v>Limburg</v>
          </cell>
        </row>
        <row r="2331">
          <cell r="B2331" t="str">
            <v>11597</v>
          </cell>
          <cell r="C2331" t="str">
            <v>Limburg</v>
          </cell>
        </row>
        <row r="2332">
          <cell r="B2332" t="str">
            <v>24842</v>
          </cell>
          <cell r="C2332" t="str">
            <v>Limburg</v>
          </cell>
        </row>
        <row r="2333">
          <cell r="B2333" t="str">
            <v>25112</v>
          </cell>
          <cell r="C2333" t="str">
            <v>Limburg</v>
          </cell>
        </row>
        <row r="2334">
          <cell r="A2334" t="str">
            <v>VKF-148-1</v>
          </cell>
          <cell r="B2334" t="str">
            <v>27320</v>
          </cell>
          <cell r="C2334" t="str">
            <v>West-Vlaanderen</v>
          </cell>
        </row>
        <row r="2335">
          <cell r="A2335" t="str">
            <v>VKF-148-2</v>
          </cell>
          <cell r="B2335" t="str">
            <v>27320</v>
          </cell>
          <cell r="C2335" t="str">
            <v>West-Vlaanderen</v>
          </cell>
        </row>
        <row r="2336">
          <cell r="A2336" t="str">
            <v>VKF-148-3</v>
          </cell>
          <cell r="B2336" t="str">
            <v>27320</v>
          </cell>
          <cell r="C2336" t="str">
            <v>West-Vlaanderen</v>
          </cell>
        </row>
        <row r="2337">
          <cell r="A2337" t="str">
            <v>VKF-148-4</v>
          </cell>
          <cell r="B2337" t="str">
            <v>27320</v>
          </cell>
          <cell r="C2337" t="str">
            <v>West-Vlaanderen</v>
          </cell>
        </row>
        <row r="2338">
          <cell r="A2338" t="str">
            <v>VKF-149-1</v>
          </cell>
          <cell r="B2338" t="str">
            <v>27320</v>
          </cell>
          <cell r="C2338" t="str">
            <v>West-Vlaanderen</v>
          </cell>
        </row>
        <row r="2339">
          <cell r="A2339" t="str">
            <v>VKF-149-2</v>
          </cell>
          <cell r="B2339" t="str">
            <v>27320</v>
          </cell>
          <cell r="C2339" t="str">
            <v>West-Vlaanderen</v>
          </cell>
        </row>
        <row r="2340">
          <cell r="A2340" t="str">
            <v>VKF-150-1</v>
          </cell>
          <cell r="B2340" t="str">
            <v>2652</v>
          </cell>
          <cell r="C2340" t="str">
            <v>Vlaams-Brabant</v>
          </cell>
        </row>
        <row r="2341">
          <cell r="B2341" t="str">
            <v>2660</v>
          </cell>
          <cell r="C2341" t="str">
            <v>Vlaams-Brabant</v>
          </cell>
        </row>
        <row r="2342">
          <cell r="B2342" t="str">
            <v>3315</v>
          </cell>
          <cell r="C2342" t="str">
            <v>Vlaams-Brabant</v>
          </cell>
        </row>
        <row r="2343">
          <cell r="B2343" t="str">
            <v>13292</v>
          </cell>
          <cell r="C2343" t="str">
            <v>Vlaams-Brabant</v>
          </cell>
        </row>
        <row r="2344">
          <cell r="B2344" t="str">
            <v>19608</v>
          </cell>
          <cell r="C2344" t="str">
            <v>Vlaams-Brabant</v>
          </cell>
        </row>
        <row r="2345">
          <cell r="A2345" t="str">
            <v>VKF-150-2</v>
          </cell>
          <cell r="B2345" t="str">
            <v>2652</v>
          </cell>
          <cell r="C2345" t="str">
            <v>Vlaams-Brabant</v>
          </cell>
        </row>
        <row r="2346">
          <cell r="B2346" t="str">
            <v>2660</v>
          </cell>
          <cell r="C2346" t="str">
            <v>Vlaams-Brabant</v>
          </cell>
        </row>
        <row r="2347">
          <cell r="B2347" t="str">
            <v>3315</v>
          </cell>
          <cell r="C2347" t="str">
            <v>Vlaams-Brabant</v>
          </cell>
        </row>
        <row r="2348">
          <cell r="B2348" t="str">
            <v>13292</v>
          </cell>
          <cell r="C2348" t="str">
            <v>Vlaams-Brabant</v>
          </cell>
        </row>
        <row r="2349">
          <cell r="B2349" t="str">
            <v>19608</v>
          </cell>
          <cell r="C2349" t="str">
            <v>Vlaams-Brabant</v>
          </cell>
        </row>
        <row r="2350">
          <cell r="A2350" t="str">
            <v>VKF-150-3</v>
          </cell>
          <cell r="B2350" t="str">
            <v>2652</v>
          </cell>
          <cell r="C2350" t="str">
            <v>Vlaams-Brabant</v>
          </cell>
        </row>
        <row r="2351">
          <cell r="B2351" t="str">
            <v>2660</v>
          </cell>
          <cell r="C2351" t="str">
            <v>Vlaams-Brabant</v>
          </cell>
        </row>
        <row r="2352">
          <cell r="B2352" t="str">
            <v>3315</v>
          </cell>
          <cell r="C2352" t="str">
            <v>Vlaams-Brabant</v>
          </cell>
        </row>
        <row r="2353">
          <cell r="B2353" t="str">
            <v>13292</v>
          </cell>
          <cell r="C2353" t="str">
            <v>Vlaams-Brabant</v>
          </cell>
        </row>
        <row r="2354">
          <cell r="B2354" t="str">
            <v>19608</v>
          </cell>
          <cell r="C2354" t="str">
            <v>Vlaams-Brabant</v>
          </cell>
        </row>
        <row r="2355">
          <cell r="A2355" t="str">
            <v>VKF-150-4</v>
          </cell>
          <cell r="B2355" t="str">
            <v>2652</v>
          </cell>
          <cell r="C2355" t="str">
            <v>Vlaams-Brabant</v>
          </cell>
        </row>
        <row r="2356">
          <cell r="B2356" t="str">
            <v>2660</v>
          </cell>
          <cell r="C2356" t="str">
            <v>Vlaams-Brabant</v>
          </cell>
        </row>
        <row r="2357">
          <cell r="B2357" t="str">
            <v>3315</v>
          </cell>
          <cell r="C2357" t="str">
            <v>Vlaams-Brabant</v>
          </cell>
        </row>
        <row r="2358">
          <cell r="B2358" t="str">
            <v>13292</v>
          </cell>
          <cell r="C2358" t="str">
            <v>Vlaams-Brabant</v>
          </cell>
        </row>
        <row r="2359">
          <cell r="B2359" t="str">
            <v>19608</v>
          </cell>
          <cell r="C2359" t="str">
            <v>Vlaams-Brabant</v>
          </cell>
        </row>
        <row r="2360">
          <cell r="A2360" t="str">
            <v>VKF-150-5</v>
          </cell>
          <cell r="B2360" t="str">
            <v>2652</v>
          </cell>
          <cell r="C2360" t="str">
            <v>Vlaams-Brabant</v>
          </cell>
        </row>
        <row r="2361">
          <cell r="B2361" t="str">
            <v>2660</v>
          </cell>
          <cell r="C2361" t="str">
            <v>Vlaams-Brabant</v>
          </cell>
        </row>
        <row r="2362">
          <cell r="B2362" t="str">
            <v>3315</v>
          </cell>
          <cell r="C2362" t="str">
            <v>Vlaams-Brabant</v>
          </cell>
        </row>
        <row r="2363">
          <cell r="B2363" t="str">
            <v>13292</v>
          </cell>
          <cell r="C2363" t="str">
            <v>Vlaams-Brabant</v>
          </cell>
        </row>
        <row r="2364">
          <cell r="B2364" t="str">
            <v>19608</v>
          </cell>
          <cell r="C2364" t="str">
            <v>Vlaams-Brabant</v>
          </cell>
        </row>
        <row r="2365">
          <cell r="A2365" t="str">
            <v>VKF-151-1</v>
          </cell>
          <cell r="B2365" t="str">
            <v>201262</v>
          </cell>
          <cell r="C2365" t="str">
            <v>West-Vlaanderen</v>
          </cell>
        </row>
        <row r="2366">
          <cell r="A2366" t="str">
            <v>VKF-152-1</v>
          </cell>
          <cell r="B2366" t="str">
            <v>3688</v>
          </cell>
          <cell r="C2366" t="str">
            <v>Oost-Vlaanderen</v>
          </cell>
        </row>
        <row r="2367">
          <cell r="B2367" t="str">
            <v>25695</v>
          </cell>
          <cell r="C2367" t="str">
            <v>Oost-Vlaanderen</v>
          </cell>
        </row>
        <row r="2368">
          <cell r="B2368" t="str">
            <v>29896</v>
          </cell>
          <cell r="C2368" t="str">
            <v>Oost-Vlaanderen</v>
          </cell>
        </row>
        <row r="2369">
          <cell r="A2369" t="str">
            <v>VKF-152-2</v>
          </cell>
          <cell r="B2369" t="str">
            <v>3688</v>
          </cell>
          <cell r="C2369" t="str">
            <v>Oost-Vlaanderen</v>
          </cell>
        </row>
        <row r="2370">
          <cell r="B2370" t="str">
            <v>25695</v>
          </cell>
          <cell r="C2370" t="str">
            <v>Oost-Vlaanderen</v>
          </cell>
        </row>
        <row r="2371">
          <cell r="B2371" t="str">
            <v>29896</v>
          </cell>
          <cell r="C2371" t="str">
            <v>Oost-Vlaanderen</v>
          </cell>
        </row>
        <row r="2372">
          <cell r="A2372" t="str">
            <v>VKF-152-3</v>
          </cell>
          <cell r="B2372" t="str">
            <v>3688</v>
          </cell>
          <cell r="C2372" t="str">
            <v>Oost-Vlaanderen</v>
          </cell>
        </row>
        <row r="2373">
          <cell r="B2373" t="str">
            <v>25695</v>
          </cell>
          <cell r="C2373" t="str">
            <v>Oost-Vlaanderen</v>
          </cell>
        </row>
        <row r="2374">
          <cell r="B2374" t="str">
            <v>29896</v>
          </cell>
          <cell r="C2374" t="str">
            <v>Oost-Vlaanderen</v>
          </cell>
        </row>
        <row r="2375">
          <cell r="A2375" t="str">
            <v>VKF-153-1</v>
          </cell>
          <cell r="B2375" t="str">
            <v>3700</v>
          </cell>
          <cell r="C2375" t="str">
            <v>Oost-Vlaanderen</v>
          </cell>
        </row>
        <row r="2376">
          <cell r="B2376" t="str">
            <v>20235</v>
          </cell>
          <cell r="C2376" t="str">
            <v>Oost-Vlaanderen</v>
          </cell>
        </row>
        <row r="2377">
          <cell r="A2377" t="str">
            <v>VKF-153-2</v>
          </cell>
          <cell r="B2377" t="str">
            <v>3700</v>
          </cell>
          <cell r="C2377" t="str">
            <v>Oost-Vlaanderen</v>
          </cell>
        </row>
        <row r="2378">
          <cell r="B2378" t="str">
            <v>20235</v>
          </cell>
          <cell r="C2378" t="str">
            <v>Oost-Vlaanderen</v>
          </cell>
        </row>
        <row r="2379">
          <cell r="A2379" t="str">
            <v>VKF-160-1</v>
          </cell>
          <cell r="B2379" t="str">
            <v>4667</v>
          </cell>
          <cell r="C2379" t="str">
            <v>Oost-Vlaanderen</v>
          </cell>
        </row>
        <row r="2380">
          <cell r="A2380" t="str">
            <v>VKF-160-2</v>
          </cell>
          <cell r="B2380" t="str">
            <v>4667</v>
          </cell>
          <cell r="C2380" t="str">
            <v>Oost-Vlaanderen</v>
          </cell>
        </row>
        <row r="2381">
          <cell r="A2381" t="str">
            <v>VKF-160-3</v>
          </cell>
          <cell r="B2381" t="str">
            <v>4667</v>
          </cell>
          <cell r="C2381" t="str">
            <v>Oost-Vlaanderen</v>
          </cell>
        </row>
        <row r="2382">
          <cell r="A2382" t="str">
            <v>VKF-161-1</v>
          </cell>
          <cell r="B2382" t="str">
            <v>4667</v>
          </cell>
          <cell r="C2382" t="str">
            <v>Oost-Vlaanderen</v>
          </cell>
        </row>
        <row r="2383">
          <cell r="A2383" t="str">
            <v>VKF-161-2</v>
          </cell>
          <cell r="B2383" t="str">
            <v>4667</v>
          </cell>
          <cell r="C2383" t="str">
            <v>Oost-Vlaanderen</v>
          </cell>
        </row>
        <row r="2384">
          <cell r="A2384" t="str">
            <v>VKF-161-3</v>
          </cell>
          <cell r="B2384" t="str">
            <v>4667</v>
          </cell>
          <cell r="C2384" t="str">
            <v>Oost-Vlaanderen</v>
          </cell>
        </row>
        <row r="2385">
          <cell r="A2385" t="str">
            <v>VKF-161-4</v>
          </cell>
          <cell r="B2385" t="str">
            <v>4667</v>
          </cell>
          <cell r="C2385" t="str">
            <v>Oost-Vlaanderen</v>
          </cell>
        </row>
        <row r="2386">
          <cell r="A2386" t="str">
            <v>VKF-162-1</v>
          </cell>
          <cell r="B2386" t="str">
            <v>3184</v>
          </cell>
          <cell r="C2386" t="str">
            <v>Oost-Vlaanderen</v>
          </cell>
        </row>
        <row r="2387">
          <cell r="B2387" t="str">
            <v>3902</v>
          </cell>
          <cell r="C2387" t="str">
            <v>Oost-Vlaanderen</v>
          </cell>
        </row>
        <row r="2388">
          <cell r="B2388" t="str">
            <v>19925</v>
          </cell>
          <cell r="C2388" t="str">
            <v>Oost-Vlaanderen</v>
          </cell>
        </row>
        <row r="2389">
          <cell r="B2389" t="str">
            <v>202004</v>
          </cell>
          <cell r="C2389" t="str">
            <v>Oost-Vlaanderen</v>
          </cell>
        </row>
        <row r="2390">
          <cell r="A2390" t="str">
            <v>VKF-162-2</v>
          </cell>
          <cell r="B2390" t="str">
            <v>3184</v>
          </cell>
          <cell r="C2390" t="str">
            <v>Oost-Vlaanderen</v>
          </cell>
        </row>
        <row r="2391">
          <cell r="B2391" t="str">
            <v>3902</v>
          </cell>
          <cell r="C2391" t="str">
            <v>Oost-Vlaanderen</v>
          </cell>
        </row>
        <row r="2392">
          <cell r="B2392" t="str">
            <v>19925</v>
          </cell>
          <cell r="C2392" t="str">
            <v>Oost-Vlaanderen</v>
          </cell>
        </row>
        <row r="2393">
          <cell r="B2393" t="str">
            <v>202004</v>
          </cell>
          <cell r="C2393" t="str">
            <v>Oost-Vlaanderen</v>
          </cell>
        </row>
        <row r="2394">
          <cell r="A2394" t="str">
            <v>VKF-162-3</v>
          </cell>
          <cell r="B2394" t="str">
            <v>3184</v>
          </cell>
          <cell r="C2394" t="str">
            <v>Oost-Vlaanderen</v>
          </cell>
        </row>
        <row r="2395">
          <cell r="B2395" t="str">
            <v>3902</v>
          </cell>
          <cell r="C2395" t="str">
            <v>Oost-Vlaanderen</v>
          </cell>
        </row>
        <row r="2396">
          <cell r="B2396" t="str">
            <v>19925</v>
          </cell>
          <cell r="C2396" t="str">
            <v>Oost-Vlaanderen</v>
          </cell>
        </row>
        <row r="2397">
          <cell r="B2397" t="str">
            <v>202004</v>
          </cell>
          <cell r="C2397" t="str">
            <v>Oost-Vlaanderen</v>
          </cell>
        </row>
        <row r="2398">
          <cell r="A2398" t="str">
            <v>VKF-162-4</v>
          </cell>
          <cell r="B2398" t="str">
            <v>3184</v>
          </cell>
          <cell r="C2398" t="str">
            <v>Oost-Vlaanderen</v>
          </cell>
        </row>
        <row r="2399">
          <cell r="B2399" t="str">
            <v>3902</v>
          </cell>
          <cell r="C2399" t="str">
            <v>Oost-Vlaanderen</v>
          </cell>
        </row>
        <row r="2400">
          <cell r="B2400" t="str">
            <v>19925</v>
          </cell>
          <cell r="C2400" t="str">
            <v>Oost-Vlaanderen</v>
          </cell>
        </row>
        <row r="2401">
          <cell r="B2401" t="str">
            <v>202004</v>
          </cell>
          <cell r="C2401" t="str">
            <v>Oost-Vlaanderen</v>
          </cell>
        </row>
        <row r="2402">
          <cell r="A2402" t="str">
            <v>VKF-162-5</v>
          </cell>
          <cell r="B2402" t="str">
            <v>3184</v>
          </cell>
          <cell r="C2402" t="str">
            <v>Oost-Vlaanderen</v>
          </cell>
        </row>
        <row r="2403">
          <cell r="B2403" t="str">
            <v>3902</v>
          </cell>
          <cell r="C2403" t="str">
            <v>Oost-Vlaanderen</v>
          </cell>
        </row>
        <row r="2404">
          <cell r="B2404" t="str">
            <v>19925</v>
          </cell>
          <cell r="C2404" t="str">
            <v>Oost-Vlaanderen</v>
          </cell>
        </row>
        <row r="2405">
          <cell r="B2405" t="str">
            <v>202004</v>
          </cell>
          <cell r="C2405" t="str">
            <v>Oost-Vlaanderen</v>
          </cell>
        </row>
        <row r="2406">
          <cell r="A2406" t="str">
            <v>VKF-162-6</v>
          </cell>
          <cell r="B2406" t="str">
            <v>3184</v>
          </cell>
          <cell r="C2406" t="str">
            <v>Oost-Vlaanderen</v>
          </cell>
        </row>
        <row r="2407">
          <cell r="B2407" t="str">
            <v>3902</v>
          </cell>
          <cell r="C2407" t="str">
            <v>Oost-Vlaanderen</v>
          </cell>
        </row>
        <row r="2408">
          <cell r="B2408" t="str">
            <v>19925</v>
          </cell>
          <cell r="C2408" t="str">
            <v>Oost-Vlaanderen</v>
          </cell>
        </row>
        <row r="2409">
          <cell r="B2409" t="str">
            <v>202004</v>
          </cell>
          <cell r="C2409" t="str">
            <v>Oost-Vlaanderen</v>
          </cell>
        </row>
        <row r="2410">
          <cell r="A2410" t="str">
            <v>VKF-162-7</v>
          </cell>
          <cell r="B2410" t="str">
            <v>3184</v>
          </cell>
          <cell r="C2410" t="str">
            <v>Oost-Vlaanderen</v>
          </cell>
        </row>
        <row r="2411">
          <cell r="B2411" t="str">
            <v>3902</v>
          </cell>
          <cell r="C2411" t="str">
            <v>Oost-Vlaanderen</v>
          </cell>
        </row>
        <row r="2412">
          <cell r="B2412" t="str">
            <v>19925</v>
          </cell>
          <cell r="C2412" t="str">
            <v>Oost-Vlaanderen</v>
          </cell>
        </row>
        <row r="2413">
          <cell r="B2413" t="str">
            <v>202004</v>
          </cell>
          <cell r="C2413" t="str">
            <v>Oost-Vlaanderen</v>
          </cell>
        </row>
        <row r="2414">
          <cell r="A2414" t="str">
            <v>VKF-163-1</v>
          </cell>
          <cell r="B2414" t="str">
            <v>14533</v>
          </cell>
          <cell r="C2414" t="str">
            <v>Oost-Vlaanderen</v>
          </cell>
        </row>
        <row r="2415">
          <cell r="A2415" t="str">
            <v>VKF-163-2</v>
          </cell>
          <cell r="B2415" t="str">
            <v>14533</v>
          </cell>
          <cell r="C2415" t="str">
            <v>Oost-Vlaanderen</v>
          </cell>
        </row>
        <row r="2416">
          <cell r="A2416" t="str">
            <v>VKF-163-3</v>
          </cell>
          <cell r="B2416" t="str">
            <v>14533</v>
          </cell>
          <cell r="C2416" t="str">
            <v>Oost-Vlaanderen</v>
          </cell>
        </row>
        <row r="2417">
          <cell r="A2417" t="str">
            <v>VKF-164-1</v>
          </cell>
          <cell r="B2417" t="str">
            <v>13802</v>
          </cell>
          <cell r="C2417" t="str">
            <v>Limburg</v>
          </cell>
        </row>
        <row r="2418">
          <cell r="B2418" t="str">
            <v>19838</v>
          </cell>
          <cell r="C2418" t="str">
            <v>Limburg</v>
          </cell>
        </row>
        <row r="2419">
          <cell r="B2419" t="str">
            <v>27493</v>
          </cell>
          <cell r="C2419" t="str">
            <v>Limburg</v>
          </cell>
        </row>
        <row r="2420">
          <cell r="A2420" t="str">
            <v>VKF-164-2</v>
          </cell>
          <cell r="B2420" t="str">
            <v>13802</v>
          </cell>
          <cell r="C2420" t="str">
            <v>Limburg</v>
          </cell>
        </row>
        <row r="2421">
          <cell r="B2421" t="str">
            <v>19838</v>
          </cell>
          <cell r="C2421" t="str">
            <v>Limburg</v>
          </cell>
        </row>
        <row r="2422">
          <cell r="B2422" t="str">
            <v>27493</v>
          </cell>
          <cell r="C2422" t="str">
            <v>Limburg</v>
          </cell>
        </row>
        <row r="2423">
          <cell r="A2423" t="str">
            <v>VKF-164-3</v>
          </cell>
          <cell r="B2423" t="str">
            <v>13802</v>
          </cell>
          <cell r="C2423" t="str">
            <v>Limburg</v>
          </cell>
        </row>
        <row r="2424">
          <cell r="B2424" t="str">
            <v>19838</v>
          </cell>
          <cell r="C2424" t="str">
            <v>Limburg</v>
          </cell>
        </row>
        <row r="2425">
          <cell r="B2425" t="str">
            <v>27493</v>
          </cell>
          <cell r="C2425" t="str">
            <v>Limburg</v>
          </cell>
        </row>
        <row r="2426">
          <cell r="A2426" t="str">
            <v>VKF-164-4</v>
          </cell>
          <cell r="B2426" t="str">
            <v>13802</v>
          </cell>
          <cell r="C2426" t="str">
            <v>Limburg</v>
          </cell>
        </row>
        <row r="2427">
          <cell r="B2427" t="str">
            <v>19838</v>
          </cell>
          <cell r="C2427" t="str">
            <v>Limburg</v>
          </cell>
        </row>
        <row r="2428">
          <cell r="B2428" t="str">
            <v>27493</v>
          </cell>
          <cell r="C2428" t="str">
            <v>Limburg</v>
          </cell>
        </row>
        <row r="2429">
          <cell r="A2429" t="str">
            <v>VKF-164-5</v>
          </cell>
          <cell r="B2429" t="str">
            <v>13802</v>
          </cell>
          <cell r="C2429" t="str">
            <v>Limburg</v>
          </cell>
        </row>
        <row r="2430">
          <cell r="B2430" t="str">
            <v>19838</v>
          </cell>
          <cell r="C2430" t="str">
            <v>Limburg</v>
          </cell>
        </row>
        <row r="2431">
          <cell r="B2431" t="str">
            <v>27493</v>
          </cell>
          <cell r="C2431" t="str">
            <v>Limburg</v>
          </cell>
        </row>
        <row r="2432">
          <cell r="A2432" t="str">
            <v>VKF-165-1</v>
          </cell>
          <cell r="B2432" t="str">
            <v>3652</v>
          </cell>
          <cell r="C2432" t="str">
            <v>Limburg</v>
          </cell>
        </row>
        <row r="2433">
          <cell r="B2433" t="str">
            <v>19998</v>
          </cell>
          <cell r="C2433" t="str">
            <v>Limburg</v>
          </cell>
        </row>
        <row r="2434">
          <cell r="A2434" t="str">
            <v>VKF-165-2</v>
          </cell>
          <cell r="B2434" t="str">
            <v>3652</v>
          </cell>
          <cell r="C2434" t="str">
            <v>Limburg</v>
          </cell>
        </row>
        <row r="2435">
          <cell r="B2435" t="str">
            <v>19998</v>
          </cell>
          <cell r="C2435" t="str">
            <v>Limburg</v>
          </cell>
        </row>
        <row r="2436">
          <cell r="A2436" t="str">
            <v>VKF-165-3</v>
          </cell>
          <cell r="B2436" t="str">
            <v>3652</v>
          </cell>
          <cell r="C2436" t="str">
            <v>Limburg</v>
          </cell>
        </row>
        <row r="2437">
          <cell r="B2437" t="str">
            <v>19998</v>
          </cell>
          <cell r="C2437" t="str">
            <v>Limburg</v>
          </cell>
        </row>
        <row r="2438">
          <cell r="A2438" t="str">
            <v>VKF-165-4</v>
          </cell>
          <cell r="B2438" t="str">
            <v>3652</v>
          </cell>
          <cell r="C2438" t="str">
            <v>Limburg</v>
          </cell>
        </row>
        <row r="2439">
          <cell r="B2439" t="str">
            <v>19998</v>
          </cell>
          <cell r="C2439" t="str">
            <v>Limburg</v>
          </cell>
        </row>
        <row r="2440">
          <cell r="A2440" t="str">
            <v>VKF-165-5</v>
          </cell>
          <cell r="B2440" t="str">
            <v>3652</v>
          </cell>
          <cell r="C2440" t="str">
            <v>Limburg</v>
          </cell>
        </row>
        <row r="2441">
          <cell r="B2441" t="str">
            <v>19998</v>
          </cell>
          <cell r="C2441" t="str">
            <v>Limburg</v>
          </cell>
        </row>
        <row r="2442">
          <cell r="A2442" t="str">
            <v>VKF-166-1</v>
          </cell>
          <cell r="B2442" t="str">
            <v>3713</v>
          </cell>
          <cell r="C2442" t="str">
            <v>Limburg</v>
          </cell>
        </row>
        <row r="2443">
          <cell r="B2443" t="str">
            <v>19614</v>
          </cell>
          <cell r="C2443" t="str">
            <v>Limburg</v>
          </cell>
        </row>
        <row r="2444">
          <cell r="A2444" t="str">
            <v>VKF-166-2</v>
          </cell>
          <cell r="B2444" t="str">
            <v>3713</v>
          </cell>
          <cell r="C2444" t="str">
            <v>Limburg</v>
          </cell>
        </row>
        <row r="2445">
          <cell r="B2445" t="str">
            <v>19614</v>
          </cell>
          <cell r="C2445" t="str">
            <v>Limburg</v>
          </cell>
        </row>
        <row r="2446">
          <cell r="A2446" t="str">
            <v>VKF-166-3</v>
          </cell>
          <cell r="B2446" t="str">
            <v>3713</v>
          </cell>
          <cell r="C2446" t="str">
            <v>Limburg</v>
          </cell>
        </row>
        <row r="2447">
          <cell r="B2447" t="str">
            <v>19614</v>
          </cell>
          <cell r="C2447" t="str">
            <v>Limburg</v>
          </cell>
        </row>
        <row r="2448">
          <cell r="A2448" t="str">
            <v>VKF-166-4</v>
          </cell>
          <cell r="B2448" t="str">
            <v>3713</v>
          </cell>
          <cell r="C2448" t="str">
            <v>Limburg</v>
          </cell>
        </row>
        <row r="2449">
          <cell r="B2449" t="str">
            <v>19614</v>
          </cell>
          <cell r="C2449" t="str">
            <v>Limburg</v>
          </cell>
        </row>
        <row r="2450">
          <cell r="A2450" t="str">
            <v>VKF-167-1</v>
          </cell>
          <cell r="B2450" t="str">
            <v>201348</v>
          </cell>
          <cell r="C2450" t="str">
            <v>Brussel HG</v>
          </cell>
        </row>
        <row r="2451">
          <cell r="A2451" t="str">
            <v>VKF-167-2</v>
          </cell>
          <cell r="B2451" t="str">
            <v>201348</v>
          </cell>
          <cell r="C2451" t="str">
            <v>Brussel HG</v>
          </cell>
        </row>
        <row r="2452">
          <cell r="A2452" t="str">
            <v>VKF-167-3</v>
          </cell>
          <cell r="B2452" t="str">
            <v>201348</v>
          </cell>
          <cell r="C2452" t="str">
            <v>Brussel HG</v>
          </cell>
        </row>
        <row r="2453">
          <cell r="A2453" t="str">
            <v>VKF-168-1</v>
          </cell>
          <cell r="B2453" t="str">
            <v>201348</v>
          </cell>
          <cell r="C2453" t="str">
            <v>Brussel HG</v>
          </cell>
        </row>
        <row r="2454">
          <cell r="A2454" t="str">
            <v>VKF-168-2</v>
          </cell>
          <cell r="B2454" t="str">
            <v>201348</v>
          </cell>
          <cell r="C2454" t="str">
            <v>Brussel HG</v>
          </cell>
        </row>
        <row r="2455">
          <cell r="A2455" t="str">
            <v>VKF-168-3</v>
          </cell>
          <cell r="B2455" t="str">
            <v>201348</v>
          </cell>
          <cell r="C2455" t="str">
            <v>Brussel HG</v>
          </cell>
        </row>
        <row r="2456">
          <cell r="A2456" t="str">
            <v>VKF-168-4</v>
          </cell>
          <cell r="B2456" t="str">
            <v>201348</v>
          </cell>
          <cell r="C2456" t="str">
            <v>Brussel HG</v>
          </cell>
        </row>
        <row r="2457">
          <cell r="A2457" t="str">
            <v>VKF-168-5</v>
          </cell>
          <cell r="B2457" t="str">
            <v>201348</v>
          </cell>
          <cell r="C2457" t="str">
            <v>Brussel HG</v>
          </cell>
        </row>
        <row r="2458">
          <cell r="A2458" t="str">
            <v>VKF-169-1</v>
          </cell>
          <cell r="B2458" t="str">
            <v>5001</v>
          </cell>
          <cell r="C2458" t="str">
            <v>Oost-Vlaanderen</v>
          </cell>
        </row>
        <row r="2459">
          <cell r="A2459" t="str">
            <v>VKF-170-1</v>
          </cell>
          <cell r="B2459" t="str">
            <v>2901</v>
          </cell>
          <cell r="C2459" t="str">
            <v>Brussel HG</v>
          </cell>
        </row>
        <row r="2460">
          <cell r="A2460" t="str">
            <v>VKF-170-2</v>
          </cell>
          <cell r="B2460" t="str">
            <v>2901</v>
          </cell>
          <cell r="C2460" t="str">
            <v>Brussel HG</v>
          </cell>
        </row>
        <row r="2461">
          <cell r="A2461" t="str">
            <v>VKF-170-3</v>
          </cell>
          <cell r="B2461" t="str">
            <v>2901</v>
          </cell>
          <cell r="C2461" t="str">
            <v>Brussel HG</v>
          </cell>
        </row>
        <row r="2462">
          <cell r="A2462" t="str">
            <v>VKF-171-1</v>
          </cell>
          <cell r="B2462" t="str">
            <v>2901</v>
          </cell>
          <cell r="C2462" t="str">
            <v>Brussel HG</v>
          </cell>
        </row>
        <row r="2463">
          <cell r="A2463" t="str">
            <v>VKF-171-2</v>
          </cell>
          <cell r="B2463" t="str">
            <v>2901</v>
          </cell>
          <cell r="C2463" t="str">
            <v>Brussel HG</v>
          </cell>
        </row>
        <row r="2464">
          <cell r="A2464" t="str">
            <v>VKF-171-3</v>
          </cell>
          <cell r="B2464" t="str">
            <v>2901</v>
          </cell>
          <cell r="C2464" t="str">
            <v>Brussel HG</v>
          </cell>
        </row>
        <row r="2465">
          <cell r="A2465" t="str">
            <v>VKF-171-4</v>
          </cell>
          <cell r="B2465" t="str">
            <v>2901</v>
          </cell>
          <cell r="C2465" t="str">
            <v>Brussel HG</v>
          </cell>
        </row>
        <row r="2466">
          <cell r="A2466" t="str">
            <v>VKF-171-5</v>
          </cell>
          <cell r="B2466" t="str">
            <v>2901</v>
          </cell>
          <cell r="C2466" t="str">
            <v>Brussel HG</v>
          </cell>
        </row>
        <row r="2467">
          <cell r="A2467" t="str">
            <v>VKF-171-6</v>
          </cell>
          <cell r="B2467" t="str">
            <v>2901</v>
          </cell>
          <cell r="C2467" t="str">
            <v>Brussel HG</v>
          </cell>
        </row>
        <row r="2468">
          <cell r="A2468" t="str">
            <v>VKF-171-7</v>
          </cell>
          <cell r="B2468" t="str">
            <v>2901</v>
          </cell>
          <cell r="C2468" t="str">
            <v>Brussel HG</v>
          </cell>
        </row>
        <row r="2469">
          <cell r="A2469" t="str">
            <v>VKF-172-1</v>
          </cell>
          <cell r="B2469" t="str">
            <v>201169</v>
          </cell>
          <cell r="C2469" t="str">
            <v>Limburg</v>
          </cell>
        </row>
        <row r="2470">
          <cell r="A2470" t="str">
            <v>VKF-173-1</v>
          </cell>
          <cell r="B2470" t="str">
            <v>201169</v>
          </cell>
          <cell r="C2470" t="str">
            <v>Limburg</v>
          </cell>
        </row>
        <row r="2471">
          <cell r="A2471" t="str">
            <v>VKF-174-1</v>
          </cell>
          <cell r="B2471" t="str">
            <v>2901</v>
          </cell>
          <cell r="C2471" t="str">
            <v>Brussel HG</v>
          </cell>
        </row>
        <row r="2472">
          <cell r="A2472" t="str">
            <v>VKF-174-2</v>
          </cell>
          <cell r="B2472" t="str">
            <v>2901</v>
          </cell>
          <cell r="C2472" t="str">
            <v>Brussel HG</v>
          </cell>
        </row>
        <row r="2473">
          <cell r="A2473" t="str">
            <v>VKF-174-3</v>
          </cell>
          <cell r="B2473" t="str">
            <v>2901</v>
          </cell>
          <cell r="C2473" t="str">
            <v>Brussel HG</v>
          </cell>
        </row>
        <row r="2474">
          <cell r="A2474" t="str">
            <v>VKF-174-4</v>
          </cell>
          <cell r="B2474" t="str">
            <v>2901</v>
          </cell>
          <cell r="C2474" t="str">
            <v>Brussel HG</v>
          </cell>
        </row>
        <row r="2475">
          <cell r="A2475" t="str">
            <v>VKF-174-5</v>
          </cell>
          <cell r="B2475" t="str">
            <v>2901</v>
          </cell>
          <cell r="C2475" t="str">
            <v>Brussel HG</v>
          </cell>
        </row>
        <row r="2476">
          <cell r="A2476" t="str">
            <v>VKF-174-6</v>
          </cell>
          <cell r="B2476" t="str">
            <v>2901</v>
          </cell>
          <cell r="C2476" t="str">
            <v>Brussel HG</v>
          </cell>
        </row>
        <row r="2477">
          <cell r="A2477" t="str">
            <v>VKF-174-7</v>
          </cell>
          <cell r="B2477" t="str">
            <v>2901</v>
          </cell>
          <cell r="C2477" t="str">
            <v>Brussel HG</v>
          </cell>
        </row>
        <row r="2478">
          <cell r="A2478" t="str">
            <v>VKF-175-1</v>
          </cell>
          <cell r="B2478" t="str">
            <v>27697</v>
          </cell>
          <cell r="C2478" t="str">
            <v>West-Vlaanderen</v>
          </cell>
        </row>
        <row r="2479">
          <cell r="A2479" t="str">
            <v>VKF-175-2</v>
          </cell>
          <cell r="B2479" t="str">
            <v>27697</v>
          </cell>
          <cell r="C2479" t="str">
            <v>West-Vlaanderen</v>
          </cell>
        </row>
        <row r="2480">
          <cell r="A2480" t="str">
            <v>VKF-175-3</v>
          </cell>
          <cell r="B2480" t="str">
            <v>27697</v>
          </cell>
          <cell r="C2480" t="str">
            <v>West-Vlaanderen</v>
          </cell>
        </row>
        <row r="2481">
          <cell r="A2481" t="str">
            <v>VKF-176-1</v>
          </cell>
          <cell r="B2481" t="str">
            <v>201228</v>
          </cell>
          <cell r="C2481" t="str">
            <v>West-Vlaanderen</v>
          </cell>
        </row>
        <row r="2482">
          <cell r="A2482" t="str">
            <v>VKF-177-1</v>
          </cell>
          <cell r="B2482" t="str">
            <v>201164</v>
          </cell>
          <cell r="C2482" t="str">
            <v>West-Vlaanderen</v>
          </cell>
        </row>
        <row r="2483">
          <cell r="A2483" t="str">
            <v>VKF-177-2</v>
          </cell>
          <cell r="B2483" t="str">
            <v>201164</v>
          </cell>
          <cell r="C2483" t="str">
            <v>West-Vlaanderen</v>
          </cell>
        </row>
        <row r="2484">
          <cell r="A2484" t="str">
            <v>VKF-178-1</v>
          </cell>
          <cell r="B2484" t="str">
            <v>201164</v>
          </cell>
          <cell r="C2484" t="str">
            <v>West-Vlaanderen</v>
          </cell>
        </row>
        <row r="2485">
          <cell r="A2485" t="str">
            <v>VKF-178-2</v>
          </cell>
          <cell r="B2485" t="str">
            <v>201164</v>
          </cell>
          <cell r="C2485" t="str">
            <v>West-Vlaanderen</v>
          </cell>
        </row>
        <row r="2486">
          <cell r="A2486" t="str">
            <v>VKF-179-1</v>
          </cell>
          <cell r="B2486" t="str">
            <v>201164</v>
          </cell>
          <cell r="C2486" t="str">
            <v>West-Vlaanderen</v>
          </cell>
        </row>
        <row r="2487">
          <cell r="A2487" t="str">
            <v>VKF-180-1</v>
          </cell>
          <cell r="B2487" t="str">
            <v>201164</v>
          </cell>
          <cell r="C2487" t="str">
            <v>West-Vlaanderen</v>
          </cell>
        </row>
        <row r="2488">
          <cell r="A2488" t="str">
            <v>VKF-181-1</v>
          </cell>
          <cell r="B2488" t="str">
            <v>201164</v>
          </cell>
          <cell r="C2488" t="str">
            <v>West-Vlaanderen</v>
          </cell>
        </row>
        <row r="2489">
          <cell r="A2489" t="str">
            <v>VKF-182-1</v>
          </cell>
          <cell r="B2489" t="str">
            <v>4326</v>
          </cell>
          <cell r="C2489" t="str">
            <v>Antwerpen</v>
          </cell>
        </row>
        <row r="2490">
          <cell r="B2490" t="str">
            <v>23749</v>
          </cell>
          <cell r="C2490" t="str">
            <v>Antwerpen</v>
          </cell>
        </row>
        <row r="2491">
          <cell r="B2491" t="str">
            <v>27307</v>
          </cell>
          <cell r="C2491" t="str">
            <v>Antwerpen</v>
          </cell>
        </row>
        <row r="2492">
          <cell r="A2492" t="str">
            <v>VKF-182-2</v>
          </cell>
          <cell r="B2492" t="str">
            <v>4326</v>
          </cell>
          <cell r="C2492" t="str">
            <v>Antwerpen</v>
          </cell>
        </row>
        <row r="2493">
          <cell r="B2493" t="str">
            <v>23749</v>
          </cell>
          <cell r="C2493" t="str">
            <v>Antwerpen</v>
          </cell>
        </row>
        <row r="2494">
          <cell r="B2494" t="str">
            <v>27307</v>
          </cell>
          <cell r="C2494" t="str">
            <v>Antwerpen</v>
          </cell>
        </row>
        <row r="2495">
          <cell r="A2495" t="str">
            <v>VKF-183-1</v>
          </cell>
          <cell r="B2495" t="str">
            <v>21787</v>
          </cell>
          <cell r="C2495" t="str">
            <v>Antwerpen</v>
          </cell>
        </row>
        <row r="2496">
          <cell r="A2496" t="str">
            <v>VKF-183-2</v>
          </cell>
          <cell r="B2496" t="str">
            <v>21787</v>
          </cell>
          <cell r="C2496" t="str">
            <v>Antwerpen</v>
          </cell>
        </row>
        <row r="2497">
          <cell r="A2497" t="str">
            <v>VKF-184-1</v>
          </cell>
          <cell r="B2497" t="str">
            <v>21787</v>
          </cell>
          <cell r="C2497" t="str">
            <v>Antwerpen</v>
          </cell>
        </row>
        <row r="2498">
          <cell r="A2498" t="str">
            <v>VKF-185-1</v>
          </cell>
          <cell r="B2498" t="str">
            <v>21787</v>
          </cell>
          <cell r="C2498" t="str">
            <v>Antwerpen</v>
          </cell>
        </row>
        <row r="2499">
          <cell r="A2499" t="str">
            <v>VKF-185-2</v>
          </cell>
          <cell r="B2499" t="str">
            <v>21787</v>
          </cell>
          <cell r="C2499" t="str">
            <v>Antwerpen</v>
          </cell>
        </row>
        <row r="2500">
          <cell r="A2500" t="str">
            <v>VKF-186-1</v>
          </cell>
          <cell r="B2500" t="str">
            <v>21787</v>
          </cell>
          <cell r="C2500" t="str">
            <v>Antwerpen</v>
          </cell>
        </row>
        <row r="2501">
          <cell r="A2501" t="str">
            <v>VKF-186-2</v>
          </cell>
          <cell r="B2501" t="str">
            <v>21787</v>
          </cell>
          <cell r="C2501" t="str">
            <v>Antwerpen</v>
          </cell>
        </row>
        <row r="2502">
          <cell r="A2502" t="str">
            <v>VKF-187-1</v>
          </cell>
          <cell r="B2502" t="str">
            <v>141218901</v>
          </cell>
          <cell r="C2502" t="str">
            <v>Antwerpen</v>
          </cell>
        </row>
        <row r="2503">
          <cell r="A2503" t="str">
            <v>VKF-187-2</v>
          </cell>
          <cell r="B2503" t="str">
            <v>141218901</v>
          </cell>
          <cell r="C2503" t="str">
            <v>Antwerpen</v>
          </cell>
        </row>
        <row r="2504">
          <cell r="A2504" t="str">
            <v>VKF-187-3</v>
          </cell>
          <cell r="B2504" t="str">
            <v>141218901</v>
          </cell>
          <cell r="C2504" t="str">
            <v>Antwerpen</v>
          </cell>
        </row>
        <row r="2505">
          <cell r="A2505" t="str">
            <v>VKF-188-1</v>
          </cell>
          <cell r="B2505" t="str">
            <v>201121</v>
          </cell>
          <cell r="C2505" t="str">
            <v>Antwerpen</v>
          </cell>
        </row>
        <row r="2506">
          <cell r="A2506" t="str">
            <v>VKF-189-1</v>
          </cell>
          <cell r="B2506" t="str">
            <v>28261</v>
          </cell>
          <cell r="C2506" t="str">
            <v>Antwerpen</v>
          </cell>
        </row>
        <row r="2507">
          <cell r="A2507" t="str">
            <v>VKF-189-2</v>
          </cell>
          <cell r="B2507" t="str">
            <v>28261</v>
          </cell>
          <cell r="C2507" t="str">
            <v>Antwerpen</v>
          </cell>
        </row>
        <row r="2508">
          <cell r="A2508" t="str">
            <v>VKF-191-1</v>
          </cell>
          <cell r="B2508" t="str">
            <v>28261</v>
          </cell>
          <cell r="C2508" t="str">
            <v>Antwerpen</v>
          </cell>
        </row>
        <row r="2509">
          <cell r="A2509" t="str">
            <v>VKF-192-1</v>
          </cell>
          <cell r="B2509" t="str">
            <v>23757</v>
          </cell>
          <cell r="C2509" t="str">
            <v>Antwerpen</v>
          </cell>
        </row>
        <row r="2510">
          <cell r="B2510" t="str">
            <v>28261</v>
          </cell>
          <cell r="C2510" t="str">
            <v>Antwerpen</v>
          </cell>
        </row>
        <row r="2511">
          <cell r="A2511" t="str">
            <v>VKF-192-2</v>
          </cell>
          <cell r="B2511" t="str">
            <v>23757</v>
          </cell>
          <cell r="C2511" t="str">
            <v>Antwerpen</v>
          </cell>
        </row>
        <row r="2512">
          <cell r="B2512" t="str">
            <v>28261</v>
          </cell>
          <cell r="C2512" t="str">
            <v>Antwerpen</v>
          </cell>
        </row>
        <row r="2513">
          <cell r="A2513" t="str">
            <v>VKF-193-1</v>
          </cell>
          <cell r="B2513" t="str">
            <v>27306</v>
          </cell>
          <cell r="C2513" t="str">
            <v>Antwerpen</v>
          </cell>
        </row>
        <row r="2514">
          <cell r="A2514" t="str">
            <v>VKF-193-2</v>
          </cell>
          <cell r="B2514" t="str">
            <v>27306</v>
          </cell>
          <cell r="C2514" t="str">
            <v>Antwerpen</v>
          </cell>
        </row>
        <row r="2515">
          <cell r="A2515" t="str">
            <v>VKF-193-3</v>
          </cell>
          <cell r="B2515" t="str">
            <v>27306</v>
          </cell>
          <cell r="C2515" t="str">
            <v>Antwerpen</v>
          </cell>
        </row>
        <row r="2516">
          <cell r="A2516" t="str">
            <v>VKF-194-1</v>
          </cell>
          <cell r="B2516" t="str">
            <v>910000779</v>
          </cell>
          <cell r="C2516" t="str">
            <v>Antwerpen</v>
          </cell>
        </row>
        <row r="2517">
          <cell r="A2517" t="str">
            <v>VKF-195-1</v>
          </cell>
          <cell r="B2517" t="str">
            <v>201121</v>
          </cell>
          <cell r="C2517" t="str">
            <v>Antwerpen</v>
          </cell>
        </row>
        <row r="2518">
          <cell r="A2518" t="str">
            <v>VKF-196-1</v>
          </cell>
          <cell r="B2518" t="str">
            <v>10977</v>
          </cell>
          <cell r="C2518" t="str">
            <v>Antwerpen</v>
          </cell>
        </row>
        <row r="2519">
          <cell r="A2519" t="str">
            <v>VKF-196-2</v>
          </cell>
          <cell r="B2519" t="str">
            <v>10977</v>
          </cell>
          <cell r="C2519" t="str">
            <v>Antwerpen</v>
          </cell>
        </row>
        <row r="2520">
          <cell r="A2520" t="str">
            <v>VKF-196-3</v>
          </cell>
          <cell r="B2520" t="str">
            <v>10977</v>
          </cell>
          <cell r="C2520" t="str">
            <v>Antwerpen</v>
          </cell>
        </row>
        <row r="2521">
          <cell r="A2521" t="str">
            <v>VKF-196-4</v>
          </cell>
          <cell r="B2521" t="str">
            <v>10977</v>
          </cell>
          <cell r="C2521" t="str">
            <v>Antwerpen</v>
          </cell>
        </row>
        <row r="2522">
          <cell r="A2522" t="str">
            <v>VKF-197-1</v>
          </cell>
          <cell r="B2522" t="str">
            <v>4801</v>
          </cell>
          <cell r="C2522" t="str">
            <v>Antwerpen</v>
          </cell>
        </row>
        <row r="2523">
          <cell r="B2523" t="str">
            <v>10977</v>
          </cell>
          <cell r="C2523" t="str">
            <v>Antwerpen</v>
          </cell>
        </row>
        <row r="2524">
          <cell r="B2524" t="str">
            <v>21787</v>
          </cell>
          <cell r="C2524" t="str">
            <v>Antwerpen</v>
          </cell>
        </row>
        <row r="2525">
          <cell r="A2525" t="str">
            <v>VKF-197-2</v>
          </cell>
          <cell r="B2525" t="str">
            <v>4801</v>
          </cell>
          <cell r="C2525" t="str">
            <v>Antwerpen</v>
          </cell>
        </row>
        <row r="2526">
          <cell r="B2526" t="str">
            <v>10977</v>
          </cell>
          <cell r="C2526" t="str">
            <v>Antwerpen</v>
          </cell>
        </row>
        <row r="2527">
          <cell r="B2527" t="str">
            <v>21787</v>
          </cell>
          <cell r="C2527" t="str">
            <v>Antwerpen</v>
          </cell>
        </row>
        <row r="2528">
          <cell r="A2528" t="str">
            <v>VKF-198-1</v>
          </cell>
          <cell r="B2528" t="str">
            <v>4801</v>
          </cell>
          <cell r="C2528" t="str">
            <v>Antwerpen</v>
          </cell>
        </row>
        <row r="2529">
          <cell r="B2529" t="str">
            <v>10977</v>
          </cell>
          <cell r="C2529" t="str">
            <v>Antwerpen</v>
          </cell>
        </row>
        <row r="2530">
          <cell r="B2530" t="str">
            <v>21787</v>
          </cell>
          <cell r="C2530" t="str">
            <v>Antwerpen</v>
          </cell>
        </row>
        <row r="2531">
          <cell r="A2531" t="str">
            <v>VKF-198-2</v>
          </cell>
          <cell r="B2531" t="str">
            <v>4801</v>
          </cell>
          <cell r="C2531" t="str">
            <v>Antwerpen</v>
          </cell>
        </row>
        <row r="2532">
          <cell r="B2532" t="str">
            <v>10977</v>
          </cell>
          <cell r="C2532" t="str">
            <v>Antwerpen</v>
          </cell>
        </row>
        <row r="2533">
          <cell r="B2533" t="str">
            <v>21787</v>
          </cell>
          <cell r="C2533" t="str">
            <v>Antwerpen</v>
          </cell>
        </row>
        <row r="2534">
          <cell r="A2534" t="str">
            <v>VKF-198-3</v>
          </cell>
          <cell r="B2534" t="str">
            <v>4801</v>
          </cell>
          <cell r="C2534" t="str">
            <v>Antwerpen</v>
          </cell>
        </row>
        <row r="2535">
          <cell r="B2535" t="str">
            <v>10977</v>
          </cell>
          <cell r="C2535" t="str">
            <v>Antwerpen</v>
          </cell>
        </row>
        <row r="2536">
          <cell r="B2536" t="str">
            <v>21787</v>
          </cell>
          <cell r="C2536" t="str">
            <v>Antwerpen</v>
          </cell>
        </row>
        <row r="2537">
          <cell r="A2537" t="str">
            <v>VKF-199-1</v>
          </cell>
          <cell r="B2537" t="str">
            <v>4801</v>
          </cell>
          <cell r="C2537" t="str">
            <v>Antwerpen</v>
          </cell>
        </row>
        <row r="2538">
          <cell r="B2538" t="str">
            <v>10977</v>
          </cell>
          <cell r="C2538" t="str">
            <v>Antwerpen</v>
          </cell>
        </row>
        <row r="2539">
          <cell r="B2539" t="str">
            <v>21787</v>
          </cell>
          <cell r="C2539" t="str">
            <v>Antwerpen</v>
          </cell>
        </row>
        <row r="2540">
          <cell r="A2540" t="str">
            <v>VKF-200-1</v>
          </cell>
          <cell r="B2540" t="str">
            <v>3716</v>
          </cell>
          <cell r="C2540" t="str">
            <v>Antwerpen</v>
          </cell>
        </row>
        <row r="2541">
          <cell r="A2541" t="str">
            <v>VKF-201-1</v>
          </cell>
          <cell r="B2541" t="str">
            <v>2693</v>
          </cell>
          <cell r="C2541" t="str">
            <v>Antwerpen</v>
          </cell>
        </row>
        <row r="2542">
          <cell r="B2542" t="str">
            <v>2694</v>
          </cell>
          <cell r="C2542" t="str">
            <v>Antwerpen</v>
          </cell>
        </row>
        <row r="2543">
          <cell r="B2543" t="str">
            <v>3793</v>
          </cell>
          <cell r="C2543" t="str">
            <v>Antwerpen</v>
          </cell>
        </row>
        <row r="2544">
          <cell r="B2544" t="str">
            <v>13643</v>
          </cell>
          <cell r="C2544" t="str">
            <v>Antwerpen</v>
          </cell>
        </row>
        <row r="2545">
          <cell r="B2545" t="str">
            <v>19583</v>
          </cell>
          <cell r="C2545" t="str">
            <v>Antwerpen</v>
          </cell>
        </row>
        <row r="2546">
          <cell r="A2546" t="str">
            <v>VKF-202-1</v>
          </cell>
          <cell r="B2546" t="str">
            <v>7237</v>
          </cell>
          <cell r="C2546" t="str">
            <v>Vlaams-Brabant</v>
          </cell>
        </row>
        <row r="2547">
          <cell r="B2547" t="str">
            <v>8907</v>
          </cell>
          <cell r="C2547" t="str">
            <v>Vlaams-Brabant</v>
          </cell>
        </row>
        <row r="2548">
          <cell r="B2548" t="str">
            <v>8922</v>
          </cell>
          <cell r="C2548" t="str">
            <v>Vlaams-Brabant</v>
          </cell>
        </row>
        <row r="2549">
          <cell r="B2549" t="str">
            <v>19959</v>
          </cell>
          <cell r="C2549" t="str">
            <v>Vlaams-Brabant</v>
          </cell>
        </row>
        <row r="2550">
          <cell r="A2550" t="str">
            <v>VKF-203-1</v>
          </cell>
          <cell r="B2550" t="str">
            <v>10910</v>
          </cell>
          <cell r="C2550" t="str">
            <v>Antwerpen</v>
          </cell>
        </row>
        <row r="2551">
          <cell r="B2551" t="str">
            <v>20077</v>
          </cell>
          <cell r="C2551" t="str">
            <v>Antwerpen</v>
          </cell>
        </row>
        <row r="2552">
          <cell r="B2552" t="str">
            <v>200263</v>
          </cell>
          <cell r="C2552" t="str">
            <v>Antwerpen</v>
          </cell>
        </row>
        <row r="2553">
          <cell r="A2553" t="str">
            <v>VKF-204-1</v>
          </cell>
          <cell r="B2553" t="str">
            <v>13514</v>
          </cell>
          <cell r="C2553" t="str">
            <v>West-Vlaanderen</v>
          </cell>
        </row>
        <row r="2554">
          <cell r="A2554" t="str">
            <v>VKF-204-2</v>
          </cell>
          <cell r="B2554" t="str">
            <v>13514</v>
          </cell>
          <cell r="C2554" t="str">
            <v>West-Vlaanderen</v>
          </cell>
        </row>
        <row r="2555">
          <cell r="A2555" t="str">
            <v>VKF-205-1</v>
          </cell>
          <cell r="B2555" t="str">
            <v>13514</v>
          </cell>
          <cell r="C2555" t="str">
            <v>West-Vlaanderen</v>
          </cell>
        </row>
        <row r="2556">
          <cell r="A2556" t="str">
            <v>VKF-206-1</v>
          </cell>
          <cell r="B2556" t="str">
            <v>13519</v>
          </cell>
          <cell r="C2556" t="str">
            <v>West-Vlaanderen</v>
          </cell>
        </row>
        <row r="2557">
          <cell r="A2557" t="str">
            <v>VKF-207-1</v>
          </cell>
          <cell r="B2557" t="str">
            <v>13519</v>
          </cell>
          <cell r="C2557" t="str">
            <v>West-Vlaanderen</v>
          </cell>
        </row>
        <row r="2558">
          <cell r="A2558" t="str">
            <v>VKF-208-1</v>
          </cell>
          <cell r="B2558" t="str">
            <v>19453</v>
          </cell>
          <cell r="C2558" t="str">
            <v>Antwerpen</v>
          </cell>
        </row>
        <row r="2559">
          <cell r="A2559" t="str">
            <v>VKF-209-1</v>
          </cell>
          <cell r="B2559" t="str">
            <v>201276</v>
          </cell>
          <cell r="C2559" t="str">
            <v>Oost-Vlaanderen</v>
          </cell>
        </row>
        <row r="2560">
          <cell r="A2560" t="str">
            <v>VKF-209-2</v>
          </cell>
          <cell r="B2560" t="str">
            <v>201276</v>
          </cell>
          <cell r="C2560" t="str">
            <v>Oost-Vlaanderen</v>
          </cell>
        </row>
        <row r="2561">
          <cell r="A2561" t="str">
            <v>VKF-209-3</v>
          </cell>
          <cell r="B2561" t="str">
            <v>201276</v>
          </cell>
          <cell r="C2561" t="str">
            <v>Oost-Vlaanderen</v>
          </cell>
        </row>
        <row r="2562">
          <cell r="A2562" t="str">
            <v>VKF-210-1</v>
          </cell>
          <cell r="B2562" t="str">
            <v>910002614</v>
          </cell>
          <cell r="C2562" t="str">
            <v>Oost-Vlaanderen</v>
          </cell>
        </row>
        <row r="2563">
          <cell r="A2563" t="str">
            <v>VKF-210-2</v>
          </cell>
          <cell r="B2563" t="str">
            <v>910002614</v>
          </cell>
          <cell r="C2563" t="str">
            <v>Oost-Vlaanderen</v>
          </cell>
        </row>
        <row r="2564">
          <cell r="A2564" t="str">
            <v>VKF-210-3</v>
          </cell>
          <cell r="B2564" t="str">
            <v>910002614</v>
          </cell>
          <cell r="C2564" t="str">
            <v>Oost-Vlaanderen</v>
          </cell>
        </row>
        <row r="2565">
          <cell r="A2565" t="str">
            <v>VKF-210-4</v>
          </cell>
          <cell r="B2565" t="str">
            <v>910002614</v>
          </cell>
          <cell r="C2565" t="str">
            <v>Oost-Vlaanderen</v>
          </cell>
        </row>
        <row r="2566">
          <cell r="A2566" t="str">
            <v>VKF-211-1</v>
          </cell>
          <cell r="B2566" t="str">
            <v>17470</v>
          </cell>
          <cell r="C2566" t="str">
            <v>Limburg</v>
          </cell>
        </row>
        <row r="2567">
          <cell r="A2567" t="str">
            <v>VKF-211-2</v>
          </cell>
          <cell r="B2567" t="str">
            <v>17470</v>
          </cell>
          <cell r="C2567" t="str">
            <v>Limburg</v>
          </cell>
        </row>
        <row r="2568">
          <cell r="A2568" t="str">
            <v>VKF-212-1</v>
          </cell>
          <cell r="B2568" t="str">
            <v>4796</v>
          </cell>
          <cell r="C2568" t="str">
            <v>Limburg</v>
          </cell>
        </row>
        <row r="2569">
          <cell r="B2569" t="str">
            <v>4869</v>
          </cell>
          <cell r="C2569" t="str">
            <v>Limburg</v>
          </cell>
        </row>
        <row r="2570">
          <cell r="B2570" t="str">
            <v>4892</v>
          </cell>
          <cell r="C2570" t="str">
            <v>Limburg</v>
          </cell>
        </row>
        <row r="2571">
          <cell r="A2571" t="str">
            <v>VKF-212-2</v>
          </cell>
          <cell r="B2571" t="str">
            <v>4796</v>
          </cell>
          <cell r="C2571" t="str">
            <v>Limburg</v>
          </cell>
        </row>
        <row r="2572">
          <cell r="B2572" t="str">
            <v>4869</v>
          </cell>
          <cell r="C2572" t="str">
            <v>Limburg</v>
          </cell>
        </row>
        <row r="2573">
          <cell r="B2573" t="str">
            <v>4892</v>
          </cell>
          <cell r="C2573" t="str">
            <v>Limburg</v>
          </cell>
        </row>
        <row r="2574">
          <cell r="A2574" t="str">
            <v>VKF-212-3</v>
          </cell>
          <cell r="B2574" t="str">
            <v>4796</v>
          </cell>
          <cell r="C2574" t="str">
            <v>Limburg</v>
          </cell>
        </row>
        <row r="2575">
          <cell r="B2575" t="str">
            <v>4869</v>
          </cell>
          <cell r="C2575" t="str">
            <v>Limburg</v>
          </cell>
        </row>
        <row r="2576">
          <cell r="B2576" t="str">
            <v>4892</v>
          </cell>
          <cell r="C2576" t="str">
            <v>Limburg</v>
          </cell>
        </row>
        <row r="2577">
          <cell r="A2577" t="str">
            <v>VKF-212-4</v>
          </cell>
          <cell r="B2577" t="str">
            <v>4796</v>
          </cell>
          <cell r="C2577" t="str">
            <v>Limburg</v>
          </cell>
        </row>
        <row r="2578">
          <cell r="B2578" t="str">
            <v>4869</v>
          </cell>
          <cell r="C2578" t="str">
            <v>Limburg</v>
          </cell>
        </row>
        <row r="2579">
          <cell r="B2579" t="str">
            <v>4892</v>
          </cell>
          <cell r="C2579" t="str">
            <v>Limburg</v>
          </cell>
        </row>
        <row r="2580">
          <cell r="A2580" t="str">
            <v>VKF-213-1</v>
          </cell>
          <cell r="B2580" t="str">
            <v>4796</v>
          </cell>
          <cell r="C2580" t="str">
            <v>Limburg</v>
          </cell>
        </row>
        <row r="2581">
          <cell r="B2581" t="str">
            <v>4869</v>
          </cell>
          <cell r="C2581" t="str">
            <v>Limburg</v>
          </cell>
        </row>
        <row r="2582">
          <cell r="B2582" t="str">
            <v>4892</v>
          </cell>
          <cell r="C2582" t="str">
            <v>Limburg</v>
          </cell>
        </row>
        <row r="2583">
          <cell r="A2583" t="str">
            <v>VKF-214-1</v>
          </cell>
          <cell r="B2583" t="str">
            <v>201142</v>
          </cell>
          <cell r="C2583" t="str">
            <v>Oost-Vlaanderen</v>
          </cell>
        </row>
        <row r="2584">
          <cell r="A2584" t="str">
            <v>VKF-214-2</v>
          </cell>
          <cell r="B2584" t="str">
            <v>201142</v>
          </cell>
          <cell r="C2584" t="str">
            <v>Oost-Vlaanderen</v>
          </cell>
        </row>
        <row r="2585">
          <cell r="A2585" t="str">
            <v>VKF-214-3</v>
          </cell>
          <cell r="B2585" t="str">
            <v>201142</v>
          </cell>
          <cell r="C2585" t="str">
            <v>Oost-Vlaanderen</v>
          </cell>
        </row>
        <row r="2586">
          <cell r="A2586" t="str">
            <v>VKF-214-4</v>
          </cell>
          <cell r="B2586" t="str">
            <v>201142</v>
          </cell>
          <cell r="C2586" t="str">
            <v>Oost-Vlaanderen</v>
          </cell>
        </row>
        <row r="2587">
          <cell r="A2587" t="str">
            <v>VKF-214-5</v>
          </cell>
          <cell r="B2587" t="str">
            <v>201142</v>
          </cell>
          <cell r="C2587" t="str">
            <v>Oost-Vlaanderen</v>
          </cell>
        </row>
        <row r="2588">
          <cell r="A2588" t="str">
            <v>VKF-214-6</v>
          </cell>
          <cell r="B2588" t="str">
            <v>201142</v>
          </cell>
          <cell r="C2588" t="str">
            <v>Oost-Vlaanderen</v>
          </cell>
        </row>
        <row r="2589">
          <cell r="A2589" t="str">
            <v>VKF-215-1</v>
          </cell>
          <cell r="B2589" t="str">
            <v>201142</v>
          </cell>
          <cell r="C2589" t="str">
            <v>Oost-Vlaanderen</v>
          </cell>
        </row>
        <row r="2590">
          <cell r="A2590" t="str">
            <v>VKF-215-2</v>
          </cell>
          <cell r="B2590" t="str">
            <v>201142</v>
          </cell>
          <cell r="C2590" t="str">
            <v>Oost-Vlaanderen</v>
          </cell>
        </row>
        <row r="2591">
          <cell r="A2591" t="str">
            <v>VKF-215-3</v>
          </cell>
          <cell r="B2591" t="str">
            <v>201142</v>
          </cell>
          <cell r="C2591" t="str">
            <v>Oost-Vlaanderen</v>
          </cell>
        </row>
        <row r="2592">
          <cell r="A2592" t="str">
            <v>VKF-216-1</v>
          </cell>
          <cell r="B2592" t="str">
            <v>201142</v>
          </cell>
          <cell r="C2592" t="str">
            <v>Oost-Vlaanderen</v>
          </cell>
        </row>
        <row r="2593">
          <cell r="A2593" t="str">
            <v>VKF-217-1</v>
          </cell>
          <cell r="B2593" t="str">
            <v>201142</v>
          </cell>
          <cell r="C2593" t="str">
            <v>Oost-Vlaanderen</v>
          </cell>
        </row>
        <row r="2594">
          <cell r="A2594" t="str">
            <v>VKF-217-2</v>
          </cell>
          <cell r="B2594" t="str">
            <v>201142</v>
          </cell>
          <cell r="C2594" t="str">
            <v>Oost-Vlaanderen</v>
          </cell>
        </row>
        <row r="2595">
          <cell r="A2595" t="str">
            <v>VKF-217-3</v>
          </cell>
          <cell r="B2595" t="str">
            <v>201142</v>
          </cell>
          <cell r="C2595" t="str">
            <v>Oost-Vlaanderen</v>
          </cell>
        </row>
        <row r="2596">
          <cell r="A2596" t="str">
            <v>VKF-217-4</v>
          </cell>
          <cell r="B2596" t="str">
            <v>201142</v>
          </cell>
          <cell r="C2596" t="str">
            <v>Oost-Vlaanderen</v>
          </cell>
        </row>
        <row r="2597">
          <cell r="A2597" t="str">
            <v>VKF-217-5</v>
          </cell>
          <cell r="B2597" t="str">
            <v>201142</v>
          </cell>
          <cell r="C2597" t="str">
            <v>Oost-Vlaanderen</v>
          </cell>
        </row>
        <row r="2598">
          <cell r="A2598" t="str">
            <v>VKF-217-6</v>
          </cell>
          <cell r="B2598" t="str">
            <v>201142</v>
          </cell>
          <cell r="C2598" t="str">
            <v>Oost-Vlaanderen</v>
          </cell>
        </row>
        <row r="2599">
          <cell r="A2599" t="str">
            <v>VKF-217-7</v>
          </cell>
          <cell r="B2599" t="str">
            <v>201142</v>
          </cell>
          <cell r="C2599" t="str">
            <v>Oost-Vlaanderen</v>
          </cell>
        </row>
        <row r="2600">
          <cell r="A2600" t="str">
            <v>VKF-218-1</v>
          </cell>
          <cell r="B2600" t="str">
            <v>201142</v>
          </cell>
          <cell r="C2600" t="str">
            <v>Oost-Vlaanderen</v>
          </cell>
        </row>
        <row r="2601">
          <cell r="A2601" t="str">
            <v>VKF-218-2</v>
          </cell>
          <cell r="B2601" t="str">
            <v>201142</v>
          </cell>
          <cell r="C2601" t="str">
            <v>Oost-Vlaanderen</v>
          </cell>
        </row>
        <row r="2602">
          <cell r="A2602" t="str">
            <v>VKF-218-3</v>
          </cell>
          <cell r="B2602" t="str">
            <v>201142</v>
          </cell>
          <cell r="C2602" t="str">
            <v>Oost-Vlaanderen</v>
          </cell>
        </row>
        <row r="2603">
          <cell r="A2603" t="str">
            <v>VKF-218-4</v>
          </cell>
          <cell r="B2603" t="str">
            <v>201142</v>
          </cell>
          <cell r="C2603" t="str">
            <v>Oost-Vlaanderen</v>
          </cell>
        </row>
        <row r="2604">
          <cell r="A2604" t="str">
            <v>VKF-218-5</v>
          </cell>
          <cell r="B2604" t="str">
            <v>201142</v>
          </cell>
          <cell r="C2604" t="str">
            <v>Oost-Vlaanderen</v>
          </cell>
        </row>
        <row r="2605">
          <cell r="A2605" t="str">
            <v>VKF-219-1</v>
          </cell>
          <cell r="B2605" t="str">
            <v>201142</v>
          </cell>
          <cell r="C2605" t="str">
            <v>Oost-Vlaanderen</v>
          </cell>
        </row>
        <row r="2606">
          <cell r="A2606" t="str">
            <v>VKF-219-2</v>
          </cell>
          <cell r="B2606" t="str">
            <v>201142</v>
          </cell>
          <cell r="C2606" t="str">
            <v>Oost-Vlaanderen</v>
          </cell>
        </row>
        <row r="2607">
          <cell r="A2607" t="str">
            <v>VKF-219-3</v>
          </cell>
          <cell r="B2607" t="str">
            <v>201142</v>
          </cell>
          <cell r="C2607" t="str">
            <v>Oost-Vlaanderen</v>
          </cell>
        </row>
        <row r="2608">
          <cell r="A2608" t="str">
            <v>VKF-219-4</v>
          </cell>
          <cell r="B2608" t="str">
            <v>201142</v>
          </cell>
          <cell r="C2608" t="str">
            <v>Oost-Vlaanderen</v>
          </cell>
        </row>
        <row r="2609">
          <cell r="A2609" t="str">
            <v>VKF-219-5</v>
          </cell>
          <cell r="B2609" t="str">
            <v>201142</v>
          </cell>
          <cell r="C2609" t="str">
            <v>Oost-Vlaanderen</v>
          </cell>
        </row>
        <row r="2610">
          <cell r="A2610" t="str">
            <v>VKF-219-6</v>
          </cell>
          <cell r="B2610" t="str">
            <v>201142</v>
          </cell>
          <cell r="C2610" t="str">
            <v>Oost-Vlaanderen</v>
          </cell>
        </row>
        <row r="2611">
          <cell r="A2611" t="str">
            <v>VKF-219-7</v>
          </cell>
          <cell r="B2611" t="str">
            <v>201142</v>
          </cell>
          <cell r="C2611" t="str">
            <v>Oost-Vlaanderen</v>
          </cell>
        </row>
        <row r="2612">
          <cell r="A2612" t="str">
            <v>VKF-219-8</v>
          </cell>
          <cell r="B2612" t="str">
            <v>201142</v>
          </cell>
          <cell r="C2612" t="str">
            <v>Oost-Vlaanderen</v>
          </cell>
        </row>
        <row r="2613">
          <cell r="A2613" t="str">
            <v>VKF-220-1</v>
          </cell>
          <cell r="B2613" t="str">
            <v>201142</v>
          </cell>
          <cell r="C2613" t="str">
            <v>Oost-Vlaanderen</v>
          </cell>
        </row>
        <row r="2614">
          <cell r="A2614" t="str">
            <v>VKF-220-2</v>
          </cell>
          <cell r="B2614" t="str">
            <v>201142</v>
          </cell>
          <cell r="C2614" t="str">
            <v>Oost-Vlaanderen</v>
          </cell>
        </row>
        <row r="2615">
          <cell r="A2615" t="str">
            <v>VKF-220-3</v>
          </cell>
          <cell r="B2615" t="str">
            <v>201142</v>
          </cell>
          <cell r="C2615" t="str">
            <v>Oost-Vlaanderen</v>
          </cell>
        </row>
        <row r="2616">
          <cell r="A2616" t="str">
            <v>VKF-220-4</v>
          </cell>
          <cell r="B2616" t="str">
            <v>201142</v>
          </cell>
          <cell r="C2616" t="str">
            <v>Oost-Vlaanderen</v>
          </cell>
        </row>
        <row r="2617">
          <cell r="A2617" t="str">
            <v>VKF-220-5</v>
          </cell>
          <cell r="B2617" t="str">
            <v>201142</v>
          </cell>
          <cell r="C2617" t="str">
            <v>Oost-Vlaanderen</v>
          </cell>
        </row>
        <row r="2618">
          <cell r="A2618" t="str">
            <v>VKF-221-1</v>
          </cell>
          <cell r="B2618" t="str">
            <v>201142</v>
          </cell>
          <cell r="C2618" t="str">
            <v>Oost-Vlaanderen</v>
          </cell>
        </row>
        <row r="2619">
          <cell r="A2619" t="str">
            <v>VKF-221-2</v>
          </cell>
          <cell r="B2619" t="str">
            <v>201142</v>
          </cell>
          <cell r="C2619" t="str">
            <v>Oost-Vlaanderen</v>
          </cell>
        </row>
        <row r="2620">
          <cell r="A2620" t="str">
            <v>VKF-222-1</v>
          </cell>
          <cell r="B2620" t="str">
            <v>201142</v>
          </cell>
          <cell r="C2620" t="str">
            <v>Oost-Vlaanderen</v>
          </cell>
        </row>
        <row r="2621">
          <cell r="A2621" t="str">
            <v>VKF-222-2</v>
          </cell>
          <cell r="B2621" t="str">
            <v>201142</v>
          </cell>
          <cell r="C2621" t="str">
            <v>Oost-Vlaanderen</v>
          </cell>
        </row>
        <row r="2622">
          <cell r="A2622" t="str">
            <v>VKF-222-3</v>
          </cell>
          <cell r="B2622" t="str">
            <v>201142</v>
          </cell>
          <cell r="C2622" t="str">
            <v>Oost-Vlaanderen</v>
          </cell>
        </row>
        <row r="2623">
          <cell r="A2623" t="str">
            <v>VKF-223-1</v>
          </cell>
          <cell r="B2623" t="str">
            <v>201142</v>
          </cell>
          <cell r="C2623" t="str">
            <v>Oost-Vlaanderen</v>
          </cell>
        </row>
        <row r="2624">
          <cell r="A2624" t="str">
            <v>VKF-223-2</v>
          </cell>
          <cell r="B2624" t="str">
            <v>201142</v>
          </cell>
          <cell r="C2624" t="str">
            <v>Oost-Vlaanderen</v>
          </cell>
        </row>
        <row r="2625">
          <cell r="A2625" t="str">
            <v>VKF-223-3</v>
          </cell>
          <cell r="B2625" t="str">
            <v>201142</v>
          </cell>
          <cell r="C2625" t="str">
            <v>Oost-Vlaanderen</v>
          </cell>
        </row>
        <row r="2626">
          <cell r="A2626" t="str">
            <v>VKF-223-4</v>
          </cell>
          <cell r="B2626" t="str">
            <v>201142</v>
          </cell>
          <cell r="C2626" t="str">
            <v>Oost-Vlaanderen</v>
          </cell>
        </row>
        <row r="2627">
          <cell r="A2627" t="str">
            <v>VKF-224-1</v>
          </cell>
          <cell r="B2627" t="str">
            <v>4042</v>
          </cell>
          <cell r="C2627" t="str">
            <v>Antwerpen</v>
          </cell>
        </row>
        <row r="2628">
          <cell r="A2628" t="str">
            <v>VKF-225-1</v>
          </cell>
          <cell r="B2628" t="str">
            <v>3397</v>
          </cell>
          <cell r="C2628" t="str">
            <v>Oost-Vlaanderen</v>
          </cell>
        </row>
        <row r="2629">
          <cell r="B2629" t="str">
            <v>19765</v>
          </cell>
          <cell r="C2629" t="str">
            <v>Oost-Vlaanderen</v>
          </cell>
        </row>
        <row r="2630">
          <cell r="B2630" t="str">
            <v>27547</v>
          </cell>
          <cell r="C2630" t="str">
            <v>Oost-Vlaanderen</v>
          </cell>
        </row>
        <row r="2631">
          <cell r="A2631" t="str">
            <v>VKF-225-2</v>
          </cell>
          <cell r="B2631" t="str">
            <v>3397</v>
          </cell>
          <cell r="C2631" t="str">
            <v>Oost-Vlaanderen</v>
          </cell>
        </row>
        <row r="2632">
          <cell r="B2632" t="str">
            <v>19765</v>
          </cell>
          <cell r="C2632" t="str">
            <v>Oost-Vlaanderen</v>
          </cell>
        </row>
        <row r="2633">
          <cell r="B2633" t="str">
            <v>27547</v>
          </cell>
          <cell r="C2633" t="str">
            <v>Oost-Vlaanderen</v>
          </cell>
        </row>
        <row r="2634">
          <cell r="A2634" t="str">
            <v>VKF-225-3</v>
          </cell>
          <cell r="B2634" t="str">
            <v>3397</v>
          </cell>
          <cell r="C2634" t="str">
            <v>Oost-Vlaanderen</v>
          </cell>
        </row>
        <row r="2635">
          <cell r="B2635" t="str">
            <v>19765</v>
          </cell>
          <cell r="C2635" t="str">
            <v>Oost-Vlaanderen</v>
          </cell>
        </row>
        <row r="2636">
          <cell r="B2636" t="str">
            <v>27547</v>
          </cell>
          <cell r="C2636" t="str">
            <v>Oost-Vlaanderen</v>
          </cell>
        </row>
        <row r="2637">
          <cell r="A2637" t="str">
            <v>VKF-226-1</v>
          </cell>
          <cell r="B2637" t="str">
            <v>4301</v>
          </cell>
          <cell r="C2637" t="str">
            <v>Oost-Vlaanderen</v>
          </cell>
        </row>
        <row r="2638">
          <cell r="A2638" t="str">
            <v>VKF-226-2</v>
          </cell>
          <cell r="B2638" t="str">
            <v>4301</v>
          </cell>
          <cell r="C2638" t="str">
            <v>Oost-Vlaanderen</v>
          </cell>
        </row>
        <row r="2639">
          <cell r="A2639" t="str">
            <v>VKF-226-3</v>
          </cell>
          <cell r="B2639" t="str">
            <v>4301</v>
          </cell>
          <cell r="C2639" t="str">
            <v>Oost-Vlaanderen</v>
          </cell>
        </row>
        <row r="2640">
          <cell r="A2640" t="str">
            <v>VKF-226-4</v>
          </cell>
          <cell r="B2640" t="str">
            <v>4301</v>
          </cell>
          <cell r="C2640" t="str">
            <v>Oost-Vlaanderen</v>
          </cell>
        </row>
        <row r="2641">
          <cell r="A2641" t="str">
            <v>VKF-226-5</v>
          </cell>
          <cell r="B2641" t="str">
            <v>4301</v>
          </cell>
          <cell r="C2641" t="str">
            <v>Oost-Vlaanderen</v>
          </cell>
        </row>
        <row r="2642">
          <cell r="A2642" t="str">
            <v>VKF-226-6</v>
          </cell>
          <cell r="B2642" t="str">
            <v>4301</v>
          </cell>
          <cell r="C2642" t="str">
            <v>Oost-Vlaanderen</v>
          </cell>
        </row>
        <row r="2643">
          <cell r="A2643" t="str">
            <v>VKF-226-7</v>
          </cell>
          <cell r="B2643" t="str">
            <v>4301</v>
          </cell>
          <cell r="C2643" t="str">
            <v>Oost-Vlaanderen</v>
          </cell>
        </row>
        <row r="2644">
          <cell r="A2644" t="str">
            <v>VKF-226-8</v>
          </cell>
          <cell r="B2644" t="str">
            <v>4301</v>
          </cell>
          <cell r="C2644" t="str">
            <v>Oost-Vlaanderen</v>
          </cell>
        </row>
        <row r="2645">
          <cell r="A2645" t="str">
            <v>VKF-226-9</v>
          </cell>
          <cell r="B2645" t="str">
            <v>4301</v>
          </cell>
          <cell r="C2645" t="str">
            <v>Oost-Vlaanderen</v>
          </cell>
        </row>
        <row r="2646">
          <cell r="A2646" t="str">
            <v>VKF-226-10</v>
          </cell>
          <cell r="B2646" t="str">
            <v>4301</v>
          </cell>
          <cell r="C2646" t="str">
            <v>Oost-Vlaanderen</v>
          </cell>
        </row>
        <row r="2647">
          <cell r="A2647" t="str">
            <v>VKF-226-11</v>
          </cell>
          <cell r="B2647" t="str">
            <v>4301</v>
          </cell>
          <cell r="C2647" t="str">
            <v>Oost-Vlaanderen</v>
          </cell>
        </row>
        <row r="2648">
          <cell r="A2648" t="str">
            <v>VKF-227-1</v>
          </cell>
          <cell r="B2648" t="str">
            <v>27320</v>
          </cell>
          <cell r="C2648" t="str">
            <v>West-Vlaanderen</v>
          </cell>
        </row>
        <row r="2649">
          <cell r="A2649" t="str">
            <v>VKF-227-2</v>
          </cell>
          <cell r="B2649" t="str">
            <v>27320</v>
          </cell>
          <cell r="C2649" t="str">
            <v>West-Vlaanderen</v>
          </cell>
        </row>
        <row r="2650">
          <cell r="A2650" t="str">
            <v>VKF-227-3</v>
          </cell>
          <cell r="B2650" t="str">
            <v>27320</v>
          </cell>
          <cell r="C2650" t="str">
            <v>West-Vlaanderen</v>
          </cell>
        </row>
        <row r="2651">
          <cell r="A2651" t="str">
            <v>VKF-227-4</v>
          </cell>
          <cell r="B2651" t="str">
            <v>27320</v>
          </cell>
          <cell r="C2651" t="str">
            <v>West-Vlaanderen</v>
          </cell>
        </row>
        <row r="2652">
          <cell r="A2652" t="str">
            <v>VKF-227-5</v>
          </cell>
          <cell r="B2652" t="str">
            <v>27320</v>
          </cell>
          <cell r="C2652" t="str">
            <v>West-Vlaanderen</v>
          </cell>
        </row>
        <row r="2653">
          <cell r="A2653" t="str">
            <v>VKF-227-6</v>
          </cell>
          <cell r="B2653" t="str">
            <v>27320</v>
          </cell>
          <cell r="C2653" t="str">
            <v>West-Vlaanderen</v>
          </cell>
        </row>
        <row r="2654">
          <cell r="A2654" t="str">
            <v>VKF-227-7</v>
          </cell>
          <cell r="B2654" t="str">
            <v>27320</v>
          </cell>
          <cell r="C2654" t="str">
            <v>West-Vlaanderen</v>
          </cell>
        </row>
        <row r="2655">
          <cell r="A2655" t="str">
            <v>VKF-228-1</v>
          </cell>
          <cell r="B2655" t="str">
            <v>3966</v>
          </cell>
          <cell r="C2655" t="str">
            <v>Oost-Vlaanderen</v>
          </cell>
        </row>
        <row r="2656">
          <cell r="A2656" t="str">
            <v>VKF-229-1</v>
          </cell>
          <cell r="B2656" t="str">
            <v>4046</v>
          </cell>
          <cell r="C2656" t="str">
            <v>Oost-Vlaanderen</v>
          </cell>
        </row>
        <row r="2657">
          <cell r="A2657" t="str">
            <v>VKF-229-2</v>
          </cell>
          <cell r="B2657" t="str">
            <v>4046</v>
          </cell>
          <cell r="C2657" t="str">
            <v>Oost-Vlaanderen</v>
          </cell>
        </row>
        <row r="2658">
          <cell r="A2658" t="str">
            <v>VKF-230-1</v>
          </cell>
          <cell r="B2658" t="str">
            <v>8865</v>
          </cell>
          <cell r="C2658" t="str">
            <v>Oost-Vlaanderen</v>
          </cell>
        </row>
        <row r="2659">
          <cell r="A2659" t="str">
            <v>VKF-230-2</v>
          </cell>
          <cell r="B2659" t="str">
            <v>8865</v>
          </cell>
          <cell r="C2659" t="str">
            <v>Oost-Vlaanderen</v>
          </cell>
        </row>
        <row r="2660">
          <cell r="A2660" t="str">
            <v>VKF-231-1</v>
          </cell>
          <cell r="B2660" t="str">
            <v>8200</v>
          </cell>
          <cell r="C2660" t="str">
            <v>Oost-Vlaanderen</v>
          </cell>
        </row>
        <row r="2661">
          <cell r="A2661" t="str">
            <v>VKF-231-2</v>
          </cell>
          <cell r="B2661" t="str">
            <v>8200</v>
          </cell>
          <cell r="C2661" t="str">
            <v>Oost-Vlaanderen</v>
          </cell>
        </row>
        <row r="2662">
          <cell r="A2662" t="str">
            <v>VKF-232-1</v>
          </cell>
          <cell r="B2662" t="str">
            <v>3710</v>
          </cell>
          <cell r="C2662" t="str">
            <v>Oost-Vlaanderen</v>
          </cell>
        </row>
        <row r="2663">
          <cell r="B2663" t="str">
            <v>16755</v>
          </cell>
          <cell r="C2663" t="str">
            <v>Oost-Vlaanderen</v>
          </cell>
        </row>
        <row r="2664">
          <cell r="B2664" t="str">
            <v>20025</v>
          </cell>
          <cell r="C2664" t="str">
            <v>Oost-Vlaanderen</v>
          </cell>
        </row>
        <row r="2665">
          <cell r="B2665" t="str">
            <v>202034</v>
          </cell>
          <cell r="C2665" t="str">
            <v>Oost-Vlaanderen</v>
          </cell>
        </row>
        <row r="2666">
          <cell r="A2666" t="str">
            <v>VKF-233-1</v>
          </cell>
          <cell r="B2666" t="str">
            <v>4795</v>
          </cell>
          <cell r="C2666" t="str">
            <v>Oost-Vlaanderen</v>
          </cell>
        </row>
        <row r="2667">
          <cell r="B2667" t="str">
            <v>4867</v>
          </cell>
          <cell r="C2667" t="str">
            <v>Oost-Vlaanderen</v>
          </cell>
        </row>
        <row r="2668">
          <cell r="B2668" t="str">
            <v>4899</v>
          </cell>
          <cell r="C2668" t="str">
            <v>Oost-Vlaanderen</v>
          </cell>
        </row>
        <row r="2669">
          <cell r="A2669" t="str">
            <v>VKF-233-2</v>
          </cell>
          <cell r="B2669" t="str">
            <v>4795</v>
          </cell>
          <cell r="C2669" t="str">
            <v>Oost-Vlaanderen</v>
          </cell>
        </row>
        <row r="2670">
          <cell r="B2670" t="str">
            <v>4867</v>
          </cell>
          <cell r="C2670" t="str">
            <v>Oost-Vlaanderen</v>
          </cell>
        </row>
        <row r="2671">
          <cell r="B2671" t="str">
            <v>4899</v>
          </cell>
          <cell r="C2671" t="str">
            <v>Oost-Vlaanderen</v>
          </cell>
        </row>
        <row r="2672">
          <cell r="A2672" t="str">
            <v>VKF-233-3</v>
          </cell>
          <cell r="B2672" t="str">
            <v>4795</v>
          </cell>
          <cell r="C2672" t="str">
            <v>Oost-Vlaanderen</v>
          </cell>
        </row>
        <row r="2673">
          <cell r="B2673" t="str">
            <v>4867</v>
          </cell>
          <cell r="C2673" t="str">
            <v>Oost-Vlaanderen</v>
          </cell>
        </row>
        <row r="2674">
          <cell r="B2674" t="str">
            <v>4899</v>
          </cell>
          <cell r="C2674" t="str">
            <v>Oost-Vlaanderen</v>
          </cell>
        </row>
        <row r="2675">
          <cell r="A2675" t="str">
            <v>VKF-234-1</v>
          </cell>
          <cell r="B2675" t="str">
            <v>4795</v>
          </cell>
          <cell r="C2675" t="str">
            <v>Oost-Vlaanderen</v>
          </cell>
        </row>
        <row r="2676">
          <cell r="B2676" t="str">
            <v>4867</v>
          </cell>
          <cell r="C2676" t="str">
            <v>Oost-Vlaanderen</v>
          </cell>
        </row>
        <row r="2677">
          <cell r="B2677" t="str">
            <v>4899</v>
          </cell>
          <cell r="C2677" t="str">
            <v>Oost-Vlaanderen</v>
          </cell>
        </row>
        <row r="2678">
          <cell r="A2678" t="str">
            <v>VKF-234-2</v>
          </cell>
          <cell r="B2678" t="str">
            <v>4795</v>
          </cell>
          <cell r="C2678" t="str">
            <v>Oost-Vlaanderen</v>
          </cell>
        </row>
        <row r="2679">
          <cell r="B2679" t="str">
            <v>4867</v>
          </cell>
          <cell r="C2679" t="str">
            <v>Oost-Vlaanderen</v>
          </cell>
        </row>
        <row r="2680">
          <cell r="B2680" t="str">
            <v>4899</v>
          </cell>
          <cell r="C2680" t="str">
            <v>Oost-Vlaanderen</v>
          </cell>
        </row>
        <row r="2681">
          <cell r="A2681" t="str">
            <v>VKF-234-3</v>
          </cell>
          <cell r="B2681" t="str">
            <v>4795</v>
          </cell>
          <cell r="C2681" t="str">
            <v>Oost-Vlaanderen</v>
          </cell>
        </row>
        <row r="2682">
          <cell r="B2682" t="str">
            <v>4867</v>
          </cell>
          <cell r="C2682" t="str">
            <v>Oost-Vlaanderen</v>
          </cell>
        </row>
        <row r="2683">
          <cell r="B2683" t="str">
            <v>4899</v>
          </cell>
          <cell r="C2683" t="str">
            <v>Oost-Vlaanderen</v>
          </cell>
        </row>
        <row r="2684">
          <cell r="A2684" t="str">
            <v>VKF-234-4</v>
          </cell>
          <cell r="B2684" t="str">
            <v>4795</v>
          </cell>
          <cell r="C2684" t="str">
            <v>Oost-Vlaanderen</v>
          </cell>
        </row>
        <row r="2685">
          <cell r="B2685" t="str">
            <v>4867</v>
          </cell>
          <cell r="C2685" t="str">
            <v>Oost-Vlaanderen</v>
          </cell>
        </row>
        <row r="2686">
          <cell r="B2686" t="str">
            <v>4899</v>
          </cell>
          <cell r="C2686" t="str">
            <v>Oost-Vlaanderen</v>
          </cell>
        </row>
        <row r="2687">
          <cell r="A2687" t="str">
            <v>VKF-235-1</v>
          </cell>
          <cell r="B2687" t="str">
            <v>4795</v>
          </cell>
          <cell r="C2687" t="str">
            <v>Oost-Vlaanderen</v>
          </cell>
        </row>
        <row r="2688">
          <cell r="B2688" t="str">
            <v>4867</v>
          </cell>
          <cell r="C2688" t="str">
            <v>Oost-Vlaanderen</v>
          </cell>
        </row>
        <row r="2689">
          <cell r="B2689" t="str">
            <v>4899</v>
          </cell>
          <cell r="C2689" t="str">
            <v>Oost-Vlaanderen</v>
          </cell>
        </row>
        <row r="2690">
          <cell r="A2690" t="str">
            <v>VKF-235-2</v>
          </cell>
          <cell r="B2690" t="str">
            <v>4795</v>
          </cell>
          <cell r="C2690" t="str">
            <v>Oost-Vlaanderen</v>
          </cell>
        </row>
        <row r="2691">
          <cell r="B2691" t="str">
            <v>4867</v>
          </cell>
          <cell r="C2691" t="str">
            <v>Oost-Vlaanderen</v>
          </cell>
        </row>
        <row r="2692">
          <cell r="B2692" t="str">
            <v>4899</v>
          </cell>
          <cell r="C2692" t="str">
            <v>Oost-Vlaanderen</v>
          </cell>
        </row>
        <row r="2693">
          <cell r="A2693" t="str">
            <v>VKF-235-3</v>
          </cell>
          <cell r="B2693" t="str">
            <v>4795</v>
          </cell>
          <cell r="C2693" t="str">
            <v>Oost-Vlaanderen</v>
          </cell>
        </row>
        <row r="2694">
          <cell r="B2694" t="str">
            <v>4867</v>
          </cell>
          <cell r="C2694" t="str">
            <v>Oost-Vlaanderen</v>
          </cell>
        </row>
        <row r="2695">
          <cell r="B2695" t="str">
            <v>4899</v>
          </cell>
          <cell r="C2695" t="str">
            <v>Oost-Vlaanderen</v>
          </cell>
        </row>
        <row r="2696">
          <cell r="A2696" t="str">
            <v>VKF-235-4</v>
          </cell>
          <cell r="B2696" t="str">
            <v>4795</v>
          </cell>
          <cell r="C2696" t="str">
            <v>Oost-Vlaanderen</v>
          </cell>
        </row>
        <row r="2697">
          <cell r="B2697" t="str">
            <v>4867</v>
          </cell>
          <cell r="C2697" t="str">
            <v>Oost-Vlaanderen</v>
          </cell>
        </row>
        <row r="2698">
          <cell r="B2698" t="str">
            <v>4899</v>
          </cell>
          <cell r="C2698" t="str">
            <v>Oost-Vlaanderen</v>
          </cell>
        </row>
        <row r="2699">
          <cell r="A2699" t="str">
            <v>VKF-236-1</v>
          </cell>
          <cell r="B2699" t="str">
            <v>4795</v>
          </cell>
          <cell r="C2699" t="str">
            <v>Oost-Vlaanderen</v>
          </cell>
        </row>
        <row r="2700">
          <cell r="B2700" t="str">
            <v>4867</v>
          </cell>
          <cell r="C2700" t="str">
            <v>Oost-Vlaanderen</v>
          </cell>
        </row>
        <row r="2701">
          <cell r="B2701" t="str">
            <v>4899</v>
          </cell>
          <cell r="C2701" t="str">
            <v>Oost-Vlaanderen</v>
          </cell>
        </row>
        <row r="2702">
          <cell r="A2702" t="str">
            <v>VKF-237-1</v>
          </cell>
          <cell r="B2702" t="str">
            <v>910002117</v>
          </cell>
          <cell r="C2702" t="str">
            <v>Antwerpen</v>
          </cell>
        </row>
        <row r="2703">
          <cell r="A2703" t="str">
            <v>VKF-237-2</v>
          </cell>
          <cell r="B2703" t="str">
            <v>910002117</v>
          </cell>
          <cell r="C2703" t="str">
            <v>Antwerpen</v>
          </cell>
        </row>
        <row r="2704">
          <cell r="A2704" t="str">
            <v>VKF-237-3</v>
          </cell>
          <cell r="B2704" t="str">
            <v>910002117</v>
          </cell>
          <cell r="C2704" t="str">
            <v>Antwerpen</v>
          </cell>
        </row>
        <row r="2705">
          <cell r="A2705" t="str">
            <v>VKF-238-1</v>
          </cell>
          <cell r="B2705" t="str">
            <v>27358</v>
          </cell>
          <cell r="C2705" t="str">
            <v>Vlaams-Brabant</v>
          </cell>
        </row>
        <row r="2706">
          <cell r="A2706" t="str">
            <v>VKF-238-2</v>
          </cell>
          <cell r="B2706" t="str">
            <v>27358</v>
          </cell>
          <cell r="C2706" t="str">
            <v>Vlaams-Brabant</v>
          </cell>
        </row>
        <row r="2707">
          <cell r="A2707" t="str">
            <v>VKF-238-3</v>
          </cell>
          <cell r="B2707" t="str">
            <v>27358</v>
          </cell>
          <cell r="C2707" t="str">
            <v>Vlaams-Brabant</v>
          </cell>
        </row>
        <row r="2708">
          <cell r="A2708" t="str">
            <v>VKF-238-4</v>
          </cell>
          <cell r="B2708" t="str">
            <v>27358</v>
          </cell>
          <cell r="C2708" t="str">
            <v>Vlaams-Brabant</v>
          </cell>
        </row>
        <row r="2709">
          <cell r="A2709" t="str">
            <v>VKF-239-1</v>
          </cell>
          <cell r="B2709" t="str">
            <v>23760</v>
          </cell>
          <cell r="C2709" t="str">
            <v>Vlaams-Brabant</v>
          </cell>
        </row>
        <row r="2710">
          <cell r="B2710" t="str">
            <v>27358</v>
          </cell>
          <cell r="C2710" t="str">
            <v>Vlaams-Brabant</v>
          </cell>
        </row>
        <row r="2711">
          <cell r="A2711" t="str">
            <v>VKF-240-1</v>
          </cell>
          <cell r="B2711" t="str">
            <v>27358</v>
          </cell>
          <cell r="C2711" t="str">
            <v>Vlaams-Brabant</v>
          </cell>
        </row>
        <row r="2712">
          <cell r="A2712" t="str">
            <v>VKF-240-2</v>
          </cell>
          <cell r="B2712" t="str">
            <v>27358</v>
          </cell>
          <cell r="C2712" t="str">
            <v>Vlaams-Brabant</v>
          </cell>
        </row>
        <row r="2713">
          <cell r="A2713" t="str">
            <v>VKF-241-1</v>
          </cell>
          <cell r="B2713" t="str">
            <v>27358</v>
          </cell>
          <cell r="C2713" t="str">
            <v>Vlaams-Brabant</v>
          </cell>
        </row>
        <row r="2714">
          <cell r="A2714" t="str">
            <v>VKF-241-2</v>
          </cell>
          <cell r="B2714" t="str">
            <v>27358</v>
          </cell>
          <cell r="C2714" t="str">
            <v>Vlaams-Brabant</v>
          </cell>
        </row>
        <row r="2715">
          <cell r="A2715" t="str">
            <v>VKF-241-3</v>
          </cell>
          <cell r="B2715" t="str">
            <v>27358</v>
          </cell>
          <cell r="C2715" t="str">
            <v>Vlaams-Brabant</v>
          </cell>
        </row>
        <row r="2716">
          <cell r="A2716" t="str">
            <v>VKF-241-4</v>
          </cell>
          <cell r="B2716" t="str">
            <v>27358</v>
          </cell>
          <cell r="C2716" t="str">
            <v>Vlaams-Brabant</v>
          </cell>
        </row>
        <row r="2717">
          <cell r="A2717" t="str">
            <v>VKF-242-1</v>
          </cell>
          <cell r="B2717" t="str">
            <v>27358</v>
          </cell>
          <cell r="C2717" t="str">
            <v>Vlaams-Brabant</v>
          </cell>
        </row>
        <row r="2718">
          <cell r="A2718" t="str">
            <v>VKF-242-2</v>
          </cell>
          <cell r="B2718" t="str">
            <v>27358</v>
          </cell>
          <cell r="C2718" t="str">
            <v>Vlaams-Brabant</v>
          </cell>
        </row>
        <row r="2719">
          <cell r="A2719" t="str">
            <v>VKF-242-3</v>
          </cell>
          <cell r="B2719" t="str">
            <v>27358</v>
          </cell>
          <cell r="C2719" t="str">
            <v>Vlaams-Brabant</v>
          </cell>
        </row>
        <row r="2720">
          <cell r="A2720" t="str">
            <v>VKF-243-1</v>
          </cell>
          <cell r="B2720" t="str">
            <v>4259</v>
          </cell>
          <cell r="C2720" t="str">
            <v>Antwerpen</v>
          </cell>
        </row>
        <row r="2721">
          <cell r="A2721" t="str">
            <v>VKF-243-2</v>
          </cell>
          <cell r="B2721" t="str">
            <v>4259</v>
          </cell>
          <cell r="C2721" t="str">
            <v>Antwerpen</v>
          </cell>
        </row>
        <row r="2722">
          <cell r="A2722" t="str">
            <v>VKF-243-3</v>
          </cell>
          <cell r="B2722" t="str">
            <v>4259</v>
          </cell>
          <cell r="C2722" t="str">
            <v>Antwerpen</v>
          </cell>
        </row>
        <row r="2723">
          <cell r="A2723" t="str">
            <v>VKF-243-4</v>
          </cell>
          <cell r="B2723" t="str">
            <v>4259</v>
          </cell>
          <cell r="C2723" t="str">
            <v>Antwerpen</v>
          </cell>
        </row>
        <row r="2724">
          <cell r="A2724" t="str">
            <v>VKF-244-1</v>
          </cell>
          <cell r="B2724" t="str">
            <v>4626</v>
          </cell>
          <cell r="C2724" t="str">
            <v>Brussel HG</v>
          </cell>
        </row>
        <row r="2725">
          <cell r="A2725" t="str">
            <v>VKF-244-2</v>
          </cell>
          <cell r="B2725" t="str">
            <v>4626</v>
          </cell>
          <cell r="C2725" t="str">
            <v>Brussel HG</v>
          </cell>
        </row>
        <row r="2726">
          <cell r="A2726" t="str">
            <v>VKF-244-3</v>
          </cell>
          <cell r="B2726" t="str">
            <v>4626</v>
          </cell>
          <cell r="C2726" t="str">
            <v>Brussel HG</v>
          </cell>
        </row>
        <row r="2727">
          <cell r="A2727" t="str">
            <v>VKF-244-4</v>
          </cell>
          <cell r="B2727" t="str">
            <v>4626</v>
          </cell>
          <cell r="C2727" t="str">
            <v>Brussel HG</v>
          </cell>
        </row>
        <row r="2728">
          <cell r="A2728" t="str">
            <v>VKF-244-5</v>
          </cell>
          <cell r="B2728" t="str">
            <v>4626</v>
          </cell>
          <cell r="C2728" t="str">
            <v>Brussel HG</v>
          </cell>
        </row>
        <row r="2729">
          <cell r="A2729" t="str">
            <v>VKF-244-6</v>
          </cell>
          <cell r="B2729" t="str">
            <v>4626</v>
          </cell>
          <cell r="C2729" t="str">
            <v>Brussel HG</v>
          </cell>
        </row>
        <row r="2730">
          <cell r="A2730" t="str">
            <v>VKF-245-1</v>
          </cell>
          <cell r="B2730" t="str">
            <v>3746</v>
          </cell>
          <cell r="C2730" t="str">
            <v>Antwerpen</v>
          </cell>
        </row>
        <row r="2731">
          <cell r="B2731" t="str">
            <v>21581</v>
          </cell>
          <cell r="C2731" t="str">
            <v>Antwerpen</v>
          </cell>
        </row>
        <row r="2732">
          <cell r="A2732" t="str">
            <v>VKF-246-1</v>
          </cell>
          <cell r="B2732" t="str">
            <v>3842</v>
          </cell>
          <cell r="C2732" t="str">
            <v>Antwerpen</v>
          </cell>
        </row>
        <row r="2733">
          <cell r="B2733" t="str">
            <v>19985</v>
          </cell>
          <cell r="C2733" t="str">
            <v>Antwerpen</v>
          </cell>
        </row>
        <row r="2734">
          <cell r="A2734" t="str">
            <v>VKF-246-2</v>
          </cell>
          <cell r="B2734" t="str">
            <v>3842</v>
          </cell>
          <cell r="C2734" t="str">
            <v>Antwerpen</v>
          </cell>
        </row>
        <row r="2735">
          <cell r="B2735" t="str">
            <v>19985</v>
          </cell>
          <cell r="C2735" t="str">
            <v>Antwerpen</v>
          </cell>
        </row>
        <row r="2736">
          <cell r="A2736" t="str">
            <v>VKF-246-3</v>
          </cell>
          <cell r="B2736" t="str">
            <v>3842</v>
          </cell>
          <cell r="C2736" t="str">
            <v>Antwerpen</v>
          </cell>
        </row>
        <row r="2737">
          <cell r="B2737" t="str">
            <v>19985</v>
          </cell>
          <cell r="C2737" t="str">
            <v>Antwerpen</v>
          </cell>
        </row>
        <row r="2738">
          <cell r="A2738" t="str">
            <v>VKF-247-1</v>
          </cell>
          <cell r="B2738" t="str">
            <v>3468</v>
          </cell>
          <cell r="C2738" t="str">
            <v>West-Vlaanderen</v>
          </cell>
        </row>
        <row r="2739">
          <cell r="A2739" t="str">
            <v>VKF-247-2</v>
          </cell>
          <cell r="B2739" t="str">
            <v>3468</v>
          </cell>
          <cell r="C2739" t="str">
            <v>West-Vlaanderen</v>
          </cell>
        </row>
        <row r="2740">
          <cell r="A2740" t="str">
            <v>VKF-247-3</v>
          </cell>
          <cell r="B2740" t="str">
            <v>3468</v>
          </cell>
          <cell r="C2740" t="str">
            <v>West-Vlaanderen</v>
          </cell>
        </row>
        <row r="2741">
          <cell r="A2741" t="str">
            <v>VKF-247-4</v>
          </cell>
          <cell r="B2741" t="str">
            <v>3468</v>
          </cell>
          <cell r="C2741" t="str">
            <v>West-Vlaanderen</v>
          </cell>
        </row>
        <row r="2742">
          <cell r="A2742" t="str">
            <v>VKF-247-5</v>
          </cell>
          <cell r="B2742" t="str">
            <v>3468</v>
          </cell>
          <cell r="C2742" t="str">
            <v>West-Vlaanderen</v>
          </cell>
        </row>
        <row r="2743">
          <cell r="A2743" t="str">
            <v>VKF-247-6</v>
          </cell>
          <cell r="B2743" t="str">
            <v>3468</v>
          </cell>
          <cell r="C2743" t="str">
            <v>West-Vlaanderen</v>
          </cell>
        </row>
        <row r="2744">
          <cell r="A2744" t="str">
            <v>VKF-248-1</v>
          </cell>
          <cell r="B2744" t="str">
            <v>201249</v>
          </cell>
          <cell r="C2744" t="str">
            <v>West-Vlaanderen</v>
          </cell>
        </row>
        <row r="2745">
          <cell r="A2745" t="str">
            <v>VKF-248-2</v>
          </cell>
          <cell r="B2745" t="str">
            <v>201249</v>
          </cell>
          <cell r="C2745" t="str">
            <v>West-Vlaanderen</v>
          </cell>
        </row>
        <row r="2746">
          <cell r="A2746" t="str">
            <v>VKF-248-3</v>
          </cell>
          <cell r="B2746" t="str">
            <v>201249</v>
          </cell>
          <cell r="C2746" t="str">
            <v>West-Vlaanderen</v>
          </cell>
        </row>
        <row r="2747">
          <cell r="A2747" t="str">
            <v>VKF-248-4</v>
          </cell>
          <cell r="B2747" t="str">
            <v>201249</v>
          </cell>
          <cell r="C2747" t="str">
            <v>West-Vlaanderen</v>
          </cell>
        </row>
        <row r="2748">
          <cell r="A2748" t="str">
            <v>VKF-248-5</v>
          </cell>
          <cell r="B2748" t="str">
            <v>201249</v>
          </cell>
          <cell r="C2748" t="str">
            <v>West-Vlaanderen</v>
          </cell>
        </row>
        <row r="2749">
          <cell r="A2749" t="str">
            <v>VKF-248-6</v>
          </cell>
          <cell r="B2749" t="str">
            <v>201249</v>
          </cell>
          <cell r="C2749" t="str">
            <v>West-Vlaanderen</v>
          </cell>
        </row>
        <row r="2750">
          <cell r="A2750" t="str">
            <v>VKF-248-7</v>
          </cell>
          <cell r="B2750" t="str">
            <v>201249</v>
          </cell>
          <cell r="C2750" t="str">
            <v>West-Vlaanderen</v>
          </cell>
        </row>
        <row r="2751">
          <cell r="A2751" t="str">
            <v>VKF-248-8</v>
          </cell>
          <cell r="B2751" t="str">
            <v>201249</v>
          </cell>
          <cell r="C2751" t="str">
            <v>West-Vlaanderen</v>
          </cell>
        </row>
        <row r="2752">
          <cell r="A2752" t="str">
            <v>VKF-248-9</v>
          </cell>
          <cell r="B2752" t="str">
            <v>201249</v>
          </cell>
          <cell r="C2752" t="str">
            <v>West-Vlaanderen</v>
          </cell>
        </row>
        <row r="2753">
          <cell r="A2753" t="str">
            <v>VKF-248-10</v>
          </cell>
          <cell r="B2753" t="str">
            <v>201249</v>
          </cell>
          <cell r="C2753" t="str">
            <v>West-Vlaanderen</v>
          </cell>
        </row>
        <row r="2754">
          <cell r="A2754" t="str">
            <v>VKF-248-11</v>
          </cell>
          <cell r="B2754" t="str">
            <v>201249</v>
          </cell>
          <cell r="C2754" t="str">
            <v>West-Vlaanderen</v>
          </cell>
        </row>
        <row r="2755">
          <cell r="A2755" t="str">
            <v>VKF-248-12</v>
          </cell>
          <cell r="B2755" t="str">
            <v>201249</v>
          </cell>
          <cell r="C2755" t="str">
            <v>West-Vlaanderen</v>
          </cell>
        </row>
        <row r="2756">
          <cell r="A2756" t="str">
            <v>VKF-248-14</v>
          </cell>
          <cell r="B2756" t="str">
            <v>201249</v>
          </cell>
          <cell r="C2756" t="str">
            <v>West-Vlaanderen</v>
          </cell>
        </row>
        <row r="2757">
          <cell r="A2757" t="str">
            <v>VKF-248-15</v>
          </cell>
          <cell r="B2757" t="str">
            <v>201249</v>
          </cell>
          <cell r="C2757" t="str">
            <v>West-Vlaanderen</v>
          </cell>
        </row>
        <row r="2758">
          <cell r="A2758" t="str">
            <v>VKF-248-16</v>
          </cell>
          <cell r="B2758" t="str">
            <v>201249</v>
          </cell>
          <cell r="C2758" t="str">
            <v>West-Vlaanderen</v>
          </cell>
        </row>
        <row r="2759">
          <cell r="A2759" t="str">
            <v>VKF-249-1</v>
          </cell>
          <cell r="B2759" t="str">
            <v>2710</v>
          </cell>
          <cell r="C2759" t="str">
            <v>West-Vlaanderen</v>
          </cell>
        </row>
        <row r="2760">
          <cell r="A2760" t="str">
            <v>VKF-249-2</v>
          </cell>
          <cell r="B2760" t="str">
            <v>2710</v>
          </cell>
          <cell r="C2760" t="str">
            <v>West-Vlaanderen</v>
          </cell>
        </row>
        <row r="2761">
          <cell r="A2761" t="str">
            <v>VKF-250-1</v>
          </cell>
          <cell r="B2761" t="str">
            <v>3358</v>
          </cell>
          <cell r="C2761" t="str">
            <v>West-Vlaanderen</v>
          </cell>
        </row>
        <row r="2762">
          <cell r="B2762" t="str">
            <v>20057</v>
          </cell>
          <cell r="C2762" t="str">
            <v>West-Vlaanderen</v>
          </cell>
        </row>
        <row r="2763">
          <cell r="A2763" t="str">
            <v>VKF-251-1</v>
          </cell>
          <cell r="B2763" t="str">
            <v>12419</v>
          </cell>
          <cell r="C2763" t="str">
            <v>West-Vlaanderen</v>
          </cell>
        </row>
        <row r="2764">
          <cell r="B2764" t="str">
            <v>16823</v>
          </cell>
          <cell r="C2764" t="str">
            <v>West-Vlaanderen</v>
          </cell>
        </row>
        <row r="2765">
          <cell r="B2765" t="str">
            <v>20076</v>
          </cell>
          <cell r="C2765" t="str">
            <v>West-Vlaanderen</v>
          </cell>
        </row>
        <row r="2766">
          <cell r="A2766" t="str">
            <v>VKF-251-2</v>
          </cell>
          <cell r="B2766" t="str">
            <v>12419</v>
          </cell>
          <cell r="C2766" t="str">
            <v>West-Vlaanderen</v>
          </cell>
        </row>
        <row r="2767">
          <cell r="B2767" t="str">
            <v>16823</v>
          </cell>
          <cell r="C2767" t="str">
            <v>West-Vlaanderen</v>
          </cell>
        </row>
        <row r="2768">
          <cell r="B2768" t="str">
            <v>20076</v>
          </cell>
          <cell r="C2768" t="str">
            <v>West-Vlaanderen</v>
          </cell>
        </row>
        <row r="2769">
          <cell r="A2769" t="str">
            <v>VKF-260-1</v>
          </cell>
          <cell r="B2769" t="str">
            <v>4674</v>
          </cell>
          <cell r="C2769" t="str">
            <v>Vlaams-Brabant</v>
          </cell>
        </row>
        <row r="2770">
          <cell r="A2770" t="str">
            <v>VKF-261-1</v>
          </cell>
          <cell r="B2770" t="str">
            <v>14533</v>
          </cell>
          <cell r="C2770" t="str">
            <v>Oost-Vlaanderen</v>
          </cell>
        </row>
        <row r="2771">
          <cell r="A2771" t="str">
            <v>VKF-261-2</v>
          </cell>
          <cell r="B2771" t="str">
            <v>14533</v>
          </cell>
          <cell r="C2771" t="str">
            <v>Oost-Vlaanderen</v>
          </cell>
        </row>
        <row r="2772">
          <cell r="A2772" t="str">
            <v>VKF-262-1</v>
          </cell>
          <cell r="B2772" t="str">
            <v>910001456</v>
          </cell>
          <cell r="C2772" t="str">
            <v>Brussel HG</v>
          </cell>
        </row>
        <row r="2773">
          <cell r="A2773" t="str">
            <v>VKF-262-2</v>
          </cell>
          <cell r="B2773" t="str">
            <v>910001456</v>
          </cell>
          <cell r="C2773" t="str">
            <v>Brussel HG</v>
          </cell>
        </row>
        <row r="2774">
          <cell r="A2774" t="str">
            <v>VKF-262-3</v>
          </cell>
          <cell r="B2774" t="str">
            <v>910001456</v>
          </cell>
          <cell r="C2774" t="str">
            <v>Brussel HG</v>
          </cell>
        </row>
        <row r="2775">
          <cell r="A2775" t="str">
            <v>VKF-263-1</v>
          </cell>
          <cell r="B2775" t="str">
            <v>910001050</v>
          </cell>
          <cell r="C2775" t="str">
            <v>Brussel HG</v>
          </cell>
        </row>
        <row r="2776">
          <cell r="A2776" t="str">
            <v>VKF-264-1</v>
          </cell>
          <cell r="B2776" t="str">
            <v>910000824</v>
          </cell>
          <cell r="C2776" t="str">
            <v>Vlaams-Brabant</v>
          </cell>
        </row>
        <row r="2777">
          <cell r="A2777" t="str">
            <v>VKF-264-2</v>
          </cell>
          <cell r="B2777" t="str">
            <v>910000824</v>
          </cell>
          <cell r="C2777" t="str">
            <v>Vlaams-Brabant</v>
          </cell>
        </row>
        <row r="2778">
          <cell r="A2778" t="str">
            <v>VKF-264-3</v>
          </cell>
          <cell r="B2778" t="str">
            <v>910000824</v>
          </cell>
          <cell r="C2778" t="str">
            <v>Vlaams-Brabant</v>
          </cell>
        </row>
        <row r="2779">
          <cell r="A2779" t="str">
            <v>VKF-264-4</v>
          </cell>
          <cell r="B2779" t="str">
            <v>910000824</v>
          </cell>
          <cell r="C2779" t="str">
            <v>Vlaams-Brabant</v>
          </cell>
        </row>
        <row r="2780">
          <cell r="A2780" t="str">
            <v>VKF-264-5</v>
          </cell>
          <cell r="B2780" t="str">
            <v>910000824</v>
          </cell>
          <cell r="C2780" t="str">
            <v>Vlaams-Brabant</v>
          </cell>
        </row>
        <row r="2781">
          <cell r="A2781" t="str">
            <v>VKF-264-6</v>
          </cell>
          <cell r="B2781" t="str">
            <v>910000824</v>
          </cell>
          <cell r="C2781" t="str">
            <v>Vlaams-Brabant</v>
          </cell>
        </row>
        <row r="2782">
          <cell r="A2782" t="str">
            <v>VKF-264-7</v>
          </cell>
          <cell r="B2782" t="str">
            <v>910000824</v>
          </cell>
          <cell r="C2782" t="str">
            <v>Vlaams-Brabant</v>
          </cell>
        </row>
        <row r="2783">
          <cell r="A2783" t="str">
            <v>VKF-264-8</v>
          </cell>
          <cell r="B2783" t="str">
            <v>910000824</v>
          </cell>
          <cell r="C2783" t="str">
            <v>Vlaams-Brabant</v>
          </cell>
        </row>
        <row r="2784">
          <cell r="A2784" t="str">
            <v>VKF-264-9</v>
          </cell>
          <cell r="B2784" t="str">
            <v>910000824</v>
          </cell>
          <cell r="C2784" t="str">
            <v>Vlaams-Brabant</v>
          </cell>
        </row>
        <row r="2785">
          <cell r="A2785" t="str">
            <v>VKF-264-10</v>
          </cell>
          <cell r="B2785" t="str">
            <v>910000824</v>
          </cell>
          <cell r="C2785" t="str">
            <v>Vlaams-Brabant</v>
          </cell>
        </row>
        <row r="2786">
          <cell r="A2786" t="str">
            <v>VKF-265-1</v>
          </cell>
          <cell r="B2786" t="str">
            <v>24421</v>
          </cell>
          <cell r="C2786" t="str">
            <v>Antwerpen</v>
          </cell>
        </row>
        <row r="2787">
          <cell r="B2787" t="str">
            <v>27302</v>
          </cell>
          <cell r="C2787" t="str">
            <v>Antwerpen</v>
          </cell>
        </row>
        <row r="2788">
          <cell r="A2788" t="str">
            <v>VKF-265-2</v>
          </cell>
          <cell r="B2788" t="str">
            <v>24421</v>
          </cell>
          <cell r="C2788" t="str">
            <v>Antwerpen</v>
          </cell>
        </row>
        <row r="2789">
          <cell r="B2789" t="str">
            <v>27302</v>
          </cell>
          <cell r="C2789" t="str">
            <v>Antwerpen</v>
          </cell>
        </row>
        <row r="2790">
          <cell r="A2790" t="str">
            <v>VKF-265-3</v>
          </cell>
          <cell r="B2790" t="str">
            <v>24421</v>
          </cell>
          <cell r="C2790" t="str">
            <v>Antwerpen</v>
          </cell>
        </row>
        <row r="2791">
          <cell r="B2791" t="str">
            <v>27302</v>
          </cell>
          <cell r="C2791" t="str">
            <v>Antwerpen</v>
          </cell>
        </row>
        <row r="2792">
          <cell r="A2792" t="str">
            <v>VKF-265-4</v>
          </cell>
          <cell r="B2792" t="str">
            <v>24421</v>
          </cell>
          <cell r="C2792" t="str">
            <v>Antwerpen</v>
          </cell>
        </row>
        <row r="2793">
          <cell r="B2793" t="str">
            <v>27302</v>
          </cell>
          <cell r="C2793" t="str">
            <v>Antwerpen</v>
          </cell>
        </row>
        <row r="2794">
          <cell r="A2794" t="str">
            <v>VKF-265-5</v>
          </cell>
          <cell r="B2794" t="str">
            <v>24421</v>
          </cell>
          <cell r="C2794" t="str">
            <v>Antwerpen</v>
          </cell>
        </row>
        <row r="2795">
          <cell r="B2795" t="str">
            <v>27302</v>
          </cell>
          <cell r="C2795" t="str">
            <v>Antwerpen</v>
          </cell>
        </row>
        <row r="2796">
          <cell r="A2796" t="str">
            <v>VKF-265-6</v>
          </cell>
          <cell r="B2796" t="str">
            <v>24421</v>
          </cell>
          <cell r="C2796" t="str">
            <v>Antwerpen</v>
          </cell>
        </row>
        <row r="2797">
          <cell r="B2797" t="str">
            <v>27302</v>
          </cell>
          <cell r="C2797" t="str">
            <v>Antwerpen</v>
          </cell>
        </row>
        <row r="2798">
          <cell r="A2798" t="str">
            <v>VKF-266-1</v>
          </cell>
          <cell r="B2798" t="str">
            <v>27302</v>
          </cell>
          <cell r="C2798" t="str">
            <v>Antwerpen</v>
          </cell>
        </row>
        <row r="2799">
          <cell r="A2799" t="str">
            <v>VKF-266-2</v>
          </cell>
          <cell r="B2799" t="str">
            <v>27302</v>
          </cell>
          <cell r="C2799" t="str">
            <v>Antwerpen</v>
          </cell>
        </row>
        <row r="2800">
          <cell r="A2800" t="str">
            <v>VKF-266-3</v>
          </cell>
          <cell r="B2800" t="str">
            <v>27302</v>
          </cell>
          <cell r="C2800" t="str">
            <v>Antwerpen</v>
          </cell>
        </row>
        <row r="2801">
          <cell r="A2801" t="str">
            <v>VKF-266-4</v>
          </cell>
          <cell r="B2801" t="str">
            <v>27302</v>
          </cell>
          <cell r="C2801" t="str">
            <v>Antwerpen</v>
          </cell>
        </row>
        <row r="2802">
          <cell r="A2802" t="str">
            <v>VKF-266-5</v>
          </cell>
          <cell r="B2802" t="str">
            <v>27302</v>
          </cell>
          <cell r="C2802" t="str">
            <v>Antwerpen</v>
          </cell>
        </row>
        <row r="2803">
          <cell r="A2803" t="str">
            <v>VKF-266-6</v>
          </cell>
          <cell r="B2803" t="str">
            <v>27302</v>
          </cell>
          <cell r="C2803" t="str">
            <v>Antwerpen</v>
          </cell>
        </row>
        <row r="2804">
          <cell r="A2804" t="str">
            <v>VKF-266-7</v>
          </cell>
          <cell r="B2804" t="str">
            <v>27302</v>
          </cell>
          <cell r="C2804" t="str">
            <v>Antwerpen</v>
          </cell>
        </row>
        <row r="2805">
          <cell r="A2805" t="str">
            <v>VKF-267-1</v>
          </cell>
          <cell r="B2805" t="str">
            <v>3372</v>
          </cell>
          <cell r="C2805" t="str">
            <v>Oost-Vlaanderen</v>
          </cell>
        </row>
        <row r="2806">
          <cell r="B2806" t="str">
            <v>20094</v>
          </cell>
          <cell r="C2806" t="str">
            <v>Oost-Vlaanderen</v>
          </cell>
        </row>
        <row r="2807">
          <cell r="B2807" t="str">
            <v>29266</v>
          </cell>
          <cell r="C2807" t="str">
            <v>Oost-Vlaanderen</v>
          </cell>
        </row>
        <row r="2808">
          <cell r="A2808" t="str">
            <v>VKF-268-1</v>
          </cell>
          <cell r="B2808" t="str">
            <v>201160</v>
          </cell>
          <cell r="C2808" t="str">
            <v>West-Vlaanderen</v>
          </cell>
        </row>
        <row r="2809">
          <cell r="A2809" t="str">
            <v>VKF-268-2</v>
          </cell>
          <cell r="B2809" t="str">
            <v>201160</v>
          </cell>
          <cell r="C2809" t="str">
            <v>West-Vlaanderen</v>
          </cell>
        </row>
        <row r="2810">
          <cell r="A2810" t="str">
            <v>VKF-269-1</v>
          </cell>
          <cell r="B2810" t="str">
            <v>201160</v>
          </cell>
          <cell r="C2810" t="str">
            <v>West-Vlaanderen</v>
          </cell>
        </row>
        <row r="2811">
          <cell r="A2811" t="str">
            <v>VKF-269-2</v>
          </cell>
          <cell r="B2811" t="str">
            <v>201160</v>
          </cell>
          <cell r="C2811" t="str">
            <v>West-Vlaanderen</v>
          </cell>
        </row>
        <row r="2812">
          <cell r="A2812" t="str">
            <v>VKF-270-1</v>
          </cell>
          <cell r="B2812" t="str">
            <v>201160</v>
          </cell>
          <cell r="C2812" t="str">
            <v>West-Vlaanderen</v>
          </cell>
        </row>
        <row r="2813">
          <cell r="A2813" t="str">
            <v>VKF-270-2</v>
          </cell>
          <cell r="B2813" t="str">
            <v>201160</v>
          </cell>
          <cell r="C2813" t="str">
            <v>West-Vlaanderen</v>
          </cell>
        </row>
        <row r="2814">
          <cell r="A2814" t="str">
            <v>VKF-271-1</v>
          </cell>
          <cell r="B2814" t="str">
            <v>201160</v>
          </cell>
          <cell r="C2814" t="str">
            <v>West-Vlaanderen</v>
          </cell>
        </row>
        <row r="2815">
          <cell r="A2815" t="str">
            <v>VKF-271-2</v>
          </cell>
          <cell r="B2815" t="str">
            <v>201160</v>
          </cell>
          <cell r="C2815" t="str">
            <v>West-Vlaanderen</v>
          </cell>
        </row>
        <row r="2816">
          <cell r="A2816" t="str">
            <v>VKF-271-3</v>
          </cell>
          <cell r="B2816" t="str">
            <v>201160</v>
          </cell>
          <cell r="C2816" t="str">
            <v>West-Vlaanderen</v>
          </cell>
        </row>
        <row r="2817">
          <cell r="A2817" t="str">
            <v>VKF-271-4</v>
          </cell>
          <cell r="B2817" t="str">
            <v>201160</v>
          </cell>
          <cell r="C2817" t="str">
            <v>West-Vlaanderen</v>
          </cell>
        </row>
        <row r="2818">
          <cell r="A2818" t="str">
            <v>VKF-272-1</v>
          </cell>
          <cell r="B2818" t="str">
            <v>201160</v>
          </cell>
          <cell r="C2818" t="str">
            <v>West-Vlaanderen</v>
          </cell>
        </row>
        <row r="2819">
          <cell r="A2819" t="str">
            <v>VKF-272-2</v>
          </cell>
          <cell r="B2819" t="str">
            <v>201160</v>
          </cell>
          <cell r="C2819" t="str">
            <v>West-Vlaanderen</v>
          </cell>
        </row>
        <row r="2820">
          <cell r="A2820" t="str">
            <v>VKF-272-3</v>
          </cell>
          <cell r="B2820" t="str">
            <v>201160</v>
          </cell>
          <cell r="C2820" t="str">
            <v>West-Vlaanderen</v>
          </cell>
        </row>
        <row r="2821">
          <cell r="A2821" t="str">
            <v>VKF-272-4</v>
          </cell>
          <cell r="B2821" t="str">
            <v>201160</v>
          </cell>
          <cell r="C2821" t="str">
            <v>West-Vlaanderen</v>
          </cell>
        </row>
        <row r="2822">
          <cell r="A2822" t="str">
            <v>VKF-273-1</v>
          </cell>
          <cell r="B2822" t="str">
            <v>201160</v>
          </cell>
          <cell r="C2822" t="str">
            <v>West-Vlaanderen</v>
          </cell>
        </row>
        <row r="2823">
          <cell r="A2823" t="str">
            <v>VKF-273-2</v>
          </cell>
          <cell r="B2823" t="str">
            <v>201160</v>
          </cell>
          <cell r="C2823" t="str">
            <v>West-Vlaanderen</v>
          </cell>
        </row>
        <row r="2824">
          <cell r="A2824" t="str">
            <v>VKF-273-3</v>
          </cell>
          <cell r="B2824" t="str">
            <v>201160</v>
          </cell>
          <cell r="C2824" t="str">
            <v>West-Vlaanderen</v>
          </cell>
        </row>
        <row r="2825">
          <cell r="A2825" t="str">
            <v>VKF-273-4</v>
          </cell>
          <cell r="B2825" t="str">
            <v>201160</v>
          </cell>
          <cell r="C2825" t="str">
            <v>West-Vlaanderen</v>
          </cell>
        </row>
        <row r="2826">
          <cell r="A2826" t="str">
            <v>VKF-273-5</v>
          </cell>
          <cell r="B2826" t="str">
            <v>201160</v>
          </cell>
          <cell r="C2826" t="str">
            <v>West-Vlaanderen</v>
          </cell>
        </row>
        <row r="2827">
          <cell r="A2827" t="str">
            <v>VKF-273-6</v>
          </cell>
          <cell r="B2827" t="str">
            <v>201160</v>
          </cell>
          <cell r="C2827" t="str">
            <v>West-Vlaanderen</v>
          </cell>
        </row>
        <row r="2828">
          <cell r="A2828" t="str">
            <v>VKF-274-1</v>
          </cell>
          <cell r="B2828" t="str">
            <v>141100902</v>
          </cell>
          <cell r="C2828" t="str">
            <v>Antwerpen</v>
          </cell>
        </row>
        <row r="2829">
          <cell r="A2829" t="str">
            <v>VKF-274-2</v>
          </cell>
          <cell r="B2829" t="str">
            <v>141100902</v>
          </cell>
          <cell r="C2829" t="str">
            <v>Antwerpen</v>
          </cell>
        </row>
        <row r="2830">
          <cell r="A2830" t="str">
            <v>VKF-274-3</v>
          </cell>
          <cell r="B2830" t="str">
            <v>141100902</v>
          </cell>
          <cell r="C2830" t="str">
            <v>Antwerpen</v>
          </cell>
        </row>
        <row r="2831">
          <cell r="A2831" t="str">
            <v>VKF-274-4</v>
          </cell>
          <cell r="B2831" t="str">
            <v>141100902</v>
          </cell>
          <cell r="C2831" t="str">
            <v>Antwerpen</v>
          </cell>
        </row>
        <row r="2832">
          <cell r="A2832" t="str">
            <v>VKF-274-5</v>
          </cell>
          <cell r="B2832" t="str">
            <v>141100902</v>
          </cell>
          <cell r="C2832" t="str">
            <v>Antwerpen</v>
          </cell>
        </row>
        <row r="2833">
          <cell r="A2833" t="str">
            <v>VKF-274-6</v>
          </cell>
          <cell r="B2833" t="str">
            <v>141100902</v>
          </cell>
          <cell r="C2833" t="str">
            <v>Antwerpen</v>
          </cell>
        </row>
        <row r="2834">
          <cell r="A2834" t="str">
            <v>VKF-274-7</v>
          </cell>
          <cell r="B2834" t="str">
            <v>141100902</v>
          </cell>
          <cell r="C2834" t="str">
            <v>Antwerpen</v>
          </cell>
        </row>
        <row r="2835">
          <cell r="A2835" t="str">
            <v>VKF-274-8</v>
          </cell>
          <cell r="B2835" t="str">
            <v>141100902</v>
          </cell>
          <cell r="C2835" t="str">
            <v>Antwerpen</v>
          </cell>
        </row>
        <row r="2836">
          <cell r="A2836" t="str">
            <v>VKF-275-1</v>
          </cell>
          <cell r="B2836" t="str">
            <v>141100902</v>
          </cell>
          <cell r="C2836" t="str">
            <v>Antwerpen</v>
          </cell>
        </row>
        <row r="2837">
          <cell r="A2837" t="str">
            <v>VKF-275-2</v>
          </cell>
          <cell r="B2837" t="str">
            <v>141100902</v>
          </cell>
          <cell r="C2837" t="str">
            <v>Antwerpen</v>
          </cell>
        </row>
        <row r="2838">
          <cell r="A2838" t="str">
            <v>VKF-275-3</v>
          </cell>
          <cell r="B2838" t="str">
            <v>141100902</v>
          </cell>
          <cell r="C2838" t="str">
            <v>Antwerpen</v>
          </cell>
        </row>
        <row r="2839">
          <cell r="A2839" t="str">
            <v>VKF-275-4</v>
          </cell>
          <cell r="B2839" t="str">
            <v>141100902</v>
          </cell>
          <cell r="C2839" t="str">
            <v>Antwerpen</v>
          </cell>
        </row>
        <row r="2840">
          <cell r="A2840" t="str">
            <v>VKF-275-5</v>
          </cell>
          <cell r="B2840" t="str">
            <v>141100902</v>
          </cell>
          <cell r="C2840" t="str">
            <v>Antwerpen</v>
          </cell>
        </row>
        <row r="2841">
          <cell r="A2841" t="str">
            <v>VKF-275-6</v>
          </cell>
          <cell r="B2841" t="str">
            <v>141100902</v>
          </cell>
          <cell r="C2841" t="str">
            <v>Antwerpen</v>
          </cell>
        </row>
        <row r="2842">
          <cell r="A2842" t="str">
            <v>VKF-275-7</v>
          </cell>
          <cell r="B2842" t="str">
            <v>141100902</v>
          </cell>
          <cell r="C2842" t="str">
            <v>Antwerpen</v>
          </cell>
        </row>
        <row r="2843">
          <cell r="A2843" t="str">
            <v>VKF-275-8</v>
          </cell>
          <cell r="B2843" t="str">
            <v>141100902</v>
          </cell>
          <cell r="C2843" t="str">
            <v>Antwerpen</v>
          </cell>
        </row>
        <row r="2844">
          <cell r="A2844" t="str">
            <v>VKF-275-9</v>
          </cell>
          <cell r="B2844" t="str">
            <v>141100902</v>
          </cell>
          <cell r="C2844" t="str">
            <v>Antwerpen</v>
          </cell>
        </row>
        <row r="2845">
          <cell r="A2845" t="str">
            <v>VKF-275-10</v>
          </cell>
          <cell r="B2845" t="str">
            <v>141100902</v>
          </cell>
          <cell r="C2845" t="str">
            <v>Antwerpen</v>
          </cell>
        </row>
        <row r="2846">
          <cell r="A2846" t="str">
            <v>VKF-276-1</v>
          </cell>
          <cell r="B2846" t="str">
            <v>141100902</v>
          </cell>
          <cell r="C2846" t="str">
            <v>Antwerpen</v>
          </cell>
        </row>
        <row r="2847">
          <cell r="A2847" t="str">
            <v>VKF-276-2</v>
          </cell>
          <cell r="B2847" t="str">
            <v>141100902</v>
          </cell>
          <cell r="C2847" t="str">
            <v>Antwerpen</v>
          </cell>
        </row>
        <row r="2848">
          <cell r="A2848" t="str">
            <v>VKF-276-3</v>
          </cell>
          <cell r="B2848" t="str">
            <v>141100902</v>
          </cell>
          <cell r="C2848" t="str">
            <v>Antwerpen</v>
          </cell>
        </row>
        <row r="2849">
          <cell r="A2849" t="str">
            <v>VKF-276-4</v>
          </cell>
          <cell r="B2849" t="str">
            <v>141100902</v>
          </cell>
          <cell r="C2849" t="str">
            <v>Antwerpen</v>
          </cell>
        </row>
        <row r="2850">
          <cell r="A2850" t="str">
            <v>VKF-277-1</v>
          </cell>
          <cell r="B2850" t="str">
            <v>27681</v>
          </cell>
          <cell r="C2850" t="str">
            <v>Limburg</v>
          </cell>
        </row>
        <row r="2851">
          <cell r="A2851" t="str">
            <v>VKF-277-2</v>
          </cell>
          <cell r="B2851" t="str">
            <v>27681</v>
          </cell>
          <cell r="C2851" t="str">
            <v>Limburg</v>
          </cell>
        </row>
        <row r="2852">
          <cell r="A2852" t="str">
            <v>VKF-277-3</v>
          </cell>
          <cell r="B2852" t="str">
            <v>27681</v>
          </cell>
          <cell r="C2852" t="str">
            <v>Limburg</v>
          </cell>
        </row>
        <row r="2853">
          <cell r="A2853" t="str">
            <v>VKF-278-1</v>
          </cell>
          <cell r="B2853" t="str">
            <v>201184</v>
          </cell>
          <cell r="C2853" t="str">
            <v>Antwerpen</v>
          </cell>
        </row>
        <row r="2854">
          <cell r="A2854" t="str">
            <v>VKF-279-1</v>
          </cell>
          <cell r="B2854" t="str">
            <v>29605</v>
          </cell>
          <cell r="C2854" t="str">
            <v>West-Vlaanderen</v>
          </cell>
        </row>
        <row r="2855">
          <cell r="B2855" t="str">
            <v>203037</v>
          </cell>
          <cell r="C2855" t="str">
            <v>West-Vlaanderen</v>
          </cell>
        </row>
        <row r="2856">
          <cell r="A2856" t="str">
            <v>VKF-280-1</v>
          </cell>
          <cell r="B2856" t="str">
            <v>4729</v>
          </cell>
          <cell r="C2856" t="str">
            <v>Antwerpen</v>
          </cell>
        </row>
        <row r="2857">
          <cell r="A2857" t="str">
            <v>VKF-280-2</v>
          </cell>
          <cell r="B2857" t="str">
            <v>4729</v>
          </cell>
          <cell r="C2857" t="str">
            <v>Antwerpen</v>
          </cell>
        </row>
        <row r="2858">
          <cell r="A2858" t="str">
            <v>VKF-281-1</v>
          </cell>
          <cell r="B2858" t="str">
            <v>10265</v>
          </cell>
          <cell r="C2858" t="str">
            <v>Antwerpen</v>
          </cell>
        </row>
        <row r="2859">
          <cell r="A2859" t="str">
            <v>VKF-282-1</v>
          </cell>
          <cell r="B2859" t="str">
            <v>201081</v>
          </cell>
          <cell r="C2859" t="str">
            <v>Oost-Vlaanderen</v>
          </cell>
        </row>
        <row r="2860">
          <cell r="A2860" t="str">
            <v>VKF-283-1</v>
          </cell>
          <cell r="B2860" t="str">
            <v>201081</v>
          </cell>
          <cell r="C2860" t="str">
            <v>Oost-Vlaanderen</v>
          </cell>
        </row>
        <row r="2861">
          <cell r="A2861" t="str">
            <v>VKF-284-1</v>
          </cell>
          <cell r="B2861" t="str">
            <v>201081</v>
          </cell>
          <cell r="C2861" t="str">
            <v>Oost-Vlaanderen</v>
          </cell>
        </row>
        <row r="2862">
          <cell r="A2862" t="str">
            <v>VKF-285-1</v>
          </cell>
          <cell r="B2862" t="str">
            <v>3368</v>
          </cell>
          <cell r="C2862" t="str">
            <v>Vlaams-Brabant</v>
          </cell>
        </row>
        <row r="2863">
          <cell r="B2863" t="str">
            <v>7231</v>
          </cell>
          <cell r="C2863" t="str">
            <v>Vlaams-Brabant</v>
          </cell>
        </row>
        <row r="2864">
          <cell r="B2864" t="str">
            <v>8903</v>
          </cell>
          <cell r="C2864" t="str">
            <v>Vlaams-Brabant</v>
          </cell>
        </row>
        <row r="2865">
          <cell r="B2865" t="str">
            <v>14975</v>
          </cell>
          <cell r="C2865" t="str">
            <v>Vlaams-Brabant</v>
          </cell>
        </row>
        <row r="2866">
          <cell r="B2866" t="str">
            <v>19837</v>
          </cell>
          <cell r="C2866" t="str">
            <v>Vlaams-Brabant</v>
          </cell>
        </row>
        <row r="2867">
          <cell r="A2867" t="str">
            <v>VKF-285-2</v>
          </cell>
          <cell r="B2867" t="str">
            <v>3368</v>
          </cell>
          <cell r="C2867" t="str">
            <v>Vlaams-Brabant</v>
          </cell>
        </row>
        <row r="2868">
          <cell r="B2868" t="str">
            <v>7231</v>
          </cell>
          <cell r="C2868" t="str">
            <v>Vlaams-Brabant</v>
          </cell>
        </row>
        <row r="2869">
          <cell r="B2869" t="str">
            <v>8903</v>
          </cell>
          <cell r="C2869" t="str">
            <v>Vlaams-Brabant</v>
          </cell>
        </row>
        <row r="2870">
          <cell r="B2870" t="str">
            <v>14975</v>
          </cell>
          <cell r="C2870" t="str">
            <v>Vlaams-Brabant</v>
          </cell>
        </row>
        <row r="2871">
          <cell r="B2871" t="str">
            <v>19837</v>
          </cell>
          <cell r="C2871" t="str">
            <v>Vlaams-Brabant</v>
          </cell>
        </row>
        <row r="2872">
          <cell r="A2872" t="str">
            <v>VKF-285-3</v>
          </cell>
          <cell r="B2872" t="str">
            <v>3368</v>
          </cell>
          <cell r="C2872" t="str">
            <v>Vlaams-Brabant</v>
          </cell>
        </row>
        <row r="2873">
          <cell r="B2873" t="str">
            <v>7231</v>
          </cell>
          <cell r="C2873" t="str">
            <v>Vlaams-Brabant</v>
          </cell>
        </row>
        <row r="2874">
          <cell r="B2874" t="str">
            <v>8903</v>
          </cell>
          <cell r="C2874" t="str">
            <v>Vlaams-Brabant</v>
          </cell>
        </row>
        <row r="2875">
          <cell r="B2875" t="str">
            <v>14975</v>
          </cell>
          <cell r="C2875" t="str">
            <v>Vlaams-Brabant</v>
          </cell>
        </row>
        <row r="2876">
          <cell r="B2876" t="str">
            <v>19837</v>
          </cell>
          <cell r="C2876" t="str">
            <v>Vlaams-Brabant</v>
          </cell>
        </row>
        <row r="2877">
          <cell r="A2877" t="str">
            <v>VKF-285-4</v>
          </cell>
          <cell r="B2877" t="str">
            <v>3368</v>
          </cell>
          <cell r="C2877" t="str">
            <v>Vlaams-Brabant</v>
          </cell>
        </row>
        <row r="2878">
          <cell r="B2878" t="str">
            <v>7231</v>
          </cell>
          <cell r="C2878" t="str">
            <v>Vlaams-Brabant</v>
          </cell>
        </row>
        <row r="2879">
          <cell r="B2879" t="str">
            <v>8903</v>
          </cell>
          <cell r="C2879" t="str">
            <v>Vlaams-Brabant</v>
          </cell>
        </row>
        <row r="2880">
          <cell r="B2880" t="str">
            <v>14975</v>
          </cell>
          <cell r="C2880" t="str">
            <v>Vlaams-Brabant</v>
          </cell>
        </row>
        <row r="2881">
          <cell r="B2881" t="str">
            <v>19837</v>
          </cell>
          <cell r="C2881" t="str">
            <v>Vlaams-Brabant</v>
          </cell>
        </row>
        <row r="2882">
          <cell r="A2882" t="str">
            <v>VKF-286-1</v>
          </cell>
          <cell r="B2882" t="str">
            <v>19453</v>
          </cell>
          <cell r="C2882" t="str">
            <v>Antwerpen</v>
          </cell>
        </row>
        <row r="2883">
          <cell r="A2883" t="str">
            <v>VKF-287-1</v>
          </cell>
          <cell r="B2883" t="str">
            <v>201245</v>
          </cell>
          <cell r="C2883" t="str">
            <v>Vlaams-Brabant</v>
          </cell>
        </row>
        <row r="2884">
          <cell r="A2884" t="str">
            <v>VKF-288-1</v>
          </cell>
          <cell r="B2884" t="str">
            <v>3408</v>
          </cell>
          <cell r="C2884" t="str">
            <v>Antwerpen</v>
          </cell>
        </row>
        <row r="2885">
          <cell r="B2885" t="str">
            <v>7170</v>
          </cell>
          <cell r="C2885" t="str">
            <v>Antwerpen</v>
          </cell>
        </row>
        <row r="2886">
          <cell r="B2886" t="str">
            <v>19570</v>
          </cell>
          <cell r="C2886" t="str">
            <v>Antwerpen</v>
          </cell>
        </row>
        <row r="2887">
          <cell r="B2887" t="str">
            <v>27784</v>
          </cell>
          <cell r="C2887" t="str">
            <v>Antwerpen</v>
          </cell>
        </row>
        <row r="2888">
          <cell r="A2888" t="str">
            <v>VKF-288-2</v>
          </cell>
          <cell r="B2888" t="str">
            <v>3408</v>
          </cell>
          <cell r="C2888" t="str">
            <v>Antwerpen</v>
          </cell>
        </row>
        <row r="2889">
          <cell r="B2889" t="str">
            <v>7170</v>
          </cell>
          <cell r="C2889" t="str">
            <v>Antwerpen</v>
          </cell>
        </row>
        <row r="2890">
          <cell r="B2890" t="str">
            <v>19570</v>
          </cell>
          <cell r="C2890" t="str">
            <v>Antwerpen</v>
          </cell>
        </row>
        <row r="2891">
          <cell r="B2891" t="str">
            <v>27784</v>
          </cell>
          <cell r="C2891" t="str">
            <v>Antwerpen</v>
          </cell>
        </row>
        <row r="2892">
          <cell r="A2892" t="str">
            <v>VKF-288-3</v>
          </cell>
          <cell r="B2892" t="str">
            <v>3408</v>
          </cell>
          <cell r="C2892" t="str">
            <v>Antwerpen</v>
          </cell>
        </row>
        <row r="2893">
          <cell r="B2893" t="str">
            <v>7170</v>
          </cell>
          <cell r="C2893" t="str">
            <v>Antwerpen</v>
          </cell>
        </row>
        <row r="2894">
          <cell r="B2894" t="str">
            <v>19570</v>
          </cell>
          <cell r="C2894" t="str">
            <v>Antwerpen</v>
          </cell>
        </row>
        <row r="2895">
          <cell r="B2895" t="str">
            <v>27784</v>
          </cell>
          <cell r="C2895" t="str">
            <v>Antwerpen</v>
          </cell>
        </row>
        <row r="2896">
          <cell r="A2896" t="str">
            <v>VKF-289-1</v>
          </cell>
          <cell r="B2896" t="str">
            <v>3597</v>
          </cell>
          <cell r="C2896" t="str">
            <v>Antwerpen</v>
          </cell>
        </row>
        <row r="2897">
          <cell r="B2897" t="str">
            <v>19547</v>
          </cell>
          <cell r="C2897" t="str">
            <v>Antwerpen</v>
          </cell>
        </row>
        <row r="2898">
          <cell r="B2898" t="str">
            <v>29213</v>
          </cell>
          <cell r="C2898" t="str">
            <v>Antwerpen</v>
          </cell>
        </row>
        <row r="2899">
          <cell r="A2899" t="str">
            <v>VKF-289-2</v>
          </cell>
          <cell r="B2899" t="str">
            <v>3597</v>
          </cell>
          <cell r="C2899" t="str">
            <v>Antwerpen</v>
          </cell>
        </row>
        <row r="2900">
          <cell r="B2900" t="str">
            <v>19547</v>
          </cell>
          <cell r="C2900" t="str">
            <v>Antwerpen</v>
          </cell>
        </row>
        <row r="2901">
          <cell r="B2901" t="str">
            <v>29213</v>
          </cell>
          <cell r="C2901" t="str">
            <v>Antwerpen</v>
          </cell>
        </row>
        <row r="2902">
          <cell r="A2902" t="str">
            <v>VKF-290-1</v>
          </cell>
          <cell r="B2902" t="str">
            <v>201165</v>
          </cell>
          <cell r="C2902" t="str">
            <v>Vlaams-Brabant</v>
          </cell>
        </row>
        <row r="2903">
          <cell r="A2903" t="str">
            <v>VKF-291-1</v>
          </cell>
          <cell r="B2903" t="str">
            <v>4696</v>
          </cell>
          <cell r="C2903" t="str">
            <v>West-Vlaanderen</v>
          </cell>
        </row>
        <row r="2904">
          <cell r="A2904" t="str">
            <v>VKF-291-2</v>
          </cell>
          <cell r="B2904" t="str">
            <v>4696</v>
          </cell>
          <cell r="C2904" t="str">
            <v>West-Vlaanderen</v>
          </cell>
        </row>
        <row r="2905">
          <cell r="A2905" t="str">
            <v>VKF-291-3</v>
          </cell>
          <cell r="B2905" t="str">
            <v>4696</v>
          </cell>
          <cell r="C2905" t="str">
            <v>West-Vlaanderen</v>
          </cell>
        </row>
        <row r="2906">
          <cell r="A2906" t="str">
            <v>VKF-291-4</v>
          </cell>
          <cell r="B2906" t="str">
            <v>4696</v>
          </cell>
          <cell r="C2906" t="str">
            <v>West-Vlaanderen</v>
          </cell>
        </row>
        <row r="2907">
          <cell r="A2907" t="str">
            <v>VKF-291-5</v>
          </cell>
          <cell r="B2907" t="str">
            <v>4696</v>
          </cell>
          <cell r="C2907" t="str">
            <v>West-Vlaanderen</v>
          </cell>
        </row>
        <row r="2908">
          <cell r="A2908" t="str">
            <v>VKF-291-6</v>
          </cell>
          <cell r="B2908" t="str">
            <v>4696</v>
          </cell>
          <cell r="C2908" t="str">
            <v>West-Vlaanderen</v>
          </cell>
        </row>
        <row r="2909">
          <cell r="A2909" t="str">
            <v>VKF-292-1</v>
          </cell>
          <cell r="B2909" t="str">
            <v>9998</v>
          </cell>
          <cell r="C2909" t="str">
            <v>Oost-Vlaanderen</v>
          </cell>
        </row>
        <row r="2910">
          <cell r="A2910" t="str">
            <v>VKF-293-1</v>
          </cell>
          <cell r="B2910" t="str">
            <v>9998</v>
          </cell>
          <cell r="C2910" t="str">
            <v>Oost-Vlaanderen</v>
          </cell>
        </row>
        <row r="2911">
          <cell r="A2911" t="str">
            <v>VKF-293-2</v>
          </cell>
          <cell r="B2911" t="str">
            <v>9998</v>
          </cell>
          <cell r="C2911" t="str">
            <v>Oost-Vlaanderen</v>
          </cell>
        </row>
        <row r="2912">
          <cell r="A2912" t="str">
            <v>VKF-294-1</v>
          </cell>
          <cell r="B2912" t="str">
            <v>9998</v>
          </cell>
          <cell r="C2912" t="str">
            <v>Oost-Vlaanderen</v>
          </cell>
        </row>
        <row r="2913">
          <cell r="A2913" t="str">
            <v>VKF-294-2</v>
          </cell>
          <cell r="B2913" t="str">
            <v>9998</v>
          </cell>
          <cell r="C2913" t="str">
            <v>Oost-Vlaanderen</v>
          </cell>
        </row>
        <row r="2914">
          <cell r="A2914" t="str">
            <v>VKF-295-1</v>
          </cell>
          <cell r="B2914" t="str">
            <v>29489</v>
          </cell>
          <cell r="C2914" t="str">
            <v>Oost-Vlaanderen</v>
          </cell>
        </row>
        <row r="2915">
          <cell r="B2915" t="str">
            <v>201167</v>
          </cell>
          <cell r="C2915" t="str">
            <v>Oost-Vlaanderen</v>
          </cell>
        </row>
        <row r="2916">
          <cell r="A2916" t="str">
            <v>VKF-295-2</v>
          </cell>
          <cell r="B2916" t="str">
            <v>29489</v>
          </cell>
          <cell r="C2916" t="str">
            <v>Oost-Vlaanderen</v>
          </cell>
        </row>
        <row r="2917">
          <cell r="B2917" t="str">
            <v>201167</v>
          </cell>
          <cell r="C2917" t="str">
            <v>Oost-Vlaanderen</v>
          </cell>
        </row>
        <row r="2918">
          <cell r="A2918" t="str">
            <v>VKF-296-1</v>
          </cell>
          <cell r="B2918" t="str">
            <v>3467</v>
          </cell>
          <cell r="C2918" t="str">
            <v>Oost-Vlaanderen</v>
          </cell>
        </row>
        <row r="2919">
          <cell r="B2919" t="str">
            <v>25789</v>
          </cell>
          <cell r="C2919" t="str">
            <v>Oost-Vlaanderen</v>
          </cell>
        </row>
        <row r="2920">
          <cell r="A2920" t="str">
            <v>VKF-296-2</v>
          </cell>
          <cell r="B2920" t="str">
            <v>3467</v>
          </cell>
          <cell r="C2920" t="str">
            <v>Oost-Vlaanderen</v>
          </cell>
        </row>
        <row r="2921">
          <cell r="B2921" t="str">
            <v>25789</v>
          </cell>
          <cell r="C2921" t="str">
            <v>Oost-Vlaanderen</v>
          </cell>
        </row>
        <row r="2922">
          <cell r="A2922" t="str">
            <v>VKF-297-1</v>
          </cell>
          <cell r="B2922" t="str">
            <v>27358</v>
          </cell>
          <cell r="C2922" t="str">
            <v>Vlaams-Brabant</v>
          </cell>
        </row>
        <row r="2923">
          <cell r="A2923" t="str">
            <v>VKF-297-2</v>
          </cell>
          <cell r="B2923" t="str">
            <v>201111</v>
          </cell>
          <cell r="C2923" t="str">
            <v>Oost-Vlaanderen</v>
          </cell>
        </row>
        <row r="2924">
          <cell r="A2924" t="str">
            <v>VKF-297-3</v>
          </cell>
          <cell r="B2924" t="str">
            <v>201111</v>
          </cell>
          <cell r="C2924" t="str">
            <v>Oost-Vlaanderen</v>
          </cell>
        </row>
        <row r="2925">
          <cell r="A2925" t="str">
            <v>VKF-297-4</v>
          </cell>
          <cell r="B2925" t="str">
            <v>201111</v>
          </cell>
          <cell r="C2925" t="str">
            <v>Oost-Vlaanderen</v>
          </cell>
        </row>
        <row r="2926">
          <cell r="A2926" t="str">
            <v>VKF-297-5</v>
          </cell>
          <cell r="B2926" t="str">
            <v>201111</v>
          </cell>
          <cell r="C2926" t="str">
            <v>Oost-Vlaanderen</v>
          </cell>
        </row>
        <row r="2927">
          <cell r="A2927" t="str">
            <v>VKF-297-6</v>
          </cell>
          <cell r="B2927" t="str">
            <v>201111</v>
          </cell>
          <cell r="C2927" t="str">
            <v>Oost-Vlaanderen</v>
          </cell>
        </row>
        <row r="2928">
          <cell r="A2928" t="str">
            <v>VKF-298-1</v>
          </cell>
          <cell r="B2928" t="str">
            <v>27358</v>
          </cell>
          <cell r="C2928" t="str">
            <v>Vlaams-Brabant</v>
          </cell>
        </row>
        <row r="2929">
          <cell r="A2929" t="str">
            <v>VKF-299-1</v>
          </cell>
          <cell r="B2929" t="str">
            <v>27358</v>
          </cell>
          <cell r="C2929" t="str">
            <v>Vlaams-Brabant</v>
          </cell>
        </row>
        <row r="2930">
          <cell r="A2930" t="str">
            <v>VKF-300-1</v>
          </cell>
          <cell r="B2930" t="str">
            <v>910001557</v>
          </cell>
          <cell r="C2930" t="str">
            <v>West-Vlaanderen</v>
          </cell>
        </row>
        <row r="2931">
          <cell r="A2931" t="str">
            <v>VKF-300-2</v>
          </cell>
          <cell r="B2931" t="str">
            <v>910001557</v>
          </cell>
          <cell r="C2931" t="str">
            <v>West-Vlaanderen</v>
          </cell>
        </row>
        <row r="2932">
          <cell r="A2932" t="str">
            <v>VKF-300-3</v>
          </cell>
          <cell r="B2932" t="str">
            <v>910001557</v>
          </cell>
          <cell r="C2932" t="str">
            <v>West-Vlaanderen</v>
          </cell>
        </row>
        <row r="2933">
          <cell r="A2933" t="str">
            <v>VKF-300-4</v>
          </cell>
          <cell r="B2933" t="str">
            <v>910001557</v>
          </cell>
          <cell r="C2933" t="str">
            <v>West-Vlaanderen</v>
          </cell>
        </row>
        <row r="2934">
          <cell r="A2934" t="str">
            <v>VKF-301-1</v>
          </cell>
          <cell r="B2934" t="str">
            <v>910001558</v>
          </cell>
          <cell r="C2934" t="str">
            <v>Oost-Vlaanderen</v>
          </cell>
        </row>
        <row r="2935">
          <cell r="A2935" t="str">
            <v>VKF-301-2</v>
          </cell>
          <cell r="B2935" t="str">
            <v>910001558</v>
          </cell>
          <cell r="C2935" t="str">
            <v>Oost-Vlaanderen</v>
          </cell>
        </row>
        <row r="2936">
          <cell r="A2936" t="str">
            <v>VKF-301-3</v>
          </cell>
          <cell r="B2936" t="str">
            <v>910001558</v>
          </cell>
          <cell r="C2936" t="str">
            <v>Oost-Vlaanderen</v>
          </cell>
        </row>
        <row r="2937">
          <cell r="A2937" t="str">
            <v>VKF-301-4</v>
          </cell>
          <cell r="B2937" t="str">
            <v>910001558</v>
          </cell>
          <cell r="C2937" t="str">
            <v>Oost-Vlaanderen</v>
          </cell>
        </row>
        <row r="2938">
          <cell r="A2938" t="str">
            <v>VKF-301-5</v>
          </cell>
          <cell r="B2938" t="str">
            <v>910001558</v>
          </cell>
          <cell r="C2938" t="str">
            <v>Oost-Vlaanderen</v>
          </cell>
        </row>
        <row r="2939">
          <cell r="A2939" t="str">
            <v>VKF-302-1</v>
          </cell>
          <cell r="B2939" t="str">
            <v>910000862</v>
          </cell>
          <cell r="C2939" t="str">
            <v>Oost-Vlaanderen</v>
          </cell>
        </row>
        <row r="2940">
          <cell r="A2940" t="str">
            <v>VKF-302-2</v>
          </cell>
          <cell r="B2940" t="str">
            <v>910000862</v>
          </cell>
          <cell r="C2940" t="str">
            <v>Oost-Vlaanderen</v>
          </cell>
        </row>
        <row r="2941">
          <cell r="A2941" t="str">
            <v>VKF-302-3</v>
          </cell>
          <cell r="B2941" t="str">
            <v>910000862</v>
          </cell>
          <cell r="C2941" t="str">
            <v>Oost-Vlaanderen</v>
          </cell>
        </row>
        <row r="2942">
          <cell r="A2942" t="str">
            <v>VKF-303-1</v>
          </cell>
          <cell r="B2942" t="str">
            <v>201198</v>
          </cell>
          <cell r="C2942" t="str">
            <v>West-Vlaanderen</v>
          </cell>
        </row>
        <row r="2943">
          <cell r="A2943" t="str">
            <v>VKF-304-1</v>
          </cell>
          <cell r="B2943" t="str">
            <v>13148</v>
          </cell>
          <cell r="C2943" t="str">
            <v>Oost-Vlaanderen</v>
          </cell>
        </row>
        <row r="2944">
          <cell r="A2944" t="str">
            <v>VKF-304-2</v>
          </cell>
          <cell r="B2944" t="str">
            <v>13148</v>
          </cell>
          <cell r="C2944" t="str">
            <v>Oost-Vlaanderen</v>
          </cell>
        </row>
        <row r="2945">
          <cell r="A2945" t="str">
            <v>VKF-304-3</v>
          </cell>
          <cell r="B2945" t="str">
            <v>13148</v>
          </cell>
          <cell r="C2945" t="str">
            <v>Oost-Vlaanderen</v>
          </cell>
        </row>
        <row r="2946">
          <cell r="A2946" t="str">
            <v>VKF-304-4</v>
          </cell>
          <cell r="B2946" t="str">
            <v>13148</v>
          </cell>
          <cell r="C2946" t="str">
            <v>Oost-Vlaanderen</v>
          </cell>
        </row>
        <row r="2947">
          <cell r="A2947" t="str">
            <v>VKF-304-5</v>
          </cell>
          <cell r="B2947" t="str">
            <v>13148</v>
          </cell>
          <cell r="C2947" t="str">
            <v>Oost-Vlaanderen</v>
          </cell>
        </row>
        <row r="2948">
          <cell r="A2948" t="str">
            <v>VKF-304-6</v>
          </cell>
          <cell r="B2948" t="str">
            <v>13148</v>
          </cell>
          <cell r="C2948" t="str">
            <v>Oost-Vlaanderen</v>
          </cell>
        </row>
        <row r="2949">
          <cell r="A2949" t="str">
            <v>VKF-305-1</v>
          </cell>
          <cell r="B2949" t="str">
            <v>3327</v>
          </cell>
          <cell r="C2949" t="str">
            <v>Limburg</v>
          </cell>
        </row>
        <row r="2950">
          <cell r="B2950" t="str">
            <v>3963</v>
          </cell>
          <cell r="C2950" t="str">
            <v>Limburg</v>
          </cell>
        </row>
        <row r="2951">
          <cell r="B2951" t="str">
            <v>9716</v>
          </cell>
          <cell r="C2951" t="str">
            <v>Limburg</v>
          </cell>
        </row>
        <row r="2952">
          <cell r="B2952" t="str">
            <v>20055</v>
          </cell>
          <cell r="C2952" t="str">
            <v>Limburg</v>
          </cell>
        </row>
        <row r="2953">
          <cell r="A2953" t="str">
            <v>VKF-306-1</v>
          </cell>
          <cell r="B2953" t="str">
            <v>4763</v>
          </cell>
          <cell r="C2953" t="str">
            <v>Limburg</v>
          </cell>
        </row>
        <row r="2954">
          <cell r="A2954" t="str">
            <v>VKF-307-1</v>
          </cell>
          <cell r="B2954" t="str">
            <v>4763</v>
          </cell>
          <cell r="C2954" t="str">
            <v>Limburg</v>
          </cell>
        </row>
        <row r="2955">
          <cell r="A2955" t="str">
            <v>VKF-308-1</v>
          </cell>
          <cell r="B2955" t="str">
            <v>3410</v>
          </cell>
          <cell r="C2955" t="str">
            <v>Limburg</v>
          </cell>
        </row>
        <row r="2956">
          <cell r="B2956" t="str">
            <v>4905</v>
          </cell>
          <cell r="C2956" t="str">
            <v>Limburg</v>
          </cell>
        </row>
        <row r="2957">
          <cell r="A2957" t="str">
            <v>VKF-308-2</v>
          </cell>
          <cell r="B2957" t="str">
            <v>3410</v>
          </cell>
          <cell r="C2957" t="str">
            <v>Limburg</v>
          </cell>
        </row>
        <row r="2958">
          <cell r="B2958" t="str">
            <v>4905</v>
          </cell>
          <cell r="C2958" t="str">
            <v>Limburg</v>
          </cell>
        </row>
        <row r="2959">
          <cell r="A2959" t="str">
            <v>VKF-308-3</v>
          </cell>
          <cell r="B2959" t="str">
            <v>3410</v>
          </cell>
          <cell r="C2959" t="str">
            <v>Limburg</v>
          </cell>
        </row>
        <row r="2960">
          <cell r="B2960" t="str">
            <v>4905</v>
          </cell>
          <cell r="C2960" t="str">
            <v>Limburg</v>
          </cell>
        </row>
        <row r="2961">
          <cell r="A2961" t="str">
            <v>VKF-309-1</v>
          </cell>
          <cell r="B2961" t="str">
            <v>13639</v>
          </cell>
          <cell r="C2961" t="str">
            <v>Vlaams-Brabant</v>
          </cell>
        </row>
        <row r="2962">
          <cell r="B2962" t="str">
            <v>13653</v>
          </cell>
          <cell r="C2962" t="str">
            <v>Vlaams-Brabant</v>
          </cell>
        </row>
        <row r="2963">
          <cell r="A2963" t="str">
            <v>VKF-309-2</v>
          </cell>
          <cell r="B2963" t="str">
            <v>13639</v>
          </cell>
          <cell r="C2963" t="str">
            <v>Vlaams-Brabant</v>
          </cell>
        </row>
        <row r="2964">
          <cell r="B2964" t="str">
            <v>13653</v>
          </cell>
          <cell r="C2964" t="str">
            <v>Vlaams-Brabant</v>
          </cell>
        </row>
        <row r="2965">
          <cell r="A2965" t="str">
            <v>VKF-310-1</v>
          </cell>
          <cell r="B2965" t="str">
            <v>8898</v>
          </cell>
          <cell r="C2965" t="str">
            <v>Vlaams-Brabant</v>
          </cell>
        </row>
        <row r="2966">
          <cell r="B2966" t="str">
            <v>13654</v>
          </cell>
          <cell r="C2966" t="str">
            <v>Vlaams-Brabant</v>
          </cell>
        </row>
        <row r="2967">
          <cell r="B2967" t="str">
            <v>13799</v>
          </cell>
          <cell r="C2967" t="str">
            <v>Vlaams-Brabant</v>
          </cell>
        </row>
        <row r="2968">
          <cell r="A2968" t="str">
            <v>VKF-310-2</v>
          </cell>
          <cell r="B2968" t="str">
            <v>8898</v>
          </cell>
          <cell r="C2968" t="str">
            <v>Vlaams-Brabant</v>
          </cell>
        </row>
        <row r="2969">
          <cell r="B2969" t="str">
            <v>13654</v>
          </cell>
          <cell r="C2969" t="str">
            <v>Vlaams-Brabant</v>
          </cell>
        </row>
        <row r="2970">
          <cell r="B2970" t="str">
            <v>13799</v>
          </cell>
          <cell r="C2970" t="str">
            <v>Vlaams-Brabant</v>
          </cell>
        </row>
        <row r="2971">
          <cell r="A2971" t="str">
            <v>VKF-311-1</v>
          </cell>
          <cell r="B2971" t="str">
            <v>3838</v>
          </cell>
          <cell r="C2971" t="str">
            <v>West-Vlaanderen</v>
          </cell>
        </row>
        <row r="2972">
          <cell r="B2972" t="str">
            <v>6685</v>
          </cell>
          <cell r="C2972" t="str">
            <v>West-Vlaanderen</v>
          </cell>
        </row>
        <row r="2973">
          <cell r="B2973" t="str">
            <v>20075</v>
          </cell>
          <cell r="C2973" t="str">
            <v>West-Vlaanderen</v>
          </cell>
        </row>
        <row r="2974">
          <cell r="A2974" t="str">
            <v>VKF-311-2</v>
          </cell>
          <cell r="B2974" t="str">
            <v>3838</v>
          </cell>
          <cell r="C2974" t="str">
            <v>West-Vlaanderen</v>
          </cell>
        </row>
        <row r="2975">
          <cell r="B2975" t="str">
            <v>6685</v>
          </cell>
          <cell r="C2975" t="str">
            <v>West-Vlaanderen</v>
          </cell>
        </row>
        <row r="2976">
          <cell r="B2976" t="str">
            <v>20075</v>
          </cell>
          <cell r="C2976" t="str">
            <v>West-Vlaanderen</v>
          </cell>
        </row>
        <row r="2977">
          <cell r="A2977" t="str">
            <v>VKF-312-1</v>
          </cell>
          <cell r="B2977" t="str">
            <v>201249</v>
          </cell>
          <cell r="C2977" t="str">
            <v>West-Vlaanderen</v>
          </cell>
        </row>
        <row r="2978">
          <cell r="A2978" t="str">
            <v>VKF-321-1</v>
          </cell>
          <cell r="B2978" t="str">
            <v>11672</v>
          </cell>
          <cell r="C2978" t="str">
            <v>Antwerpen</v>
          </cell>
        </row>
        <row r="2979">
          <cell r="A2979" t="str">
            <v>VKF-321-2</v>
          </cell>
          <cell r="B2979" t="str">
            <v>11672</v>
          </cell>
          <cell r="C2979" t="str">
            <v>Antwerpen</v>
          </cell>
        </row>
        <row r="2980">
          <cell r="A2980" t="str">
            <v>VKF-322-1</v>
          </cell>
          <cell r="B2980" t="str">
            <v>11672</v>
          </cell>
          <cell r="C2980" t="str">
            <v>Antwerpen</v>
          </cell>
        </row>
        <row r="2981">
          <cell r="A2981" t="str">
            <v>VKF-322-2</v>
          </cell>
          <cell r="B2981" t="str">
            <v>11672</v>
          </cell>
          <cell r="C2981" t="str">
            <v>Antwerpen</v>
          </cell>
        </row>
        <row r="2982">
          <cell r="A2982" t="str">
            <v>VKF-323-1</v>
          </cell>
          <cell r="B2982" t="str">
            <v>2681</v>
          </cell>
          <cell r="C2982" t="str">
            <v>Antwerpen</v>
          </cell>
        </row>
        <row r="2983">
          <cell r="A2983" t="str">
            <v>VKF-324-1</v>
          </cell>
          <cell r="B2983" t="str">
            <v>3913</v>
          </cell>
          <cell r="C2983" t="str">
            <v>Antwerpen</v>
          </cell>
        </row>
        <row r="2984">
          <cell r="A2984" t="str">
            <v>VKF-324-2</v>
          </cell>
          <cell r="B2984" t="str">
            <v>3913</v>
          </cell>
          <cell r="C2984" t="str">
            <v>Antwerpen</v>
          </cell>
        </row>
        <row r="2985">
          <cell r="A2985" t="str">
            <v>VKF-325-1</v>
          </cell>
          <cell r="B2985" t="str">
            <v>3915</v>
          </cell>
          <cell r="C2985" t="str">
            <v>Antwerpen</v>
          </cell>
        </row>
        <row r="2986">
          <cell r="A2986" t="str">
            <v>VKF-326-1</v>
          </cell>
          <cell r="B2986" t="str">
            <v>3221</v>
          </cell>
          <cell r="C2986" t="str">
            <v>Antwerpen</v>
          </cell>
        </row>
        <row r="2987">
          <cell r="B2987" t="str">
            <v>19968</v>
          </cell>
          <cell r="C2987" t="str">
            <v>Antwerpen</v>
          </cell>
        </row>
        <row r="2988">
          <cell r="A2988" t="str">
            <v>VKF-330-1</v>
          </cell>
          <cell r="B2988" t="str">
            <v>201236</v>
          </cell>
          <cell r="C2988" t="str">
            <v>Vlaams-Brabant</v>
          </cell>
        </row>
        <row r="2989">
          <cell r="A2989" t="str">
            <v>VKF-330-2</v>
          </cell>
          <cell r="B2989" t="str">
            <v>201236</v>
          </cell>
          <cell r="C2989" t="str">
            <v>Vlaams-Brabant</v>
          </cell>
        </row>
        <row r="2990">
          <cell r="A2990" t="str">
            <v>VKF-330-3</v>
          </cell>
          <cell r="B2990" t="str">
            <v>201236</v>
          </cell>
          <cell r="C2990" t="str">
            <v>Vlaams-Brabant</v>
          </cell>
        </row>
        <row r="2991">
          <cell r="A2991" t="str">
            <v>VKF-331-1</v>
          </cell>
          <cell r="B2991" t="str">
            <v>201236</v>
          </cell>
          <cell r="C2991" t="str">
            <v>Vlaams-Brabant</v>
          </cell>
        </row>
        <row r="2992">
          <cell r="A2992" t="str">
            <v>VKF-331-2</v>
          </cell>
          <cell r="B2992" t="str">
            <v>201236</v>
          </cell>
          <cell r="C2992" t="str">
            <v>Vlaams-Brabant</v>
          </cell>
        </row>
        <row r="2993">
          <cell r="A2993" t="str">
            <v>VKF-331-3</v>
          </cell>
          <cell r="B2993" t="str">
            <v>201236</v>
          </cell>
          <cell r="C2993" t="str">
            <v>Vlaams-Brabant</v>
          </cell>
        </row>
        <row r="2994">
          <cell r="A2994" t="str">
            <v>VKF-332-1</v>
          </cell>
          <cell r="B2994" t="str">
            <v>201236</v>
          </cell>
          <cell r="C2994" t="str">
            <v>Vlaams-Brabant</v>
          </cell>
        </row>
        <row r="2995">
          <cell r="A2995" t="str">
            <v>VKF-332-2</v>
          </cell>
          <cell r="B2995" t="str">
            <v>201236</v>
          </cell>
          <cell r="C2995" t="str">
            <v>Vlaams-Brabant</v>
          </cell>
        </row>
        <row r="2996">
          <cell r="A2996" t="str">
            <v>VKF-332-3</v>
          </cell>
          <cell r="B2996" t="str">
            <v>201236</v>
          </cell>
          <cell r="C2996" t="str">
            <v>Vlaams-Brabant</v>
          </cell>
        </row>
        <row r="2997">
          <cell r="A2997" t="str">
            <v>VKF-333-1</v>
          </cell>
          <cell r="B2997" t="str">
            <v>201236</v>
          </cell>
          <cell r="C2997" t="str">
            <v>Vlaams-Brabant</v>
          </cell>
        </row>
        <row r="2998">
          <cell r="A2998" t="str">
            <v>VKF-333-2</v>
          </cell>
          <cell r="B2998" t="str">
            <v>201236</v>
          </cell>
          <cell r="C2998" t="str">
            <v>Vlaams-Brabant</v>
          </cell>
        </row>
        <row r="2999">
          <cell r="A2999" t="str">
            <v>VKF-333-3</v>
          </cell>
          <cell r="B2999" t="str">
            <v>201236</v>
          </cell>
          <cell r="C2999" t="str">
            <v>Vlaams-Brabant</v>
          </cell>
        </row>
        <row r="3000">
          <cell r="A3000" t="str">
            <v>VKF-334-1</v>
          </cell>
          <cell r="B3000" t="str">
            <v>27319</v>
          </cell>
          <cell r="C3000" t="str">
            <v>West-Vlaanderen</v>
          </cell>
        </row>
        <row r="3001">
          <cell r="A3001" t="str">
            <v>VKF-334-2</v>
          </cell>
          <cell r="B3001" t="str">
            <v>27319</v>
          </cell>
          <cell r="C3001" t="str">
            <v>West-Vlaanderen</v>
          </cell>
        </row>
        <row r="3002">
          <cell r="A3002" t="str">
            <v>VKF-334-3</v>
          </cell>
          <cell r="B3002" t="str">
            <v>27319</v>
          </cell>
          <cell r="C3002" t="str">
            <v>West-Vlaanderen</v>
          </cell>
        </row>
        <row r="3003">
          <cell r="A3003" t="str">
            <v>VKF-335-1</v>
          </cell>
          <cell r="B3003" t="str">
            <v>27319</v>
          </cell>
          <cell r="C3003" t="str">
            <v>West-Vlaanderen</v>
          </cell>
        </row>
        <row r="3004">
          <cell r="A3004" t="str">
            <v>VKF-335-2</v>
          </cell>
          <cell r="B3004" t="str">
            <v>27319</v>
          </cell>
          <cell r="C3004" t="str">
            <v>West-Vlaanderen</v>
          </cell>
        </row>
        <row r="3005">
          <cell r="A3005" t="str">
            <v>VKF-335-3</v>
          </cell>
          <cell r="B3005" t="str">
            <v>27319</v>
          </cell>
          <cell r="C3005" t="str">
            <v>West-Vlaanderen</v>
          </cell>
        </row>
        <row r="3006">
          <cell r="A3006" t="str">
            <v>VKF-336-1</v>
          </cell>
          <cell r="B3006" t="str">
            <v>201313</v>
          </cell>
          <cell r="C3006" t="str">
            <v>Oost-Vlaanderen</v>
          </cell>
        </row>
        <row r="3007">
          <cell r="A3007" t="str">
            <v>VKF-337-1</v>
          </cell>
          <cell r="B3007" t="str">
            <v>27694</v>
          </cell>
          <cell r="C3007" t="str">
            <v>Oost-Vlaanderen</v>
          </cell>
        </row>
        <row r="3008">
          <cell r="A3008" t="str">
            <v>VKF-338-1</v>
          </cell>
          <cell r="B3008" t="str">
            <v>201348</v>
          </cell>
          <cell r="C3008" t="str">
            <v>Brussel HG</v>
          </cell>
        </row>
        <row r="3009">
          <cell r="A3009" t="str">
            <v>VKF-338-2</v>
          </cell>
          <cell r="B3009" t="str">
            <v>201348</v>
          </cell>
          <cell r="C3009" t="str">
            <v>Brussel HG</v>
          </cell>
        </row>
        <row r="3010">
          <cell r="A3010" t="str">
            <v>VKF-338-3</v>
          </cell>
          <cell r="B3010" t="str">
            <v>201348</v>
          </cell>
          <cell r="C3010" t="str">
            <v>Brussel HG</v>
          </cell>
        </row>
        <row r="3011">
          <cell r="A3011" t="str">
            <v>VKF-339-1</v>
          </cell>
          <cell r="B3011" t="str">
            <v>201348</v>
          </cell>
          <cell r="C3011" t="str">
            <v>Brussel HG</v>
          </cell>
        </row>
        <row r="3012">
          <cell r="A3012" t="str">
            <v>VKF-339-2</v>
          </cell>
          <cell r="B3012" t="str">
            <v>201348</v>
          </cell>
          <cell r="C3012" t="str">
            <v>Brussel HG</v>
          </cell>
        </row>
        <row r="3013">
          <cell r="A3013" t="str">
            <v>VKF-340-1</v>
          </cell>
          <cell r="B3013" t="str">
            <v>23747</v>
          </cell>
          <cell r="C3013" t="str">
            <v>West-Vlaanderen</v>
          </cell>
        </row>
        <row r="3014">
          <cell r="A3014" t="str">
            <v>VKF-341-1</v>
          </cell>
          <cell r="B3014" t="str">
            <v>141100902</v>
          </cell>
          <cell r="C3014" t="str">
            <v>Antwerpen</v>
          </cell>
        </row>
        <row r="3015">
          <cell r="A3015" t="str">
            <v>VKF-341-2</v>
          </cell>
          <cell r="B3015" t="str">
            <v>141100902</v>
          </cell>
          <cell r="C3015" t="str">
            <v>Antwerpen</v>
          </cell>
        </row>
        <row r="3016">
          <cell r="A3016" t="str">
            <v>VKF-341-3</v>
          </cell>
          <cell r="B3016" t="str">
            <v>141100902</v>
          </cell>
          <cell r="C3016" t="str">
            <v>Antwerpen</v>
          </cell>
        </row>
        <row r="3017">
          <cell r="A3017" t="str">
            <v>VKF-341-4</v>
          </cell>
          <cell r="B3017" t="str">
            <v>141100902</v>
          </cell>
          <cell r="C3017" t="str">
            <v>Antwerpen</v>
          </cell>
        </row>
        <row r="3018">
          <cell r="A3018" t="str">
            <v>VKF-342-1</v>
          </cell>
          <cell r="B3018" t="str">
            <v>201333</v>
          </cell>
          <cell r="C3018" t="str">
            <v>Oost-Vlaanderen</v>
          </cell>
        </row>
        <row r="3019">
          <cell r="A3019" t="str">
            <v>VKF-342-2</v>
          </cell>
          <cell r="B3019" t="str">
            <v>201333</v>
          </cell>
          <cell r="C3019" t="str">
            <v>Oost-Vlaanderen</v>
          </cell>
        </row>
        <row r="3020">
          <cell r="A3020" t="str">
            <v>VKF-342-3</v>
          </cell>
          <cell r="B3020" t="str">
            <v>201333</v>
          </cell>
          <cell r="C3020" t="str">
            <v>Oost-Vlaanderen</v>
          </cell>
        </row>
        <row r="3021">
          <cell r="A3021" t="str">
            <v>VKF-343-1</v>
          </cell>
          <cell r="B3021" t="str">
            <v>201228</v>
          </cell>
          <cell r="C3021" t="str">
            <v>West-Vlaanderen</v>
          </cell>
        </row>
        <row r="3022">
          <cell r="A3022" t="str">
            <v>VKF-344-1</v>
          </cell>
          <cell r="B3022" t="str">
            <v>201114</v>
          </cell>
          <cell r="C3022" t="str">
            <v>Antwerpen</v>
          </cell>
        </row>
        <row r="3023">
          <cell r="A3023" t="str">
            <v>VKF-345-1</v>
          </cell>
          <cell r="B3023" t="str">
            <v>201114</v>
          </cell>
          <cell r="C3023" t="str">
            <v>Antwerpen</v>
          </cell>
        </row>
        <row r="3024">
          <cell r="A3024" t="str">
            <v>VKF-345-2</v>
          </cell>
          <cell r="B3024" t="str">
            <v>201114</v>
          </cell>
          <cell r="C3024" t="str">
            <v>Antwerpen</v>
          </cell>
        </row>
        <row r="3025">
          <cell r="A3025" t="str">
            <v>VKF-346-1</v>
          </cell>
          <cell r="B3025" t="str">
            <v>201205</v>
          </cell>
          <cell r="C3025" t="str">
            <v>Antwerpen</v>
          </cell>
        </row>
        <row r="3026">
          <cell r="A3026" t="str">
            <v>VKF-346-2</v>
          </cell>
          <cell r="B3026" t="str">
            <v>201205</v>
          </cell>
          <cell r="C3026" t="str">
            <v>Antwerpen</v>
          </cell>
        </row>
        <row r="3027">
          <cell r="A3027" t="str">
            <v>VKF-346-3</v>
          </cell>
          <cell r="B3027" t="str">
            <v>201205</v>
          </cell>
          <cell r="C3027" t="str">
            <v>Antwerpen</v>
          </cell>
        </row>
        <row r="3028">
          <cell r="A3028" t="str">
            <v>VKF-347-1</v>
          </cell>
          <cell r="B3028" t="str">
            <v>201205</v>
          </cell>
          <cell r="C3028" t="str">
            <v>Antwerpen</v>
          </cell>
        </row>
        <row r="3029">
          <cell r="A3029" t="str">
            <v>VKF-347-2</v>
          </cell>
          <cell r="B3029" t="str">
            <v>201205</v>
          </cell>
          <cell r="C3029" t="str">
            <v>Antwerpen</v>
          </cell>
        </row>
        <row r="3030">
          <cell r="A3030" t="str">
            <v>VKF-348-1</v>
          </cell>
          <cell r="B3030" t="str">
            <v>201205</v>
          </cell>
          <cell r="C3030" t="str">
            <v>Antwerpen</v>
          </cell>
        </row>
        <row r="3031">
          <cell r="A3031" t="str">
            <v>VKF-349-1</v>
          </cell>
          <cell r="B3031" t="str">
            <v>201095</v>
          </cell>
          <cell r="C3031" t="str">
            <v>Antwerpen</v>
          </cell>
        </row>
        <row r="3032">
          <cell r="A3032" t="str">
            <v>VKF-349-2</v>
          </cell>
          <cell r="B3032" t="str">
            <v>201095</v>
          </cell>
          <cell r="C3032" t="str">
            <v>Antwerpen</v>
          </cell>
        </row>
        <row r="3033">
          <cell r="A3033" t="str">
            <v>VKF-349-3</v>
          </cell>
          <cell r="B3033" t="str">
            <v>201095</v>
          </cell>
          <cell r="C3033" t="str">
            <v>Antwerpen</v>
          </cell>
        </row>
        <row r="3034">
          <cell r="A3034" t="str">
            <v>VKF-349-4</v>
          </cell>
          <cell r="B3034" t="str">
            <v>201095</v>
          </cell>
          <cell r="C3034" t="str">
            <v>Antwerpen</v>
          </cell>
        </row>
        <row r="3035">
          <cell r="A3035" t="str">
            <v>VKF-350-1</v>
          </cell>
          <cell r="B3035" t="str">
            <v>201095</v>
          </cell>
          <cell r="C3035" t="str">
            <v>Antwerpen</v>
          </cell>
        </row>
        <row r="3036">
          <cell r="A3036" t="str">
            <v>VKF-351-1</v>
          </cell>
          <cell r="B3036" t="str">
            <v>201095</v>
          </cell>
          <cell r="C3036" t="str">
            <v>Antwerpen</v>
          </cell>
        </row>
        <row r="3037">
          <cell r="A3037" t="str">
            <v>VKF-351-2</v>
          </cell>
          <cell r="B3037" t="str">
            <v>201095</v>
          </cell>
          <cell r="C3037" t="str">
            <v>Antwerpen</v>
          </cell>
        </row>
        <row r="3038">
          <cell r="A3038" t="str">
            <v>VKF-352-1</v>
          </cell>
          <cell r="B3038" t="str">
            <v>201095</v>
          </cell>
          <cell r="C3038" t="str">
            <v>Antwerpen</v>
          </cell>
        </row>
        <row r="3039">
          <cell r="A3039" t="str">
            <v>VKF-353-1</v>
          </cell>
          <cell r="B3039" t="str">
            <v>201095</v>
          </cell>
          <cell r="C3039" t="str">
            <v>Antwerpen</v>
          </cell>
        </row>
        <row r="3040">
          <cell r="A3040" t="str">
            <v>VKF-353-2</v>
          </cell>
          <cell r="B3040" t="str">
            <v>201095</v>
          </cell>
          <cell r="C3040" t="str">
            <v>Antwerpen</v>
          </cell>
        </row>
        <row r="3041">
          <cell r="A3041" t="str">
            <v>VKF-353-3</v>
          </cell>
          <cell r="B3041" t="str">
            <v>201095</v>
          </cell>
          <cell r="C3041" t="str">
            <v>Antwerpen</v>
          </cell>
        </row>
        <row r="3042">
          <cell r="A3042" t="str">
            <v>VKF-354-1</v>
          </cell>
          <cell r="B3042" t="str">
            <v>201095</v>
          </cell>
          <cell r="C3042" t="str">
            <v>Antwerpen</v>
          </cell>
        </row>
        <row r="3043">
          <cell r="A3043" t="str">
            <v>VKF-354-2</v>
          </cell>
          <cell r="B3043" t="str">
            <v>201095</v>
          </cell>
          <cell r="C3043" t="str">
            <v>Antwerpen</v>
          </cell>
        </row>
        <row r="3044">
          <cell r="A3044" t="str">
            <v>VKF-355-1</v>
          </cell>
          <cell r="B3044" t="str">
            <v>201095</v>
          </cell>
          <cell r="C3044" t="str">
            <v>Antwerpen</v>
          </cell>
        </row>
        <row r="3045">
          <cell r="A3045" t="str">
            <v>VKF-356-1</v>
          </cell>
          <cell r="B3045" t="str">
            <v>27822</v>
          </cell>
          <cell r="C3045" t="str">
            <v>Antwerpen</v>
          </cell>
        </row>
        <row r="3046">
          <cell r="B3046" t="str">
            <v>201130301</v>
          </cell>
          <cell r="C3046" t="str">
            <v>Antwerpen</v>
          </cell>
        </row>
        <row r="3047">
          <cell r="A3047" t="str">
            <v>VKF-356-2</v>
          </cell>
          <cell r="B3047" t="str">
            <v>27822</v>
          </cell>
          <cell r="C3047" t="str">
            <v>Antwerpen</v>
          </cell>
        </row>
        <row r="3048">
          <cell r="B3048" t="str">
            <v>201130301</v>
          </cell>
          <cell r="C3048" t="str">
            <v>Antwerpen</v>
          </cell>
        </row>
        <row r="3049">
          <cell r="A3049" t="str">
            <v>VKF-356-3</v>
          </cell>
          <cell r="B3049" t="str">
            <v>27822</v>
          </cell>
          <cell r="C3049" t="str">
            <v>Antwerpen</v>
          </cell>
        </row>
        <row r="3050">
          <cell r="B3050" t="str">
            <v>201130301</v>
          </cell>
          <cell r="C3050" t="str">
            <v>Antwerpen</v>
          </cell>
        </row>
        <row r="3051">
          <cell r="A3051" t="str">
            <v>VKF-356-4</v>
          </cell>
          <cell r="B3051" t="str">
            <v>27822</v>
          </cell>
          <cell r="C3051" t="str">
            <v>Antwerpen</v>
          </cell>
        </row>
        <row r="3052">
          <cell r="B3052" t="str">
            <v>201130301</v>
          </cell>
          <cell r="C3052" t="str">
            <v>Antwerpen</v>
          </cell>
        </row>
        <row r="3053">
          <cell r="A3053" t="str">
            <v>VKF-356-5</v>
          </cell>
          <cell r="B3053" t="str">
            <v>27822</v>
          </cell>
          <cell r="C3053" t="str">
            <v>Antwerpen</v>
          </cell>
        </row>
        <row r="3054">
          <cell r="B3054" t="str">
            <v>201130301</v>
          </cell>
          <cell r="C3054" t="str">
            <v>Antwerpen</v>
          </cell>
        </row>
        <row r="3055">
          <cell r="A3055" t="str">
            <v>VKF-356-6</v>
          </cell>
          <cell r="B3055" t="str">
            <v>27822</v>
          </cell>
          <cell r="C3055" t="str">
            <v>Antwerpen</v>
          </cell>
        </row>
        <row r="3056">
          <cell r="B3056" t="str">
            <v>201130301</v>
          </cell>
          <cell r="C3056" t="str">
            <v>Antwerpen</v>
          </cell>
        </row>
        <row r="3057">
          <cell r="A3057" t="str">
            <v>VKF-357-1</v>
          </cell>
          <cell r="B3057" t="str">
            <v>4668</v>
          </cell>
          <cell r="C3057" t="str">
            <v>West-Vlaanderen</v>
          </cell>
        </row>
        <row r="3058">
          <cell r="A3058" t="str">
            <v>VKF-357-2</v>
          </cell>
          <cell r="B3058" t="str">
            <v>4668</v>
          </cell>
          <cell r="C3058" t="str">
            <v>West-Vlaanderen</v>
          </cell>
        </row>
        <row r="3059">
          <cell r="A3059" t="str">
            <v>VKF-357-3</v>
          </cell>
          <cell r="B3059" t="str">
            <v>4668</v>
          </cell>
          <cell r="C3059" t="str">
            <v>West-Vlaanderen</v>
          </cell>
        </row>
        <row r="3060">
          <cell r="A3060" t="str">
            <v>VKF-357-4</v>
          </cell>
          <cell r="B3060" t="str">
            <v>4668</v>
          </cell>
          <cell r="C3060" t="str">
            <v>West-Vlaanderen</v>
          </cell>
        </row>
        <row r="3061">
          <cell r="A3061" t="str">
            <v>VKF-357-5</v>
          </cell>
          <cell r="B3061" t="str">
            <v>4668</v>
          </cell>
          <cell r="C3061" t="str">
            <v>West-Vlaanderen</v>
          </cell>
        </row>
        <row r="3062">
          <cell r="A3062" t="str">
            <v>VKF-357-6</v>
          </cell>
          <cell r="B3062" t="str">
            <v>4668</v>
          </cell>
          <cell r="C3062" t="str">
            <v>West-Vlaanderen</v>
          </cell>
        </row>
        <row r="3063">
          <cell r="A3063" t="str">
            <v>VKF-358-1</v>
          </cell>
          <cell r="B3063" t="str">
            <v>910000698</v>
          </cell>
          <cell r="C3063" t="str">
            <v>Antwerpen</v>
          </cell>
        </row>
        <row r="3064">
          <cell r="A3064" t="str">
            <v>VKF-358-2</v>
          </cell>
          <cell r="B3064" t="str">
            <v>910000698</v>
          </cell>
          <cell r="C3064" t="str">
            <v>Antwerpen</v>
          </cell>
        </row>
        <row r="3065">
          <cell r="A3065" t="str">
            <v>VKF-359-1</v>
          </cell>
          <cell r="B3065" t="str">
            <v>3362</v>
          </cell>
          <cell r="C3065" t="str">
            <v>West-Vlaanderen</v>
          </cell>
        </row>
        <row r="3066">
          <cell r="B3066" t="str">
            <v>25840</v>
          </cell>
          <cell r="C3066" t="str">
            <v>West-Vlaanderen</v>
          </cell>
        </row>
        <row r="3067">
          <cell r="B3067" t="str">
            <v>201620</v>
          </cell>
          <cell r="C3067" t="str">
            <v>West-Vlaanderen</v>
          </cell>
        </row>
        <row r="3068">
          <cell r="A3068" t="str">
            <v>VKF-359-2</v>
          </cell>
          <cell r="B3068" t="str">
            <v>3362</v>
          </cell>
          <cell r="C3068" t="str">
            <v>West-Vlaanderen</v>
          </cell>
        </row>
        <row r="3069">
          <cell r="B3069" t="str">
            <v>25840</v>
          </cell>
          <cell r="C3069" t="str">
            <v>West-Vlaanderen</v>
          </cell>
        </row>
        <row r="3070">
          <cell r="B3070" t="str">
            <v>201620</v>
          </cell>
          <cell r="C3070" t="str">
            <v>West-Vlaanderen</v>
          </cell>
        </row>
        <row r="3071">
          <cell r="A3071" t="str">
            <v>VKF-360-1</v>
          </cell>
          <cell r="B3071" t="str">
            <v>4684</v>
          </cell>
          <cell r="C3071" t="str">
            <v>Antwerpen</v>
          </cell>
        </row>
        <row r="3072">
          <cell r="A3072" t="str">
            <v>VKF-360-2</v>
          </cell>
          <cell r="B3072" t="str">
            <v>4684</v>
          </cell>
          <cell r="C3072" t="str">
            <v>Antwerpen</v>
          </cell>
        </row>
        <row r="3073">
          <cell r="A3073" t="str">
            <v>VKF-360-3</v>
          </cell>
          <cell r="B3073" t="str">
            <v>4684</v>
          </cell>
          <cell r="C3073" t="str">
            <v>Antwerpen</v>
          </cell>
        </row>
        <row r="3074">
          <cell r="A3074" t="str">
            <v>VKF-360-4</v>
          </cell>
          <cell r="B3074" t="str">
            <v>4684</v>
          </cell>
          <cell r="C3074" t="str">
            <v>Antwerpen</v>
          </cell>
        </row>
        <row r="3075">
          <cell r="A3075" t="str">
            <v>VKF-360-5</v>
          </cell>
          <cell r="B3075" t="str">
            <v>4684</v>
          </cell>
          <cell r="C3075" t="str">
            <v>Antwerpen</v>
          </cell>
        </row>
        <row r="3076">
          <cell r="A3076" t="str">
            <v>VKF-360-6</v>
          </cell>
          <cell r="B3076" t="str">
            <v>4684</v>
          </cell>
          <cell r="C3076" t="str">
            <v>Antwerpen</v>
          </cell>
        </row>
        <row r="3077">
          <cell r="A3077" t="str">
            <v>VKF-360-7</v>
          </cell>
          <cell r="B3077" t="str">
            <v>4684</v>
          </cell>
          <cell r="C3077" t="str">
            <v>Antwerpen</v>
          </cell>
        </row>
        <row r="3078">
          <cell r="A3078" t="str">
            <v>VKF-360-8</v>
          </cell>
          <cell r="B3078" t="str">
            <v>4684</v>
          </cell>
          <cell r="C3078" t="str">
            <v>Antwerpen</v>
          </cell>
        </row>
        <row r="3079">
          <cell r="A3079" t="str">
            <v>VKF-361-1</v>
          </cell>
          <cell r="B3079" t="str">
            <v>201142</v>
          </cell>
          <cell r="C3079" t="str">
            <v>Oost-Vlaanderen</v>
          </cell>
        </row>
        <row r="3080">
          <cell r="A3080" t="str">
            <v>VKF-361-2</v>
          </cell>
          <cell r="B3080" t="str">
            <v>201142</v>
          </cell>
          <cell r="C3080" t="str">
            <v>Oost-Vlaanderen</v>
          </cell>
        </row>
        <row r="3081">
          <cell r="A3081" t="str">
            <v>VKF-362-1</v>
          </cell>
          <cell r="B3081" t="str">
            <v>201142</v>
          </cell>
          <cell r="C3081" t="str">
            <v>Oost-Vlaanderen</v>
          </cell>
        </row>
        <row r="3082">
          <cell r="A3082" t="str">
            <v>VKF-363-1</v>
          </cell>
          <cell r="B3082" t="str">
            <v>201142</v>
          </cell>
          <cell r="C3082" t="str">
            <v>Oost-Vlaanderen</v>
          </cell>
        </row>
        <row r="3083">
          <cell r="A3083" t="str">
            <v>VKF-363-2</v>
          </cell>
          <cell r="B3083" t="str">
            <v>201142</v>
          </cell>
          <cell r="C3083" t="str">
            <v>Oost-Vlaanderen</v>
          </cell>
        </row>
        <row r="3084">
          <cell r="A3084" t="str">
            <v>VKF-363-3</v>
          </cell>
          <cell r="B3084" t="str">
            <v>201142</v>
          </cell>
          <cell r="C3084" t="str">
            <v>Oost-Vlaanderen</v>
          </cell>
        </row>
        <row r="3085">
          <cell r="A3085" t="str">
            <v>VKF-363-4</v>
          </cell>
          <cell r="B3085" t="str">
            <v>201142</v>
          </cell>
          <cell r="C3085" t="str">
            <v>Oost-Vlaanderen</v>
          </cell>
        </row>
        <row r="3086">
          <cell r="A3086" t="str">
            <v>VKF-363-5</v>
          </cell>
          <cell r="B3086" t="str">
            <v>201142</v>
          </cell>
          <cell r="C3086" t="str">
            <v>Oost-Vlaanderen</v>
          </cell>
        </row>
        <row r="3087">
          <cell r="A3087" t="str">
            <v>VKF-363-6</v>
          </cell>
          <cell r="B3087" t="str">
            <v>201142</v>
          </cell>
          <cell r="C3087" t="str">
            <v>Oost-Vlaanderen</v>
          </cell>
        </row>
        <row r="3088">
          <cell r="A3088" t="str">
            <v>VKF-363-7</v>
          </cell>
          <cell r="B3088" t="str">
            <v>201142</v>
          </cell>
          <cell r="C3088" t="str">
            <v>Oost-Vlaanderen</v>
          </cell>
        </row>
        <row r="3089">
          <cell r="A3089" t="str">
            <v>VKF-363-8</v>
          </cell>
          <cell r="B3089" t="str">
            <v>201142</v>
          </cell>
          <cell r="C3089" t="str">
            <v>Oost-Vlaanderen</v>
          </cell>
        </row>
        <row r="3090">
          <cell r="A3090" t="str">
            <v>VKF-363-9</v>
          </cell>
          <cell r="B3090" t="str">
            <v>201142</v>
          </cell>
          <cell r="C3090" t="str">
            <v>Oost-Vlaanderen</v>
          </cell>
        </row>
        <row r="3091">
          <cell r="A3091" t="str">
            <v>VKF-364-1</v>
          </cell>
          <cell r="B3091" t="str">
            <v>7423</v>
          </cell>
          <cell r="C3091" t="str">
            <v>Limburg</v>
          </cell>
        </row>
        <row r="3092">
          <cell r="A3092" t="str">
            <v>VKF-365-1</v>
          </cell>
          <cell r="B3092" t="str">
            <v>3446</v>
          </cell>
          <cell r="C3092" t="str">
            <v>Oost-Vlaanderen</v>
          </cell>
        </row>
        <row r="3093">
          <cell r="B3093" t="str">
            <v>19939</v>
          </cell>
          <cell r="C3093" t="str">
            <v>Oost-Vlaanderen</v>
          </cell>
        </row>
        <row r="3094">
          <cell r="B3094" t="str">
            <v>22803</v>
          </cell>
          <cell r="C3094" t="str">
            <v>Oost-Vlaanderen</v>
          </cell>
        </row>
        <row r="3095">
          <cell r="A3095" t="str">
            <v>VKF-365-2</v>
          </cell>
          <cell r="B3095" t="str">
            <v>3446</v>
          </cell>
          <cell r="C3095" t="str">
            <v>Oost-Vlaanderen</v>
          </cell>
        </row>
        <row r="3096">
          <cell r="B3096" t="str">
            <v>19939</v>
          </cell>
          <cell r="C3096" t="str">
            <v>Oost-Vlaanderen</v>
          </cell>
        </row>
        <row r="3097">
          <cell r="B3097" t="str">
            <v>22803</v>
          </cell>
          <cell r="C3097" t="str">
            <v>Oost-Vlaanderen</v>
          </cell>
        </row>
        <row r="3098">
          <cell r="A3098" t="str">
            <v>VKF-366-1</v>
          </cell>
          <cell r="B3098" t="str">
            <v>201152</v>
          </cell>
          <cell r="C3098" t="str">
            <v>Antwerpen</v>
          </cell>
        </row>
        <row r="3099">
          <cell r="A3099" t="str">
            <v>VKF-366-2</v>
          </cell>
          <cell r="B3099" t="str">
            <v>201152</v>
          </cell>
          <cell r="C3099" t="str">
            <v>Antwerpen</v>
          </cell>
        </row>
        <row r="3100">
          <cell r="A3100" t="str">
            <v>VKF-366-3</v>
          </cell>
          <cell r="B3100" t="str">
            <v>201152</v>
          </cell>
          <cell r="C3100" t="str">
            <v>Antwerpen</v>
          </cell>
        </row>
        <row r="3101">
          <cell r="A3101" t="str">
            <v>VKF-366-4</v>
          </cell>
          <cell r="B3101" t="str">
            <v>201152</v>
          </cell>
          <cell r="C3101" t="str">
            <v>Antwerpen</v>
          </cell>
        </row>
        <row r="3102">
          <cell r="A3102" t="str">
            <v>VKF-367-1</v>
          </cell>
          <cell r="B3102" t="str">
            <v>4795</v>
          </cell>
          <cell r="C3102" t="str">
            <v>Oost-Vlaanderen</v>
          </cell>
        </row>
        <row r="3103">
          <cell r="B3103" t="str">
            <v>4867</v>
          </cell>
          <cell r="C3103" t="str">
            <v>Oost-Vlaanderen</v>
          </cell>
        </row>
        <row r="3104">
          <cell r="B3104" t="str">
            <v>4899</v>
          </cell>
          <cell r="C3104" t="str">
            <v>Oost-Vlaanderen</v>
          </cell>
        </row>
        <row r="3105">
          <cell r="A3105" t="str">
            <v>VKF-368-1</v>
          </cell>
          <cell r="B3105" t="str">
            <v>4795</v>
          </cell>
          <cell r="C3105" t="str">
            <v>Oost-Vlaanderen</v>
          </cell>
        </row>
        <row r="3106">
          <cell r="B3106" t="str">
            <v>4867</v>
          </cell>
          <cell r="C3106" t="str">
            <v>Oost-Vlaanderen</v>
          </cell>
        </row>
        <row r="3107">
          <cell r="B3107" t="str">
            <v>4899</v>
          </cell>
          <cell r="C3107" t="str">
            <v>Oost-Vlaanderen</v>
          </cell>
        </row>
        <row r="3108">
          <cell r="A3108" t="str">
            <v>VKF-369-1</v>
          </cell>
          <cell r="B3108" t="str">
            <v>4795</v>
          </cell>
          <cell r="C3108" t="str">
            <v>Oost-Vlaanderen</v>
          </cell>
        </row>
        <row r="3109">
          <cell r="B3109" t="str">
            <v>4867</v>
          </cell>
          <cell r="C3109" t="str">
            <v>Oost-Vlaanderen</v>
          </cell>
        </row>
        <row r="3110">
          <cell r="B3110" t="str">
            <v>4899</v>
          </cell>
          <cell r="C3110" t="str">
            <v>Oost-Vlaanderen</v>
          </cell>
        </row>
        <row r="3111">
          <cell r="A3111" t="str">
            <v>VKF-369-2</v>
          </cell>
          <cell r="B3111" t="str">
            <v>4795</v>
          </cell>
          <cell r="C3111" t="str">
            <v>Oost-Vlaanderen</v>
          </cell>
        </row>
        <row r="3112">
          <cell r="B3112" t="str">
            <v>4867</v>
          </cell>
          <cell r="C3112" t="str">
            <v>Oost-Vlaanderen</v>
          </cell>
        </row>
        <row r="3113">
          <cell r="B3113" t="str">
            <v>4899</v>
          </cell>
          <cell r="C3113" t="str">
            <v>Oost-Vlaanderen</v>
          </cell>
        </row>
        <row r="3114">
          <cell r="A3114" t="str">
            <v>VKF-370-1</v>
          </cell>
          <cell r="B3114" t="str">
            <v>4795</v>
          </cell>
          <cell r="C3114" t="str">
            <v>Oost-Vlaanderen</v>
          </cell>
        </row>
        <row r="3115">
          <cell r="B3115" t="str">
            <v>4867</v>
          </cell>
          <cell r="C3115" t="str">
            <v>Oost-Vlaanderen</v>
          </cell>
        </row>
        <row r="3116">
          <cell r="B3116" t="str">
            <v>4899</v>
          </cell>
          <cell r="C3116" t="str">
            <v>Oost-Vlaanderen</v>
          </cell>
        </row>
        <row r="3117">
          <cell r="A3117" t="str">
            <v>VKF-371-1</v>
          </cell>
          <cell r="B3117" t="str">
            <v>4795</v>
          </cell>
          <cell r="C3117" t="str">
            <v>Oost-Vlaanderen</v>
          </cell>
        </row>
        <row r="3118">
          <cell r="B3118" t="str">
            <v>4867</v>
          </cell>
          <cell r="C3118" t="str">
            <v>Oost-Vlaanderen</v>
          </cell>
        </row>
        <row r="3119">
          <cell r="B3119" t="str">
            <v>4899</v>
          </cell>
          <cell r="C3119" t="str">
            <v>Oost-Vlaanderen</v>
          </cell>
        </row>
        <row r="3120">
          <cell r="A3120" t="str">
            <v>VKF-371-2</v>
          </cell>
          <cell r="B3120" t="str">
            <v>4795</v>
          </cell>
          <cell r="C3120" t="str">
            <v>Oost-Vlaanderen</v>
          </cell>
        </row>
        <row r="3121">
          <cell r="B3121" t="str">
            <v>4867</v>
          </cell>
          <cell r="C3121" t="str">
            <v>Oost-Vlaanderen</v>
          </cell>
        </row>
        <row r="3122">
          <cell r="B3122" t="str">
            <v>4899</v>
          </cell>
          <cell r="C3122" t="str">
            <v>Oost-Vlaanderen</v>
          </cell>
        </row>
        <row r="3123">
          <cell r="A3123" t="str">
            <v>VKF-372-1</v>
          </cell>
          <cell r="B3123" t="str">
            <v>3499</v>
          </cell>
          <cell r="C3123" t="str">
            <v>West-Vlaanderen</v>
          </cell>
        </row>
        <row r="3124">
          <cell r="B3124" t="str">
            <v>23861</v>
          </cell>
          <cell r="C3124" t="str">
            <v>West-Vlaanderen</v>
          </cell>
        </row>
        <row r="3125">
          <cell r="B3125" t="str">
            <v>200853</v>
          </cell>
          <cell r="C3125" t="str">
            <v>West-Vlaanderen</v>
          </cell>
        </row>
        <row r="3126">
          <cell r="A3126" t="str">
            <v>VKF-372-2</v>
          </cell>
          <cell r="B3126" t="str">
            <v>3499</v>
          </cell>
          <cell r="C3126" t="str">
            <v>West-Vlaanderen</v>
          </cell>
        </row>
        <row r="3127">
          <cell r="B3127" t="str">
            <v>23861</v>
          </cell>
          <cell r="C3127" t="str">
            <v>West-Vlaanderen</v>
          </cell>
        </row>
        <row r="3128">
          <cell r="B3128" t="str">
            <v>200853</v>
          </cell>
          <cell r="C3128" t="str">
            <v>West-Vlaanderen</v>
          </cell>
        </row>
        <row r="3129">
          <cell r="A3129" t="str">
            <v>VKF-373-1</v>
          </cell>
          <cell r="B3129" t="str">
            <v>4905</v>
          </cell>
          <cell r="C3129" t="str">
            <v>Limburg</v>
          </cell>
        </row>
        <row r="3130">
          <cell r="A3130" t="str">
            <v>VKF-374-1</v>
          </cell>
          <cell r="B3130" t="str">
            <v>7429</v>
          </cell>
          <cell r="C3130" t="str">
            <v>Limburg</v>
          </cell>
        </row>
        <row r="3131">
          <cell r="B3131" t="str">
            <v>19942</v>
          </cell>
          <cell r="C3131" t="str">
            <v>Limburg</v>
          </cell>
        </row>
        <row r="3132">
          <cell r="B3132" t="str">
            <v>26265</v>
          </cell>
          <cell r="C3132" t="str">
            <v>Limburg</v>
          </cell>
        </row>
        <row r="3133">
          <cell r="A3133" t="str">
            <v>VKF-375-1</v>
          </cell>
          <cell r="B3133" t="str">
            <v>201209</v>
          </cell>
          <cell r="C3133" t="str">
            <v>Vlaams-Brabant</v>
          </cell>
        </row>
        <row r="3134">
          <cell r="A3134" t="str">
            <v>VKF-375-2</v>
          </cell>
          <cell r="B3134" t="str">
            <v>201209</v>
          </cell>
          <cell r="C3134" t="str">
            <v>Vlaams-Brabant</v>
          </cell>
        </row>
        <row r="3135">
          <cell r="A3135" t="str">
            <v>VKF-375-3</v>
          </cell>
          <cell r="B3135" t="str">
            <v>201209</v>
          </cell>
          <cell r="C3135" t="str">
            <v>Vlaams-Brabant</v>
          </cell>
        </row>
        <row r="3136">
          <cell r="A3136" t="str">
            <v>VKF-376-1</v>
          </cell>
          <cell r="B3136" t="str">
            <v>201209</v>
          </cell>
          <cell r="C3136" t="str">
            <v>Vlaams-Brabant</v>
          </cell>
        </row>
        <row r="3137">
          <cell r="A3137" t="str">
            <v>VKF-376-2</v>
          </cell>
          <cell r="B3137" t="str">
            <v>201209</v>
          </cell>
          <cell r="C3137" t="str">
            <v>Vlaams-Brabant</v>
          </cell>
        </row>
        <row r="3138">
          <cell r="A3138" t="str">
            <v>VKF-376-3</v>
          </cell>
          <cell r="B3138" t="str">
            <v>201209</v>
          </cell>
          <cell r="C3138" t="str">
            <v>Vlaams-Brabant</v>
          </cell>
        </row>
        <row r="3139">
          <cell r="A3139" t="str">
            <v>VKF-376-4</v>
          </cell>
          <cell r="B3139" t="str">
            <v>201209</v>
          </cell>
          <cell r="C3139" t="str">
            <v>Vlaams-Brabant</v>
          </cell>
        </row>
        <row r="3140">
          <cell r="A3140" t="str">
            <v>VKF-377-1</v>
          </cell>
          <cell r="B3140" t="str">
            <v>201209</v>
          </cell>
          <cell r="C3140" t="str">
            <v>Vlaams-Brabant</v>
          </cell>
        </row>
        <row r="3141">
          <cell r="A3141" t="str">
            <v>VKF-377-2</v>
          </cell>
          <cell r="B3141" t="str">
            <v>201209</v>
          </cell>
          <cell r="C3141" t="str">
            <v>Vlaams-Brabant</v>
          </cell>
        </row>
        <row r="3142">
          <cell r="A3142" t="str">
            <v>VKF-377-3</v>
          </cell>
          <cell r="B3142" t="str">
            <v>201209</v>
          </cell>
          <cell r="C3142" t="str">
            <v>Vlaams-Brabant</v>
          </cell>
        </row>
        <row r="3143">
          <cell r="A3143" t="str">
            <v>VKF-377-4</v>
          </cell>
          <cell r="B3143" t="str">
            <v>201209</v>
          </cell>
          <cell r="C3143" t="str">
            <v>Vlaams-Brabant</v>
          </cell>
        </row>
        <row r="3144">
          <cell r="A3144" t="str">
            <v>VKF-377-5</v>
          </cell>
          <cell r="B3144" t="str">
            <v>201209</v>
          </cell>
          <cell r="C3144" t="str">
            <v>Vlaams-Brabant</v>
          </cell>
        </row>
        <row r="3145">
          <cell r="A3145" t="str">
            <v>VKF-377-6</v>
          </cell>
          <cell r="B3145" t="str">
            <v>201209</v>
          </cell>
          <cell r="C3145" t="str">
            <v>Vlaams-Brabant</v>
          </cell>
        </row>
        <row r="3146">
          <cell r="A3146" t="str">
            <v>VKF-377-7</v>
          </cell>
          <cell r="B3146" t="str">
            <v>201209</v>
          </cell>
          <cell r="C3146" t="str">
            <v>Vlaams-Brabant</v>
          </cell>
        </row>
        <row r="3147">
          <cell r="A3147" t="str">
            <v>VKF-377-8</v>
          </cell>
          <cell r="B3147" t="str">
            <v>201209</v>
          </cell>
          <cell r="C3147" t="str">
            <v>Vlaams-Brabant</v>
          </cell>
        </row>
        <row r="3148">
          <cell r="A3148" t="str">
            <v>VKF-378-1</v>
          </cell>
          <cell r="B3148" t="str">
            <v>3640</v>
          </cell>
          <cell r="C3148" t="str">
            <v>West-Vlaanderen</v>
          </cell>
        </row>
        <row r="3149">
          <cell r="A3149" t="str">
            <v>VKF-378-2</v>
          </cell>
          <cell r="B3149" t="str">
            <v>3640</v>
          </cell>
          <cell r="C3149" t="str">
            <v>West-Vlaanderen</v>
          </cell>
        </row>
        <row r="3150">
          <cell r="A3150" t="str">
            <v>VKF-379-1</v>
          </cell>
          <cell r="B3150" t="str">
            <v>3437</v>
          </cell>
          <cell r="C3150" t="str">
            <v>Antwerpen</v>
          </cell>
        </row>
        <row r="3151">
          <cell r="B3151" t="str">
            <v>12274</v>
          </cell>
          <cell r="C3151" t="str">
            <v>Antwerpen</v>
          </cell>
        </row>
        <row r="3152">
          <cell r="B3152" t="str">
            <v>19582</v>
          </cell>
          <cell r="C3152" t="str">
            <v>Antwerpen</v>
          </cell>
        </row>
        <row r="3153">
          <cell r="B3153" t="str">
            <v>24776</v>
          </cell>
          <cell r="C3153" t="str">
            <v>Antwerpen</v>
          </cell>
        </row>
        <row r="3154">
          <cell r="A3154" t="str">
            <v>VKF-379-2</v>
          </cell>
          <cell r="B3154" t="str">
            <v>3437</v>
          </cell>
          <cell r="C3154" t="str">
            <v>Antwerpen</v>
          </cell>
        </row>
        <row r="3155">
          <cell r="B3155" t="str">
            <v>12274</v>
          </cell>
          <cell r="C3155" t="str">
            <v>Antwerpen</v>
          </cell>
        </row>
        <row r="3156">
          <cell r="B3156" t="str">
            <v>19582</v>
          </cell>
          <cell r="C3156" t="str">
            <v>Antwerpen</v>
          </cell>
        </row>
        <row r="3157">
          <cell r="B3157" t="str">
            <v>24776</v>
          </cell>
          <cell r="C3157" t="str">
            <v>Antwerpen</v>
          </cell>
        </row>
        <row r="3158">
          <cell r="A3158" t="str">
            <v>VKF-379-3</v>
          </cell>
          <cell r="B3158" t="str">
            <v>3437</v>
          </cell>
          <cell r="C3158" t="str">
            <v>Antwerpen</v>
          </cell>
        </row>
        <row r="3159">
          <cell r="B3159" t="str">
            <v>12274</v>
          </cell>
          <cell r="C3159" t="str">
            <v>Antwerpen</v>
          </cell>
        </row>
        <row r="3160">
          <cell r="B3160" t="str">
            <v>19582</v>
          </cell>
          <cell r="C3160" t="str">
            <v>Antwerpen</v>
          </cell>
        </row>
        <row r="3161">
          <cell r="B3161" t="str">
            <v>24776</v>
          </cell>
          <cell r="C3161" t="str">
            <v>Antwerpen</v>
          </cell>
        </row>
        <row r="3162">
          <cell r="A3162" t="str">
            <v>VKF-379-4</v>
          </cell>
          <cell r="B3162" t="str">
            <v>3437</v>
          </cell>
          <cell r="C3162" t="str">
            <v>Antwerpen</v>
          </cell>
        </row>
        <row r="3163">
          <cell r="B3163" t="str">
            <v>12274</v>
          </cell>
          <cell r="C3163" t="str">
            <v>Antwerpen</v>
          </cell>
        </row>
        <row r="3164">
          <cell r="B3164" t="str">
            <v>19582</v>
          </cell>
          <cell r="C3164" t="str">
            <v>Antwerpen</v>
          </cell>
        </row>
        <row r="3165">
          <cell r="B3165" t="str">
            <v>24776</v>
          </cell>
          <cell r="C3165" t="str">
            <v>Antwerpen</v>
          </cell>
        </row>
        <row r="3166">
          <cell r="A3166" t="str">
            <v>VKF-379-5</v>
          </cell>
          <cell r="B3166" t="str">
            <v>3437</v>
          </cell>
          <cell r="C3166" t="str">
            <v>Antwerpen</v>
          </cell>
        </row>
        <row r="3167">
          <cell r="B3167" t="str">
            <v>12274</v>
          </cell>
          <cell r="C3167" t="str">
            <v>Antwerpen</v>
          </cell>
        </row>
        <row r="3168">
          <cell r="B3168" t="str">
            <v>19582</v>
          </cell>
          <cell r="C3168" t="str">
            <v>Antwerpen</v>
          </cell>
        </row>
        <row r="3169">
          <cell r="B3169" t="str">
            <v>24776</v>
          </cell>
          <cell r="C3169" t="str">
            <v>Antwerpen</v>
          </cell>
        </row>
        <row r="3170">
          <cell r="A3170" t="str">
            <v>VKF-379-6</v>
          </cell>
          <cell r="B3170" t="str">
            <v>3437</v>
          </cell>
          <cell r="C3170" t="str">
            <v>Antwerpen</v>
          </cell>
        </row>
        <row r="3171">
          <cell r="B3171" t="str">
            <v>12274</v>
          </cell>
          <cell r="C3171" t="str">
            <v>Antwerpen</v>
          </cell>
        </row>
        <row r="3172">
          <cell r="B3172" t="str">
            <v>19582</v>
          </cell>
          <cell r="C3172" t="str">
            <v>Antwerpen</v>
          </cell>
        </row>
        <row r="3173">
          <cell r="B3173" t="str">
            <v>24776</v>
          </cell>
          <cell r="C3173" t="str">
            <v>Antwerpen</v>
          </cell>
        </row>
        <row r="3174">
          <cell r="A3174" t="str">
            <v>VKF-379-7</v>
          </cell>
          <cell r="B3174" t="str">
            <v>25929</v>
          </cell>
          <cell r="C3174" t="str">
            <v>West-Vlaanderen</v>
          </cell>
        </row>
        <row r="3175">
          <cell r="A3175" t="str">
            <v>VKF-380-1</v>
          </cell>
          <cell r="B3175" t="str">
            <v>3468</v>
          </cell>
          <cell r="C3175" t="str">
            <v>West-Vlaanderen</v>
          </cell>
        </row>
        <row r="3176">
          <cell r="A3176" t="str">
            <v>VKF-381-1</v>
          </cell>
          <cell r="B3176" t="str">
            <v>3806</v>
          </cell>
          <cell r="C3176" t="str">
            <v>West-Vlaanderen</v>
          </cell>
        </row>
        <row r="3177">
          <cell r="B3177" t="str">
            <v>19663</v>
          </cell>
          <cell r="C3177" t="str">
            <v>West-Vlaanderen</v>
          </cell>
        </row>
        <row r="3178">
          <cell r="B3178" t="str">
            <v>24523</v>
          </cell>
          <cell r="C3178" t="str">
            <v>West-Vlaanderen</v>
          </cell>
        </row>
        <row r="3179">
          <cell r="B3179" t="str">
            <v>25632</v>
          </cell>
          <cell r="C3179" t="str">
            <v>West-Vlaanderen</v>
          </cell>
        </row>
        <row r="3180">
          <cell r="A3180" t="str">
            <v>VKF-381-2</v>
          </cell>
          <cell r="B3180" t="str">
            <v>3806</v>
          </cell>
          <cell r="C3180" t="str">
            <v>West-Vlaanderen</v>
          </cell>
        </row>
        <row r="3181">
          <cell r="B3181" t="str">
            <v>19663</v>
          </cell>
          <cell r="C3181" t="str">
            <v>West-Vlaanderen</v>
          </cell>
        </row>
        <row r="3182">
          <cell r="B3182" t="str">
            <v>24523</v>
          </cell>
          <cell r="C3182" t="str">
            <v>West-Vlaanderen</v>
          </cell>
        </row>
        <row r="3183">
          <cell r="B3183" t="str">
            <v>25632</v>
          </cell>
          <cell r="C3183" t="str">
            <v>West-Vlaanderen</v>
          </cell>
        </row>
        <row r="3184">
          <cell r="A3184" t="str">
            <v>VKF-381-3</v>
          </cell>
          <cell r="B3184" t="str">
            <v>3806</v>
          </cell>
          <cell r="C3184" t="str">
            <v>West-Vlaanderen</v>
          </cell>
        </row>
        <row r="3185">
          <cell r="B3185" t="str">
            <v>19663</v>
          </cell>
          <cell r="C3185" t="str">
            <v>West-Vlaanderen</v>
          </cell>
        </row>
        <row r="3186">
          <cell r="B3186" t="str">
            <v>24523</v>
          </cell>
          <cell r="C3186" t="str">
            <v>West-Vlaanderen</v>
          </cell>
        </row>
        <row r="3187">
          <cell r="B3187" t="str">
            <v>25632</v>
          </cell>
          <cell r="C3187" t="str">
            <v>West-Vlaanderen</v>
          </cell>
        </row>
        <row r="3188">
          <cell r="A3188" t="str">
            <v>VKF-381-4</v>
          </cell>
          <cell r="B3188" t="str">
            <v>3806</v>
          </cell>
          <cell r="C3188" t="str">
            <v>West-Vlaanderen</v>
          </cell>
        </row>
        <row r="3189">
          <cell r="B3189" t="str">
            <v>19663</v>
          </cell>
          <cell r="C3189" t="str">
            <v>West-Vlaanderen</v>
          </cell>
        </row>
        <row r="3190">
          <cell r="B3190" t="str">
            <v>24523</v>
          </cell>
          <cell r="C3190" t="str">
            <v>West-Vlaanderen</v>
          </cell>
        </row>
        <row r="3191">
          <cell r="B3191" t="str">
            <v>25632</v>
          </cell>
          <cell r="C3191" t="str">
            <v>West-Vlaanderen</v>
          </cell>
        </row>
        <row r="3192">
          <cell r="A3192" t="str">
            <v>VKF-382-1</v>
          </cell>
          <cell r="B3192" t="str">
            <v>3208</v>
          </cell>
          <cell r="C3192" t="str">
            <v>Oost-Vlaanderen</v>
          </cell>
        </row>
        <row r="3193">
          <cell r="A3193" t="str">
            <v>VKF-382-2</v>
          </cell>
          <cell r="B3193" t="str">
            <v>3208</v>
          </cell>
          <cell r="C3193" t="str">
            <v>Oost-Vlaanderen</v>
          </cell>
        </row>
        <row r="3194">
          <cell r="A3194" t="str">
            <v>VKF-382-3</v>
          </cell>
          <cell r="B3194" t="str">
            <v>3208</v>
          </cell>
          <cell r="C3194" t="str">
            <v>Oost-Vlaanderen</v>
          </cell>
        </row>
        <row r="3195">
          <cell r="A3195" t="str">
            <v>VKF-382-4</v>
          </cell>
          <cell r="B3195" t="str">
            <v>3208</v>
          </cell>
          <cell r="C3195" t="str">
            <v>Oost-Vlaanderen</v>
          </cell>
        </row>
        <row r="3196">
          <cell r="A3196" t="str">
            <v>VKF-382-5</v>
          </cell>
          <cell r="B3196" t="str">
            <v>3208</v>
          </cell>
          <cell r="C3196" t="str">
            <v>Oost-Vlaanderen</v>
          </cell>
        </row>
        <row r="3197">
          <cell r="A3197" t="str">
            <v>VKF-383-1</v>
          </cell>
          <cell r="B3197" t="str">
            <v>18859</v>
          </cell>
          <cell r="C3197" t="str">
            <v>West-Vlaanderen</v>
          </cell>
        </row>
        <row r="3198">
          <cell r="A3198" t="str">
            <v>VKF-384-1</v>
          </cell>
          <cell r="B3198" t="str">
            <v>2810</v>
          </cell>
          <cell r="C3198" t="str">
            <v>West-Vlaanderen</v>
          </cell>
        </row>
        <row r="3199">
          <cell r="A3199" t="str">
            <v>VKF-385-1</v>
          </cell>
          <cell r="B3199" t="str">
            <v>910020532</v>
          </cell>
          <cell r="C3199" t="str">
            <v>West-Vlaanderen</v>
          </cell>
        </row>
        <row r="3200">
          <cell r="A3200" t="str">
            <v>VKF-385-2</v>
          </cell>
          <cell r="B3200" t="str">
            <v>910020532</v>
          </cell>
          <cell r="C3200" t="str">
            <v>West-Vlaanderen</v>
          </cell>
        </row>
        <row r="3201">
          <cell r="A3201" t="str">
            <v>VKF-386-1</v>
          </cell>
          <cell r="B3201" t="str">
            <v>3838</v>
          </cell>
          <cell r="C3201" t="str">
            <v>West-Vlaanderen</v>
          </cell>
        </row>
        <row r="3202">
          <cell r="B3202" t="str">
            <v>6685</v>
          </cell>
          <cell r="C3202" t="str">
            <v>West-Vlaanderen</v>
          </cell>
        </row>
        <row r="3203">
          <cell r="B3203" t="str">
            <v>20075</v>
          </cell>
          <cell r="C3203" t="str">
            <v>West-Vlaanderen</v>
          </cell>
        </row>
        <row r="3204">
          <cell r="A3204" t="str">
            <v>VKF-386-2</v>
          </cell>
          <cell r="B3204" t="str">
            <v>3838</v>
          </cell>
          <cell r="C3204" t="str">
            <v>West-Vlaanderen</v>
          </cell>
        </row>
        <row r="3205">
          <cell r="B3205" t="str">
            <v>6685</v>
          </cell>
          <cell r="C3205" t="str">
            <v>West-Vlaanderen</v>
          </cell>
        </row>
        <row r="3206">
          <cell r="B3206" t="str">
            <v>20075</v>
          </cell>
          <cell r="C3206" t="str">
            <v>West-Vlaanderen</v>
          </cell>
        </row>
        <row r="3207">
          <cell r="A3207" t="str">
            <v>VKF-386-3</v>
          </cell>
          <cell r="B3207" t="str">
            <v>3838</v>
          </cell>
          <cell r="C3207" t="str">
            <v>West-Vlaanderen</v>
          </cell>
        </row>
        <row r="3208">
          <cell r="B3208" t="str">
            <v>6685</v>
          </cell>
          <cell r="C3208" t="str">
            <v>West-Vlaanderen</v>
          </cell>
        </row>
        <row r="3209">
          <cell r="B3209" t="str">
            <v>20075</v>
          </cell>
          <cell r="C3209" t="str">
            <v>West-Vlaanderen</v>
          </cell>
        </row>
        <row r="3210">
          <cell r="A3210" t="str">
            <v>VKF-387-1</v>
          </cell>
          <cell r="B3210" t="str">
            <v>3563</v>
          </cell>
          <cell r="C3210" t="str">
            <v>Vlaams-Brabant</v>
          </cell>
        </row>
        <row r="3211">
          <cell r="B3211" t="str">
            <v>7226</v>
          </cell>
          <cell r="C3211" t="str">
            <v>Vlaams-Brabant</v>
          </cell>
        </row>
        <row r="3212">
          <cell r="B3212" t="str">
            <v>19533</v>
          </cell>
          <cell r="C3212" t="str">
            <v>Vlaams-Brabant</v>
          </cell>
        </row>
        <row r="3213">
          <cell r="A3213" t="str">
            <v>VKF-387-2</v>
          </cell>
          <cell r="B3213" t="str">
            <v>3563</v>
          </cell>
          <cell r="C3213" t="str">
            <v>Vlaams-Brabant</v>
          </cell>
        </row>
        <row r="3214">
          <cell r="B3214" t="str">
            <v>7226</v>
          </cell>
          <cell r="C3214" t="str">
            <v>Vlaams-Brabant</v>
          </cell>
        </row>
        <row r="3215">
          <cell r="B3215" t="str">
            <v>19533</v>
          </cell>
          <cell r="C3215" t="str">
            <v>Vlaams-Brabant</v>
          </cell>
        </row>
        <row r="3216">
          <cell r="A3216" t="str">
            <v>VKF-387-3</v>
          </cell>
          <cell r="B3216" t="str">
            <v>3563</v>
          </cell>
          <cell r="C3216" t="str">
            <v>Vlaams-Brabant</v>
          </cell>
        </row>
        <row r="3217">
          <cell r="B3217" t="str">
            <v>7226</v>
          </cell>
          <cell r="C3217" t="str">
            <v>Vlaams-Brabant</v>
          </cell>
        </row>
        <row r="3218">
          <cell r="B3218" t="str">
            <v>19533</v>
          </cell>
          <cell r="C3218" t="str">
            <v>Vlaams-Brabant</v>
          </cell>
        </row>
        <row r="3219">
          <cell r="A3219" t="str">
            <v>VKF-387-4</v>
          </cell>
          <cell r="B3219" t="str">
            <v>3563</v>
          </cell>
          <cell r="C3219" t="str">
            <v>Vlaams-Brabant</v>
          </cell>
        </row>
        <row r="3220">
          <cell r="B3220" t="str">
            <v>7226</v>
          </cell>
          <cell r="C3220" t="str">
            <v>Vlaams-Brabant</v>
          </cell>
        </row>
        <row r="3221">
          <cell r="B3221" t="str">
            <v>19533</v>
          </cell>
          <cell r="C3221" t="str">
            <v>Vlaams-Brabant</v>
          </cell>
        </row>
        <row r="3222">
          <cell r="A3222" t="str">
            <v>VKF-399-1</v>
          </cell>
          <cell r="B3222" t="str">
            <v>201111</v>
          </cell>
          <cell r="C3222" t="str">
            <v>Oost-Vlaanderen</v>
          </cell>
        </row>
        <row r="3223">
          <cell r="A3223" t="str">
            <v>VKF-399-2</v>
          </cell>
          <cell r="B3223" t="str">
            <v>201111</v>
          </cell>
          <cell r="C3223" t="str">
            <v>Oost-Vlaanderen</v>
          </cell>
        </row>
        <row r="3224">
          <cell r="A3224" t="str">
            <v>VKF-399-3</v>
          </cell>
          <cell r="B3224" t="str">
            <v>201111</v>
          </cell>
          <cell r="C3224" t="str">
            <v>Oost-Vlaanderen</v>
          </cell>
        </row>
        <row r="3225">
          <cell r="A3225" t="str">
            <v>VKF-399-4</v>
          </cell>
          <cell r="B3225" t="str">
            <v>201111</v>
          </cell>
          <cell r="C3225" t="str">
            <v>Oost-Vlaanderen</v>
          </cell>
        </row>
        <row r="3226">
          <cell r="A3226" t="str">
            <v>VKF-399-5</v>
          </cell>
          <cell r="B3226" t="str">
            <v>201111</v>
          </cell>
          <cell r="C3226" t="str">
            <v>Oost-Vlaanderen</v>
          </cell>
        </row>
        <row r="3227">
          <cell r="A3227" t="str">
            <v>VKF-399-6</v>
          </cell>
          <cell r="B3227" t="str">
            <v>201111</v>
          </cell>
          <cell r="C3227" t="str">
            <v>Oost-Vlaanderen</v>
          </cell>
        </row>
        <row r="3228">
          <cell r="A3228" t="str">
            <v>VKF-400-1</v>
          </cell>
          <cell r="B3228" t="str">
            <v>201111</v>
          </cell>
          <cell r="C3228" t="str">
            <v>Oost-Vlaanderen</v>
          </cell>
        </row>
        <row r="3229">
          <cell r="A3229" t="str">
            <v>VKF-400-2</v>
          </cell>
          <cell r="B3229" t="str">
            <v>201111</v>
          </cell>
          <cell r="C3229" t="str">
            <v>Oost-Vlaanderen</v>
          </cell>
        </row>
        <row r="3230">
          <cell r="A3230" t="str">
            <v>VKF-400-3</v>
          </cell>
          <cell r="B3230" t="str">
            <v>201111</v>
          </cell>
          <cell r="C3230" t="str">
            <v>Oost-Vlaanderen</v>
          </cell>
        </row>
        <row r="3231">
          <cell r="A3231" t="str">
            <v>VKF-401-1</v>
          </cell>
          <cell r="B3231" t="str">
            <v>201111</v>
          </cell>
          <cell r="C3231" t="str">
            <v>Oost-Vlaanderen</v>
          </cell>
        </row>
        <row r="3232">
          <cell r="A3232" t="str">
            <v>VKF-401-2</v>
          </cell>
          <cell r="B3232" t="str">
            <v>201111</v>
          </cell>
          <cell r="C3232" t="str">
            <v>Oost-Vlaanderen</v>
          </cell>
        </row>
        <row r="3233">
          <cell r="A3233" t="str">
            <v>VKF-401-3</v>
          </cell>
          <cell r="B3233" t="str">
            <v>201111</v>
          </cell>
          <cell r="C3233" t="str">
            <v>Oost-Vlaanderen</v>
          </cell>
        </row>
        <row r="3234">
          <cell r="A3234" t="str">
            <v>VKF-401-4</v>
          </cell>
          <cell r="B3234" t="str">
            <v>201111</v>
          </cell>
          <cell r="C3234" t="str">
            <v>Oost-Vlaanderen</v>
          </cell>
        </row>
        <row r="3235">
          <cell r="A3235" t="str">
            <v>VKF-401-5</v>
          </cell>
          <cell r="B3235" t="str">
            <v>201111</v>
          </cell>
          <cell r="C3235" t="str">
            <v>Oost-Vlaanderen</v>
          </cell>
        </row>
        <row r="3236">
          <cell r="A3236" t="str">
            <v>VKF-401-6</v>
          </cell>
          <cell r="B3236" t="str">
            <v>201111</v>
          </cell>
          <cell r="C3236" t="str">
            <v>Oost-Vlaanderen</v>
          </cell>
        </row>
        <row r="3237">
          <cell r="A3237" t="str">
            <v>VKF-402-1</v>
          </cell>
          <cell r="B3237" t="str">
            <v>201111</v>
          </cell>
          <cell r="C3237" t="str">
            <v>Oost-Vlaanderen</v>
          </cell>
        </row>
        <row r="3238">
          <cell r="A3238" t="str">
            <v>VKF-402-2</v>
          </cell>
          <cell r="B3238" t="str">
            <v>201111</v>
          </cell>
          <cell r="C3238" t="str">
            <v>Oost-Vlaanderen</v>
          </cell>
        </row>
        <row r="3239">
          <cell r="A3239" t="str">
            <v>VKF-402-3</v>
          </cell>
          <cell r="B3239" t="str">
            <v>201111</v>
          </cell>
          <cell r="C3239" t="str">
            <v>Oost-Vlaanderen</v>
          </cell>
        </row>
        <row r="3240">
          <cell r="A3240" t="str">
            <v>VKF-402-4</v>
          </cell>
          <cell r="B3240" t="str">
            <v>201111</v>
          </cell>
          <cell r="C3240" t="str">
            <v>Oost-Vlaanderen</v>
          </cell>
        </row>
        <row r="3241">
          <cell r="A3241" t="str">
            <v>VKF-402-5</v>
          </cell>
          <cell r="B3241" t="str">
            <v>201111</v>
          </cell>
          <cell r="C3241" t="str">
            <v>Oost-Vlaanderen</v>
          </cell>
        </row>
        <row r="3242">
          <cell r="A3242" t="str">
            <v>VKF-403-1</v>
          </cell>
          <cell r="B3242" t="str">
            <v>4318</v>
          </cell>
          <cell r="C3242" t="str">
            <v>Limburg</v>
          </cell>
        </row>
        <row r="3243">
          <cell r="A3243" t="str">
            <v>VKF-403-2</v>
          </cell>
          <cell r="B3243" t="str">
            <v>4318</v>
          </cell>
          <cell r="C3243" t="str">
            <v>Limburg</v>
          </cell>
        </row>
        <row r="3244">
          <cell r="A3244" t="str">
            <v>VKF-404-1</v>
          </cell>
          <cell r="B3244" t="str">
            <v>201160</v>
          </cell>
          <cell r="C3244" t="str">
            <v>West-Vlaanderen</v>
          </cell>
        </row>
        <row r="3245">
          <cell r="A3245" t="str">
            <v>VKF-404-2</v>
          </cell>
          <cell r="B3245" t="str">
            <v>201160</v>
          </cell>
          <cell r="C3245" t="str">
            <v>West-Vlaanderen</v>
          </cell>
        </row>
        <row r="3246">
          <cell r="A3246" t="str">
            <v>VKF-404-3</v>
          </cell>
          <cell r="B3246" t="str">
            <v>201160</v>
          </cell>
          <cell r="C3246" t="str">
            <v>West-Vlaanderen</v>
          </cell>
        </row>
        <row r="3247">
          <cell r="A3247" t="str">
            <v>VKF-404-4</v>
          </cell>
          <cell r="B3247" t="str">
            <v>201160</v>
          </cell>
          <cell r="C3247" t="str">
            <v>West-Vlaanderen</v>
          </cell>
        </row>
        <row r="3248">
          <cell r="A3248" t="str">
            <v>VKF-404-5</v>
          </cell>
          <cell r="B3248" t="str">
            <v>201160</v>
          </cell>
          <cell r="C3248" t="str">
            <v>West-Vlaanderen</v>
          </cell>
        </row>
        <row r="3249">
          <cell r="A3249" t="str">
            <v>VKF-404-6</v>
          </cell>
          <cell r="B3249" t="str">
            <v>201160</v>
          </cell>
          <cell r="C3249" t="str">
            <v>West-Vlaanderen</v>
          </cell>
        </row>
        <row r="3250">
          <cell r="A3250" t="str">
            <v>VKF-405-1</v>
          </cell>
          <cell r="B3250" t="str">
            <v>201160</v>
          </cell>
          <cell r="C3250" t="str">
            <v>West-Vlaanderen</v>
          </cell>
        </row>
        <row r="3251">
          <cell r="A3251" t="str">
            <v>VKF-405-2</v>
          </cell>
          <cell r="B3251" t="str">
            <v>201160</v>
          </cell>
          <cell r="C3251" t="str">
            <v>West-Vlaanderen</v>
          </cell>
        </row>
        <row r="3252">
          <cell r="A3252" t="str">
            <v>VKF-405-3</v>
          </cell>
          <cell r="B3252" t="str">
            <v>201160</v>
          </cell>
          <cell r="C3252" t="str">
            <v>West-Vlaanderen</v>
          </cell>
        </row>
        <row r="3253">
          <cell r="A3253" t="str">
            <v>VKF-405-4</v>
          </cell>
          <cell r="B3253" t="str">
            <v>201160</v>
          </cell>
          <cell r="C3253" t="str">
            <v>West-Vlaanderen</v>
          </cell>
        </row>
        <row r="3254">
          <cell r="A3254" t="str">
            <v>VKF-405-5</v>
          </cell>
          <cell r="B3254" t="str">
            <v>201160</v>
          </cell>
          <cell r="C3254" t="str">
            <v>West-Vlaanderen</v>
          </cell>
        </row>
        <row r="3255">
          <cell r="A3255" t="str">
            <v>VKF-405-6</v>
          </cell>
          <cell r="B3255" t="str">
            <v>201160</v>
          </cell>
          <cell r="C3255" t="str">
            <v>West-Vlaanderen</v>
          </cell>
        </row>
        <row r="3256">
          <cell r="A3256" t="str">
            <v>VKF-406-1</v>
          </cell>
          <cell r="B3256" t="str">
            <v>4232</v>
          </cell>
          <cell r="C3256" t="str">
            <v>Oost-Vlaanderen</v>
          </cell>
        </row>
        <row r="3257">
          <cell r="A3257" t="str">
            <v>VKF-406-2</v>
          </cell>
          <cell r="B3257" t="str">
            <v>4232</v>
          </cell>
          <cell r="C3257" t="str">
            <v>Oost-Vlaanderen</v>
          </cell>
        </row>
        <row r="3258">
          <cell r="A3258" t="str">
            <v>VKF-407-1</v>
          </cell>
          <cell r="B3258" t="str">
            <v>4232</v>
          </cell>
          <cell r="C3258" t="str">
            <v>Oost-Vlaanderen</v>
          </cell>
        </row>
        <row r="3259">
          <cell r="A3259" t="str">
            <v>VKF-407-2</v>
          </cell>
          <cell r="B3259" t="str">
            <v>4232</v>
          </cell>
          <cell r="C3259" t="str">
            <v>Oost-Vlaanderen</v>
          </cell>
        </row>
        <row r="3260">
          <cell r="A3260" t="str">
            <v>VKF-407-3</v>
          </cell>
          <cell r="B3260" t="str">
            <v>4232</v>
          </cell>
          <cell r="C3260" t="str">
            <v>Oost-Vlaanderen</v>
          </cell>
        </row>
        <row r="3261">
          <cell r="A3261" t="str">
            <v>VKF-408-1</v>
          </cell>
          <cell r="B3261" t="str">
            <v>201123</v>
          </cell>
          <cell r="C3261" t="str">
            <v>Antwerpen</v>
          </cell>
        </row>
        <row r="3262">
          <cell r="A3262" t="str">
            <v>VKF-408-2</v>
          </cell>
          <cell r="B3262" t="str">
            <v>201123</v>
          </cell>
          <cell r="C3262" t="str">
            <v>Antwerpen</v>
          </cell>
        </row>
        <row r="3263">
          <cell r="A3263" t="str">
            <v>VKF-408-3</v>
          </cell>
          <cell r="B3263" t="str">
            <v>201123</v>
          </cell>
          <cell r="C3263" t="str">
            <v>Antwerpen</v>
          </cell>
        </row>
        <row r="3264">
          <cell r="A3264" t="str">
            <v>VKF-409-1</v>
          </cell>
          <cell r="B3264" t="str">
            <v>201170</v>
          </cell>
          <cell r="C3264" t="str">
            <v>Oost-Vlaanderen</v>
          </cell>
        </row>
        <row r="3265">
          <cell r="A3265" t="str">
            <v>VKF-410-1</v>
          </cell>
          <cell r="B3265" t="str">
            <v>4657</v>
          </cell>
          <cell r="C3265" t="str">
            <v>Antwerpen</v>
          </cell>
        </row>
        <row r="3266">
          <cell r="A3266" t="str">
            <v>VKF-410-2</v>
          </cell>
          <cell r="B3266" t="str">
            <v>4657</v>
          </cell>
          <cell r="C3266" t="str">
            <v>Antwerpen</v>
          </cell>
        </row>
        <row r="3267">
          <cell r="A3267" t="str">
            <v>VKF-410-3</v>
          </cell>
          <cell r="B3267" t="str">
            <v>4657</v>
          </cell>
          <cell r="C3267" t="str">
            <v>Antwerpen</v>
          </cell>
        </row>
        <row r="3268">
          <cell r="A3268" t="str">
            <v>VKF-411-1</v>
          </cell>
          <cell r="B3268" t="str">
            <v>4657</v>
          </cell>
          <cell r="C3268" t="str">
            <v>Antwerpen</v>
          </cell>
        </row>
        <row r="3269">
          <cell r="A3269" t="str">
            <v>VKF-413-1</v>
          </cell>
          <cell r="B3269" t="str">
            <v>4657</v>
          </cell>
          <cell r="C3269" t="str">
            <v>Antwerpen</v>
          </cell>
        </row>
        <row r="3270">
          <cell r="A3270" t="str">
            <v>VKF-413-2</v>
          </cell>
          <cell r="B3270" t="str">
            <v>4657</v>
          </cell>
          <cell r="C3270" t="str">
            <v>Antwerpen</v>
          </cell>
        </row>
        <row r="3271">
          <cell r="A3271" t="str">
            <v>VKF-414-1</v>
          </cell>
          <cell r="B3271" t="str">
            <v>3410</v>
          </cell>
          <cell r="C3271" t="str">
            <v>Limburg</v>
          </cell>
        </row>
        <row r="3272">
          <cell r="A3272" t="str">
            <v>VKF-414-2</v>
          </cell>
          <cell r="B3272" t="str">
            <v>3410</v>
          </cell>
          <cell r="C3272" t="str">
            <v>Limburg</v>
          </cell>
        </row>
        <row r="3273">
          <cell r="A3273" t="str">
            <v>VKF-415-1</v>
          </cell>
          <cell r="B3273" t="str">
            <v>3284</v>
          </cell>
          <cell r="C3273" t="str">
            <v>Limburg</v>
          </cell>
        </row>
        <row r="3274">
          <cell r="A3274" t="str">
            <v>VKF-416-1</v>
          </cell>
          <cell r="B3274" t="str">
            <v>910001028</v>
          </cell>
          <cell r="C3274" t="str">
            <v>Vlaams-Brabant</v>
          </cell>
        </row>
        <row r="3275">
          <cell r="A3275" t="str">
            <v>VKF-416-2</v>
          </cell>
          <cell r="B3275" t="str">
            <v>910001028</v>
          </cell>
          <cell r="C3275" t="str">
            <v>Vlaams-Brabant</v>
          </cell>
        </row>
        <row r="3276">
          <cell r="A3276" t="str">
            <v>VKF-416-3</v>
          </cell>
          <cell r="B3276" t="str">
            <v>910001028</v>
          </cell>
          <cell r="C3276" t="str">
            <v>Vlaams-Brabant</v>
          </cell>
        </row>
        <row r="3277">
          <cell r="A3277" t="str">
            <v>VKF-417-1</v>
          </cell>
          <cell r="B3277" t="str">
            <v>910001016</v>
          </cell>
          <cell r="C3277" t="str">
            <v>Brussel HG</v>
          </cell>
        </row>
        <row r="3278">
          <cell r="A3278" t="str">
            <v>VKF-417-2</v>
          </cell>
          <cell r="B3278" t="str">
            <v>910001016</v>
          </cell>
          <cell r="C3278" t="str">
            <v>Brussel HG</v>
          </cell>
        </row>
        <row r="3279">
          <cell r="A3279" t="str">
            <v>VKF-418-1</v>
          </cell>
          <cell r="B3279" t="str">
            <v>207315701</v>
          </cell>
          <cell r="C3279" t="str">
            <v>Limburg</v>
          </cell>
        </row>
        <row r="3280">
          <cell r="A3280" t="str">
            <v>VKF-418-2</v>
          </cell>
          <cell r="B3280" t="str">
            <v>207315701</v>
          </cell>
          <cell r="C3280" t="str">
            <v>Limburg</v>
          </cell>
        </row>
        <row r="3281">
          <cell r="A3281" t="str">
            <v>VKF-418-3</v>
          </cell>
          <cell r="B3281" t="str">
            <v>207315701</v>
          </cell>
          <cell r="C3281" t="str">
            <v>Limburg</v>
          </cell>
        </row>
        <row r="3282">
          <cell r="A3282" t="str">
            <v>VKF-419-1</v>
          </cell>
          <cell r="B3282" t="str">
            <v>3414</v>
          </cell>
          <cell r="C3282" t="str">
            <v>Vlaams-Brabant</v>
          </cell>
        </row>
        <row r="3283">
          <cell r="B3283" t="str">
            <v>8081</v>
          </cell>
          <cell r="C3283" t="str">
            <v>Vlaams-Brabant</v>
          </cell>
        </row>
        <row r="3284">
          <cell r="B3284" t="str">
            <v>19854</v>
          </cell>
          <cell r="C3284" t="str">
            <v>Vlaams-Brabant</v>
          </cell>
        </row>
        <row r="3285">
          <cell r="B3285" t="str">
            <v>950000452</v>
          </cell>
          <cell r="C3285" t="str">
            <v>Vlaams-Brabant</v>
          </cell>
        </row>
        <row r="3286">
          <cell r="A3286" t="str">
            <v>VKF-419-2</v>
          </cell>
          <cell r="B3286" t="str">
            <v>3414</v>
          </cell>
          <cell r="C3286" t="str">
            <v>Vlaams-Brabant</v>
          </cell>
        </row>
        <row r="3287">
          <cell r="B3287" t="str">
            <v>8081</v>
          </cell>
          <cell r="C3287" t="str">
            <v>Vlaams-Brabant</v>
          </cell>
        </row>
        <row r="3288">
          <cell r="B3288" t="str">
            <v>19854</v>
          </cell>
          <cell r="C3288" t="str">
            <v>Vlaams-Brabant</v>
          </cell>
        </row>
        <row r="3289">
          <cell r="B3289" t="str">
            <v>950000452</v>
          </cell>
          <cell r="C3289" t="str">
            <v>Vlaams-Brabant</v>
          </cell>
        </row>
        <row r="3290">
          <cell r="A3290" t="str">
            <v>VKF-420-1</v>
          </cell>
          <cell r="B3290" t="str">
            <v>910001359</v>
          </cell>
          <cell r="C3290" t="str">
            <v>Vlaams-Brabant</v>
          </cell>
        </row>
        <row r="3291">
          <cell r="A3291" t="str">
            <v>VKF-420-2</v>
          </cell>
          <cell r="B3291" t="str">
            <v>910001359</v>
          </cell>
          <cell r="C3291" t="str">
            <v>Vlaams-Brabant</v>
          </cell>
        </row>
        <row r="3292">
          <cell r="A3292" t="str">
            <v>VKF-420-3</v>
          </cell>
          <cell r="B3292" t="str">
            <v>910001359</v>
          </cell>
          <cell r="C3292" t="str">
            <v>Vlaams-Brabant</v>
          </cell>
        </row>
        <row r="3293">
          <cell r="A3293" t="str">
            <v>VKF-420-4</v>
          </cell>
          <cell r="B3293" t="str">
            <v>910001359</v>
          </cell>
          <cell r="C3293" t="str">
            <v>Vlaams-Brabant</v>
          </cell>
        </row>
        <row r="3294">
          <cell r="A3294" t="str">
            <v>VKF-421-1</v>
          </cell>
          <cell r="B3294" t="str">
            <v>910001030</v>
          </cell>
          <cell r="C3294" t="str">
            <v>West-Vlaanderen</v>
          </cell>
        </row>
        <row r="3295">
          <cell r="A3295" t="str">
            <v>VKF-422-1</v>
          </cell>
          <cell r="B3295" t="str">
            <v>4708</v>
          </cell>
          <cell r="C3295" t="str">
            <v>Oost-Vlaanderen</v>
          </cell>
        </row>
        <row r="3296">
          <cell r="A3296" t="str">
            <v>VKF-422-2</v>
          </cell>
          <cell r="B3296" t="str">
            <v>4708</v>
          </cell>
          <cell r="C3296" t="str">
            <v>Oost-Vlaanderen</v>
          </cell>
        </row>
        <row r="3297">
          <cell r="A3297" t="str">
            <v>VKF-445-1</v>
          </cell>
          <cell r="B3297" t="str">
            <v>3534</v>
          </cell>
          <cell r="C3297" t="str">
            <v>Antwerpen</v>
          </cell>
        </row>
        <row r="3298">
          <cell r="B3298" t="str">
            <v>24537</v>
          </cell>
          <cell r="C3298" t="str">
            <v>Antwerpen</v>
          </cell>
        </row>
        <row r="3299">
          <cell r="B3299" t="str">
            <v>29314</v>
          </cell>
          <cell r="C3299" t="str">
            <v>Antwerpen</v>
          </cell>
        </row>
        <row r="3300">
          <cell r="B3300" t="str">
            <v>29811</v>
          </cell>
          <cell r="C3300" t="str">
            <v>Antwerpen</v>
          </cell>
        </row>
        <row r="3301">
          <cell r="A3301" t="str">
            <v>VKF-445-2</v>
          </cell>
          <cell r="B3301" t="str">
            <v>3534</v>
          </cell>
          <cell r="C3301" t="str">
            <v>Antwerpen</v>
          </cell>
        </row>
        <row r="3302">
          <cell r="B3302" t="str">
            <v>24537</v>
          </cell>
          <cell r="C3302" t="str">
            <v>Antwerpen</v>
          </cell>
        </row>
        <row r="3303">
          <cell r="B3303" t="str">
            <v>29314</v>
          </cell>
          <cell r="C3303" t="str">
            <v>Antwerpen</v>
          </cell>
        </row>
        <row r="3304">
          <cell r="B3304" t="str">
            <v>29811</v>
          </cell>
          <cell r="C3304" t="str">
            <v>Antwerpen</v>
          </cell>
        </row>
        <row r="3305">
          <cell r="A3305" t="str">
            <v>VKF-445-3</v>
          </cell>
          <cell r="B3305" t="str">
            <v>3534</v>
          </cell>
          <cell r="C3305" t="str">
            <v>Antwerpen</v>
          </cell>
        </row>
        <row r="3306">
          <cell r="B3306" t="str">
            <v>24537</v>
          </cell>
          <cell r="C3306" t="str">
            <v>Antwerpen</v>
          </cell>
        </row>
        <row r="3307">
          <cell r="B3307" t="str">
            <v>29314</v>
          </cell>
          <cell r="C3307" t="str">
            <v>Antwerpen</v>
          </cell>
        </row>
        <row r="3308">
          <cell r="B3308" t="str">
            <v>29811</v>
          </cell>
          <cell r="C3308" t="str">
            <v>Antwerpen</v>
          </cell>
        </row>
        <row r="3309">
          <cell r="A3309" t="str">
            <v>VKF-445-4</v>
          </cell>
          <cell r="B3309" t="str">
            <v>3534</v>
          </cell>
          <cell r="C3309" t="str">
            <v>Antwerpen</v>
          </cell>
        </row>
        <row r="3310">
          <cell r="B3310" t="str">
            <v>24537</v>
          </cell>
          <cell r="C3310" t="str">
            <v>Antwerpen</v>
          </cell>
        </row>
        <row r="3311">
          <cell r="B3311" t="str">
            <v>29314</v>
          </cell>
          <cell r="C3311" t="str">
            <v>Antwerpen</v>
          </cell>
        </row>
        <row r="3312">
          <cell r="B3312" t="str">
            <v>29811</v>
          </cell>
          <cell r="C3312" t="str">
            <v>Antwerpen</v>
          </cell>
        </row>
        <row r="3313">
          <cell r="A3313" t="str">
            <v>VKF-445-5</v>
          </cell>
          <cell r="B3313" t="str">
            <v>3534</v>
          </cell>
          <cell r="C3313" t="str">
            <v>Antwerpen</v>
          </cell>
        </row>
        <row r="3314">
          <cell r="B3314" t="str">
            <v>24537</v>
          </cell>
          <cell r="C3314" t="str">
            <v>Antwerpen</v>
          </cell>
        </row>
        <row r="3315">
          <cell r="B3315" t="str">
            <v>29314</v>
          </cell>
          <cell r="C3315" t="str">
            <v>Antwerpen</v>
          </cell>
        </row>
        <row r="3316">
          <cell r="B3316" t="str">
            <v>29811</v>
          </cell>
          <cell r="C3316" t="str">
            <v>Antwerpen</v>
          </cell>
        </row>
        <row r="3317">
          <cell r="A3317" t="str">
            <v>VKF-445-6</v>
          </cell>
          <cell r="B3317" t="str">
            <v>3534</v>
          </cell>
          <cell r="C3317" t="str">
            <v>Antwerpen</v>
          </cell>
        </row>
        <row r="3318">
          <cell r="B3318" t="str">
            <v>24537</v>
          </cell>
          <cell r="C3318" t="str">
            <v>Antwerpen</v>
          </cell>
        </row>
        <row r="3319">
          <cell r="B3319" t="str">
            <v>29314</v>
          </cell>
          <cell r="C3319" t="str">
            <v>Antwerpen</v>
          </cell>
        </row>
        <row r="3320">
          <cell r="B3320" t="str">
            <v>29811</v>
          </cell>
          <cell r="C3320" t="str">
            <v>Antwerpen</v>
          </cell>
        </row>
        <row r="3321">
          <cell r="A3321" t="str">
            <v>VKF-446-1</v>
          </cell>
          <cell r="B3321" t="str">
            <v>4745</v>
          </cell>
          <cell r="C3321" t="str">
            <v>Oost-Vlaanderen</v>
          </cell>
        </row>
        <row r="3322">
          <cell r="A3322" t="str">
            <v>VKF-446-2</v>
          </cell>
          <cell r="B3322" t="str">
            <v>4745</v>
          </cell>
          <cell r="C3322" t="str">
            <v>Oost-Vlaanderen</v>
          </cell>
        </row>
        <row r="3323">
          <cell r="A3323" t="str">
            <v>VKF-446-3</v>
          </cell>
          <cell r="B3323" t="str">
            <v>4745</v>
          </cell>
          <cell r="C3323" t="str">
            <v>Oost-Vlaanderen</v>
          </cell>
        </row>
        <row r="3324">
          <cell r="A3324" t="str">
            <v>VKF-447-1</v>
          </cell>
          <cell r="B3324" t="str">
            <v>201239</v>
          </cell>
          <cell r="C3324" t="str">
            <v>Limburg</v>
          </cell>
        </row>
        <row r="3325">
          <cell r="A3325" t="str">
            <v>VKF-448-1</v>
          </cell>
          <cell r="B3325" t="str">
            <v>201238</v>
          </cell>
          <cell r="C3325" t="str">
            <v>Limburg</v>
          </cell>
        </row>
        <row r="3326">
          <cell r="A3326" t="str">
            <v>VKF-448-2</v>
          </cell>
          <cell r="B3326" t="str">
            <v>201238</v>
          </cell>
          <cell r="C3326" t="str">
            <v>Limburg</v>
          </cell>
        </row>
        <row r="3327">
          <cell r="A3327" t="str">
            <v>VKF-448-3</v>
          </cell>
          <cell r="B3327" t="str">
            <v>201238</v>
          </cell>
          <cell r="C3327" t="str">
            <v>Limburg</v>
          </cell>
        </row>
        <row r="3328">
          <cell r="A3328" t="str">
            <v>VKF-448-4</v>
          </cell>
          <cell r="B3328" t="str">
            <v>201238</v>
          </cell>
          <cell r="C3328" t="str">
            <v>Limburg</v>
          </cell>
        </row>
        <row r="3329">
          <cell r="A3329" t="str">
            <v>VKF-449-1</v>
          </cell>
          <cell r="B3329" t="str">
            <v>910025293</v>
          </cell>
          <cell r="C3329" t="str">
            <v>Oost-Vlaanderen</v>
          </cell>
        </row>
        <row r="3330">
          <cell r="A3330" t="str">
            <v>VKF-449-2</v>
          </cell>
          <cell r="B3330" t="str">
            <v>910025293</v>
          </cell>
          <cell r="C3330" t="str">
            <v>Oost-Vlaanderen</v>
          </cell>
        </row>
        <row r="3331">
          <cell r="A3331" t="str">
            <v>VKF-450-1</v>
          </cell>
          <cell r="B3331" t="str">
            <v>3287</v>
          </cell>
          <cell r="C3331" t="str">
            <v>West-Vlaanderen</v>
          </cell>
        </row>
        <row r="3332">
          <cell r="B3332" t="str">
            <v>24472</v>
          </cell>
          <cell r="C3332" t="str">
            <v>West-Vlaanderen</v>
          </cell>
        </row>
        <row r="3333">
          <cell r="A3333" t="str">
            <v>VKF-450-2</v>
          </cell>
          <cell r="B3333" t="str">
            <v>3287</v>
          </cell>
          <cell r="C3333" t="str">
            <v>West-Vlaanderen</v>
          </cell>
        </row>
        <row r="3334">
          <cell r="B3334" t="str">
            <v>24472</v>
          </cell>
          <cell r="C3334" t="str">
            <v>West-Vlaanderen</v>
          </cell>
        </row>
        <row r="3335">
          <cell r="A3335" t="str">
            <v>VKF-450-3</v>
          </cell>
          <cell r="B3335" t="str">
            <v>3287</v>
          </cell>
          <cell r="C3335" t="str">
            <v>West-Vlaanderen</v>
          </cell>
        </row>
        <row r="3336">
          <cell r="B3336" t="str">
            <v>24472</v>
          </cell>
          <cell r="C3336" t="str">
            <v>West-Vlaanderen</v>
          </cell>
        </row>
        <row r="3337">
          <cell r="A3337" t="str">
            <v>VKF-450-4</v>
          </cell>
          <cell r="B3337" t="str">
            <v>3287</v>
          </cell>
          <cell r="C3337" t="str">
            <v>West-Vlaanderen</v>
          </cell>
        </row>
        <row r="3338">
          <cell r="B3338" t="str">
            <v>24472</v>
          </cell>
          <cell r="C3338" t="str">
            <v>West-Vlaanderen</v>
          </cell>
        </row>
        <row r="3339">
          <cell r="A3339" t="str">
            <v>VKF-451-1</v>
          </cell>
          <cell r="B3339" t="str">
            <v>3318</v>
          </cell>
          <cell r="C3339" t="str">
            <v>West-Vlaanderen</v>
          </cell>
        </row>
        <row r="3340">
          <cell r="B3340" t="str">
            <v>20054</v>
          </cell>
          <cell r="C3340" t="str">
            <v>West-Vlaanderen</v>
          </cell>
        </row>
        <row r="3341">
          <cell r="A3341" t="str">
            <v>VKF-461-1</v>
          </cell>
          <cell r="B3341" t="str">
            <v>9906</v>
          </cell>
          <cell r="C3341" t="str">
            <v>Vlaams-Brabant</v>
          </cell>
        </row>
        <row r="3342">
          <cell r="A3342" t="str">
            <v>VKF-461-2</v>
          </cell>
          <cell r="B3342" t="str">
            <v>9906</v>
          </cell>
          <cell r="C3342" t="str">
            <v>Vlaams-Brabant</v>
          </cell>
        </row>
        <row r="3343">
          <cell r="A3343" t="str">
            <v>VKF-461-3</v>
          </cell>
          <cell r="B3343" t="str">
            <v>9906</v>
          </cell>
          <cell r="C3343" t="str">
            <v>Vlaams-Brabant</v>
          </cell>
        </row>
        <row r="3344">
          <cell r="A3344" t="str">
            <v>VKF-462-1</v>
          </cell>
          <cell r="B3344" t="str">
            <v>26703</v>
          </cell>
          <cell r="C3344" t="str">
            <v>Antwerpen</v>
          </cell>
        </row>
        <row r="3345">
          <cell r="A3345" t="str">
            <v>VKF-462-2</v>
          </cell>
          <cell r="B3345" t="str">
            <v>26703</v>
          </cell>
          <cell r="C3345" t="str">
            <v>Antwerpen</v>
          </cell>
        </row>
        <row r="3346">
          <cell r="A3346" t="str">
            <v>VKF-462-3</v>
          </cell>
          <cell r="B3346" t="str">
            <v>26703</v>
          </cell>
          <cell r="C3346" t="str">
            <v>Antwerpen</v>
          </cell>
        </row>
        <row r="3347">
          <cell r="A3347" t="str">
            <v>VKF-463-3</v>
          </cell>
          <cell r="B3347" t="str">
            <v>4757</v>
          </cell>
          <cell r="C3347" t="str">
            <v>Limburg</v>
          </cell>
        </row>
        <row r="3348">
          <cell r="A3348" t="str">
            <v>VKF-464-1</v>
          </cell>
          <cell r="B3348" t="str">
            <v>201111</v>
          </cell>
          <cell r="C3348" t="str">
            <v>Oost-Vlaanderen</v>
          </cell>
        </row>
        <row r="3349">
          <cell r="A3349" t="str">
            <v>VKF-464-2</v>
          </cell>
          <cell r="B3349" t="str">
            <v>201111</v>
          </cell>
          <cell r="C3349" t="str">
            <v>Oost-Vlaanderen</v>
          </cell>
        </row>
        <row r="3350">
          <cell r="A3350" t="str">
            <v>VKF-464-3</v>
          </cell>
          <cell r="B3350" t="str">
            <v>201111</v>
          </cell>
          <cell r="C3350" t="str">
            <v>Oost-Vlaanderen</v>
          </cell>
        </row>
        <row r="3351">
          <cell r="A3351" t="str">
            <v>VKF-464-4</v>
          </cell>
          <cell r="B3351" t="str">
            <v>201111</v>
          </cell>
          <cell r="C3351" t="str">
            <v>Oost-Vlaanderen</v>
          </cell>
        </row>
        <row r="3352">
          <cell r="A3352" t="str">
            <v>VKF-464-5</v>
          </cell>
          <cell r="B3352" t="str">
            <v>201111</v>
          </cell>
          <cell r="C3352" t="str">
            <v>Oost-Vlaanderen</v>
          </cell>
        </row>
        <row r="3353">
          <cell r="A3353" t="str">
            <v>VKF-465-1</v>
          </cell>
          <cell r="B3353" t="str">
            <v>29604</v>
          </cell>
          <cell r="C3353" t="str">
            <v>West-Vlaanderen</v>
          </cell>
        </row>
        <row r="3354">
          <cell r="B3354" t="str">
            <v>201305</v>
          </cell>
          <cell r="C3354" t="str">
            <v>West-Vlaanderen</v>
          </cell>
        </row>
        <row r="3355">
          <cell r="B3355" t="str">
            <v>202937</v>
          </cell>
          <cell r="C3355" t="str">
            <v>West-Vlaanderen</v>
          </cell>
        </row>
        <row r="3356">
          <cell r="A3356" t="str">
            <v>VKF-465-2</v>
          </cell>
          <cell r="B3356" t="str">
            <v>29604</v>
          </cell>
          <cell r="C3356" t="str">
            <v>West-Vlaanderen</v>
          </cell>
        </row>
        <row r="3357">
          <cell r="B3357" t="str">
            <v>201305</v>
          </cell>
          <cell r="C3357" t="str">
            <v>West-Vlaanderen</v>
          </cell>
        </row>
        <row r="3358">
          <cell r="B3358" t="str">
            <v>202937</v>
          </cell>
          <cell r="C3358" t="str">
            <v>West-Vlaanderen</v>
          </cell>
        </row>
        <row r="3359">
          <cell r="A3359" t="str">
            <v>VKF-466-1</v>
          </cell>
          <cell r="B3359" t="str">
            <v>29604</v>
          </cell>
          <cell r="C3359" t="str">
            <v>West-Vlaanderen</v>
          </cell>
        </row>
        <row r="3360">
          <cell r="B3360" t="str">
            <v>201305</v>
          </cell>
          <cell r="C3360" t="str">
            <v>West-Vlaanderen</v>
          </cell>
        </row>
        <row r="3361">
          <cell r="B3361" t="str">
            <v>202937</v>
          </cell>
          <cell r="C3361" t="str">
            <v>West-Vlaanderen</v>
          </cell>
        </row>
        <row r="3362">
          <cell r="A3362" t="str">
            <v>VKF-466-2</v>
          </cell>
          <cell r="B3362" t="str">
            <v>4775</v>
          </cell>
          <cell r="C3362" t="str">
            <v>West-Vlaanderen</v>
          </cell>
        </row>
        <row r="3363">
          <cell r="A3363" t="str">
            <v>VKF-466-3</v>
          </cell>
          <cell r="B3363" t="str">
            <v>4775</v>
          </cell>
          <cell r="C3363" t="str">
            <v>West-Vlaanderen</v>
          </cell>
        </row>
        <row r="3364">
          <cell r="A3364" t="str">
            <v>VKF-467-1</v>
          </cell>
          <cell r="B3364" t="str">
            <v>14992</v>
          </cell>
          <cell r="C3364" t="str">
            <v>Limburg</v>
          </cell>
        </row>
        <row r="3365">
          <cell r="B3365" t="str">
            <v>20214</v>
          </cell>
          <cell r="C3365" t="str">
            <v>Limburg</v>
          </cell>
        </row>
        <row r="3366">
          <cell r="B3366" t="str">
            <v>20344</v>
          </cell>
          <cell r="C3366" t="str">
            <v>Limburg</v>
          </cell>
        </row>
        <row r="3367">
          <cell r="A3367" t="str">
            <v>VKF-468-1</v>
          </cell>
          <cell r="B3367" t="str">
            <v>201301</v>
          </cell>
          <cell r="C3367" t="str">
            <v>Antwerpen</v>
          </cell>
        </row>
        <row r="3368">
          <cell r="A3368" t="str">
            <v>VKF-469-1</v>
          </cell>
          <cell r="B3368" t="str">
            <v>201301</v>
          </cell>
          <cell r="C3368" t="str">
            <v>Antwerpen</v>
          </cell>
        </row>
        <row r="3369">
          <cell r="A3369" t="str">
            <v>VKF-470-1</v>
          </cell>
          <cell r="B3369" t="str">
            <v>29449</v>
          </cell>
          <cell r="C3369" t="str">
            <v>Vlaams-Brabant</v>
          </cell>
        </row>
        <row r="3370">
          <cell r="A3370" t="str">
            <v>VKF-471-2</v>
          </cell>
          <cell r="B3370" t="str">
            <v>201123</v>
          </cell>
          <cell r="C3370" t="str">
            <v>Antwerpen</v>
          </cell>
        </row>
        <row r="3371">
          <cell r="A3371" t="str">
            <v>VKF-471-3</v>
          </cell>
          <cell r="B3371" t="str">
            <v>201123</v>
          </cell>
          <cell r="C3371" t="str">
            <v>Antwerpen</v>
          </cell>
        </row>
        <row r="3372">
          <cell r="A3372" t="str">
            <v>VKF-471-4</v>
          </cell>
          <cell r="B3372" t="str">
            <v>201123</v>
          </cell>
          <cell r="C3372" t="str">
            <v>Antwerpen</v>
          </cell>
        </row>
        <row r="3373">
          <cell r="A3373" t="str">
            <v>VKF-471-5</v>
          </cell>
          <cell r="B3373" t="str">
            <v>201123</v>
          </cell>
          <cell r="C3373" t="str">
            <v>Antwerpen</v>
          </cell>
        </row>
        <row r="3374">
          <cell r="A3374" t="str">
            <v>VKF-471-6</v>
          </cell>
          <cell r="B3374" t="str">
            <v>201123</v>
          </cell>
          <cell r="C3374" t="str">
            <v>Antwerpen</v>
          </cell>
        </row>
        <row r="3375">
          <cell r="A3375" t="str">
            <v>VKF-472-1</v>
          </cell>
          <cell r="B3375" t="str">
            <v>28261</v>
          </cell>
          <cell r="C3375" t="str">
            <v>Antwerpen</v>
          </cell>
        </row>
        <row r="3376">
          <cell r="A3376" t="str">
            <v>VKF-472-2</v>
          </cell>
          <cell r="B3376" t="str">
            <v>202926</v>
          </cell>
          <cell r="C3376" t="str">
            <v>West-Vlaanderen</v>
          </cell>
        </row>
        <row r="3377">
          <cell r="A3377" t="str">
            <v>VKF-473-1</v>
          </cell>
          <cell r="B3377" t="str">
            <v>19453</v>
          </cell>
          <cell r="C3377" t="str">
            <v>Antwerpen</v>
          </cell>
        </row>
        <row r="3378">
          <cell r="A3378" t="str">
            <v>VKF-473-2</v>
          </cell>
          <cell r="B3378" t="str">
            <v>19453</v>
          </cell>
          <cell r="C3378" t="str">
            <v>Antwerpen</v>
          </cell>
        </row>
        <row r="3379">
          <cell r="A3379" t="str">
            <v>VKF-473-3</v>
          </cell>
          <cell r="B3379" t="str">
            <v>19453</v>
          </cell>
          <cell r="C3379" t="str">
            <v>Antwerpen</v>
          </cell>
        </row>
        <row r="3380">
          <cell r="A3380" t="str">
            <v>VKF-473-5</v>
          </cell>
          <cell r="B3380" t="str">
            <v>19453</v>
          </cell>
          <cell r="C3380" t="str">
            <v>Antwerpen</v>
          </cell>
        </row>
        <row r="3381">
          <cell r="A3381" t="str">
            <v>VKF-474-1</v>
          </cell>
          <cell r="B3381" t="str">
            <v>3350</v>
          </cell>
          <cell r="C3381" t="str">
            <v>Limburg</v>
          </cell>
        </row>
        <row r="3382">
          <cell r="B3382" t="str">
            <v>13861</v>
          </cell>
          <cell r="C3382" t="str">
            <v>Limburg</v>
          </cell>
        </row>
        <row r="3383">
          <cell r="A3383" t="str">
            <v>VKF-475-1</v>
          </cell>
          <cell r="B3383" t="str">
            <v>3701</v>
          </cell>
          <cell r="C3383" t="str">
            <v>Limburg</v>
          </cell>
        </row>
        <row r="3384">
          <cell r="B3384" t="str">
            <v>13368</v>
          </cell>
          <cell r="C3384" t="str">
            <v>Limburg</v>
          </cell>
        </row>
        <row r="3385">
          <cell r="B3385" t="str">
            <v>19628</v>
          </cell>
          <cell r="C3385" t="str">
            <v>Limburg</v>
          </cell>
        </row>
        <row r="3386">
          <cell r="B3386" t="str">
            <v>24978</v>
          </cell>
          <cell r="C3386" t="str">
            <v>Limburg</v>
          </cell>
        </row>
        <row r="3387">
          <cell r="A3387" t="str">
            <v>VKF-475-2</v>
          </cell>
          <cell r="B3387" t="str">
            <v>3701</v>
          </cell>
          <cell r="C3387" t="str">
            <v>Limburg</v>
          </cell>
        </row>
        <row r="3388">
          <cell r="B3388" t="str">
            <v>13368</v>
          </cell>
          <cell r="C3388" t="str">
            <v>Limburg</v>
          </cell>
        </row>
        <row r="3389">
          <cell r="B3389" t="str">
            <v>19628</v>
          </cell>
          <cell r="C3389" t="str">
            <v>Limburg</v>
          </cell>
        </row>
        <row r="3390">
          <cell r="B3390" t="str">
            <v>24978</v>
          </cell>
          <cell r="C3390" t="str">
            <v>Limburg</v>
          </cell>
        </row>
        <row r="3391">
          <cell r="A3391" t="str">
            <v>VKF-475-3</v>
          </cell>
          <cell r="B3391" t="str">
            <v>3701</v>
          </cell>
          <cell r="C3391" t="str">
            <v>Limburg</v>
          </cell>
        </row>
        <row r="3392">
          <cell r="B3392" t="str">
            <v>13368</v>
          </cell>
          <cell r="C3392" t="str">
            <v>Limburg</v>
          </cell>
        </row>
        <row r="3393">
          <cell r="B3393" t="str">
            <v>19628</v>
          </cell>
          <cell r="C3393" t="str">
            <v>Limburg</v>
          </cell>
        </row>
        <row r="3394">
          <cell r="B3394" t="str">
            <v>24978</v>
          </cell>
          <cell r="C3394" t="str">
            <v>Limburg</v>
          </cell>
        </row>
        <row r="3395">
          <cell r="A3395" t="str">
            <v>VKF-476-1</v>
          </cell>
          <cell r="B3395" t="str">
            <v>3311</v>
          </cell>
          <cell r="C3395" t="str">
            <v>Limburg</v>
          </cell>
        </row>
        <row r="3396">
          <cell r="B3396" t="str">
            <v>7017</v>
          </cell>
          <cell r="C3396" t="str">
            <v>Limburg</v>
          </cell>
        </row>
        <row r="3397">
          <cell r="B3397" t="str">
            <v>19828</v>
          </cell>
          <cell r="C3397" t="str">
            <v>Limburg</v>
          </cell>
        </row>
        <row r="3398">
          <cell r="A3398" t="str">
            <v>VKF-476-2</v>
          </cell>
          <cell r="B3398" t="str">
            <v>3311</v>
          </cell>
          <cell r="C3398" t="str">
            <v>Limburg</v>
          </cell>
        </row>
        <row r="3399">
          <cell r="B3399" t="str">
            <v>7017</v>
          </cell>
          <cell r="C3399" t="str">
            <v>Limburg</v>
          </cell>
        </row>
        <row r="3400">
          <cell r="B3400" t="str">
            <v>19828</v>
          </cell>
          <cell r="C3400" t="str">
            <v>Limburg</v>
          </cell>
        </row>
        <row r="3401">
          <cell r="A3401" t="str">
            <v>VKF-477-1</v>
          </cell>
          <cell r="B3401" t="str">
            <v>24667</v>
          </cell>
          <cell r="C3401" t="str">
            <v>Limburg</v>
          </cell>
        </row>
        <row r="3402">
          <cell r="A3402" t="str">
            <v>VKF-478-1</v>
          </cell>
          <cell r="B3402" t="str">
            <v>900000014</v>
          </cell>
          <cell r="C3402" t="str">
            <v>Vlaams-Brabant</v>
          </cell>
        </row>
        <row r="3403">
          <cell r="A3403" t="str">
            <v>VKF-479-1</v>
          </cell>
          <cell r="B3403" t="str">
            <v>910000457</v>
          </cell>
          <cell r="C3403" t="str">
            <v>Vlaams-Brabant</v>
          </cell>
        </row>
        <row r="3404">
          <cell r="A3404" t="str">
            <v>VKF-480-1</v>
          </cell>
          <cell r="B3404" t="str">
            <v>3887</v>
          </cell>
          <cell r="C3404" t="str">
            <v>Vlaams-Brabant</v>
          </cell>
        </row>
        <row r="3405">
          <cell r="A3405" t="str">
            <v>VKF-480-2</v>
          </cell>
          <cell r="B3405" t="str">
            <v>3887</v>
          </cell>
          <cell r="C3405" t="str">
            <v>Vlaams-Brabant</v>
          </cell>
        </row>
        <row r="3406">
          <cell r="A3406" t="str">
            <v>VKF-481-1</v>
          </cell>
          <cell r="B3406" t="str">
            <v>3278</v>
          </cell>
          <cell r="C3406" t="str">
            <v>Oost-Vlaanderen</v>
          </cell>
        </row>
        <row r="3407">
          <cell r="A3407" t="str">
            <v>VKF-481-2</v>
          </cell>
          <cell r="B3407" t="str">
            <v>23170</v>
          </cell>
          <cell r="C3407" t="str">
            <v>Oost-Vlaanderen</v>
          </cell>
        </row>
        <row r="3408">
          <cell r="B3408" t="str">
            <v>24127</v>
          </cell>
          <cell r="C3408" t="str">
            <v>Oost-Vlaanderen</v>
          </cell>
        </row>
        <row r="3409">
          <cell r="A3409" t="str">
            <v>VKF-482-1</v>
          </cell>
          <cell r="B3409" t="str">
            <v>3576</v>
          </cell>
          <cell r="C3409" t="str">
            <v>Antwerpen</v>
          </cell>
        </row>
        <row r="3410">
          <cell r="A3410" t="str">
            <v>VKF-482-2</v>
          </cell>
          <cell r="B3410" t="str">
            <v>3576</v>
          </cell>
          <cell r="C3410" t="str">
            <v>Antwerpen</v>
          </cell>
        </row>
        <row r="3411">
          <cell r="A3411" t="str">
            <v>VKF-482-3</v>
          </cell>
          <cell r="B3411" t="str">
            <v>3576</v>
          </cell>
          <cell r="C3411" t="str">
            <v>Antwerpen</v>
          </cell>
        </row>
        <row r="3412">
          <cell r="A3412" t="str">
            <v>VKF-482-4</v>
          </cell>
          <cell r="B3412" t="str">
            <v>3576</v>
          </cell>
          <cell r="C3412" t="str">
            <v>Antwerpen</v>
          </cell>
        </row>
        <row r="3413">
          <cell r="A3413" t="str">
            <v>VKF-482-5</v>
          </cell>
          <cell r="B3413" t="str">
            <v>3576</v>
          </cell>
          <cell r="C3413" t="str">
            <v>Antwerpen</v>
          </cell>
        </row>
        <row r="3414">
          <cell r="A3414" t="str">
            <v>VKF-482-6</v>
          </cell>
          <cell r="B3414" t="str">
            <v>3576</v>
          </cell>
          <cell r="C3414" t="str">
            <v>Antwerpen</v>
          </cell>
        </row>
        <row r="3415">
          <cell r="A3415" t="str">
            <v>VKF-505-1</v>
          </cell>
          <cell r="B3415" t="str">
            <v>4108</v>
          </cell>
          <cell r="C3415" t="str">
            <v>Oost-Vlaanderen</v>
          </cell>
        </row>
        <row r="3416">
          <cell r="A3416" t="str">
            <v>VKF-505-2</v>
          </cell>
          <cell r="B3416" t="str">
            <v>4108</v>
          </cell>
          <cell r="C3416" t="str">
            <v>Oost-Vlaanderen</v>
          </cell>
        </row>
        <row r="3417">
          <cell r="A3417" t="str">
            <v>VKF-506-1</v>
          </cell>
          <cell r="B3417" t="str">
            <v>3429</v>
          </cell>
          <cell r="C3417" t="str">
            <v>Oost-Vlaanderen</v>
          </cell>
        </row>
        <row r="3418">
          <cell r="B3418" t="str">
            <v>200340</v>
          </cell>
          <cell r="C3418" t="str">
            <v>Oost-Vlaanderen</v>
          </cell>
        </row>
        <row r="3419">
          <cell r="A3419" t="str">
            <v>VKF-506-2</v>
          </cell>
          <cell r="B3419" t="str">
            <v>3429</v>
          </cell>
          <cell r="C3419" t="str">
            <v>Oost-Vlaanderen</v>
          </cell>
        </row>
        <row r="3420">
          <cell r="B3420" t="str">
            <v>200340</v>
          </cell>
          <cell r="C3420" t="str">
            <v>Oost-Vlaanderen</v>
          </cell>
        </row>
        <row r="3421">
          <cell r="A3421" t="str">
            <v>VKF-507-1</v>
          </cell>
          <cell r="B3421" t="str">
            <v>3805</v>
          </cell>
          <cell r="C3421" t="str">
            <v>Oost-Vlaanderen</v>
          </cell>
        </row>
        <row r="3422">
          <cell r="B3422" t="str">
            <v>19757</v>
          </cell>
          <cell r="C3422" t="str">
            <v>Oost-Vlaanderen</v>
          </cell>
        </row>
        <row r="3423">
          <cell r="B3423" t="str">
            <v>28409</v>
          </cell>
          <cell r="C3423" t="str">
            <v>Oost-Vlaanderen</v>
          </cell>
        </row>
        <row r="3424">
          <cell r="A3424" t="str">
            <v>VKF-507-2</v>
          </cell>
          <cell r="B3424" t="str">
            <v>3805</v>
          </cell>
          <cell r="C3424" t="str">
            <v>Oost-Vlaanderen</v>
          </cell>
        </row>
        <row r="3425">
          <cell r="B3425" t="str">
            <v>19757</v>
          </cell>
          <cell r="C3425" t="str">
            <v>Oost-Vlaanderen</v>
          </cell>
        </row>
        <row r="3426">
          <cell r="B3426" t="str">
            <v>28409</v>
          </cell>
          <cell r="C3426" t="str">
            <v>Oost-Vlaanderen</v>
          </cell>
        </row>
        <row r="3427">
          <cell r="A3427" t="str">
            <v>VKF-508-1</v>
          </cell>
          <cell r="B3427" t="str">
            <v>3399</v>
          </cell>
          <cell r="C3427" t="str">
            <v>Oost-Vlaanderen</v>
          </cell>
        </row>
        <row r="3428">
          <cell r="B3428" t="str">
            <v>19760</v>
          </cell>
          <cell r="C3428" t="str">
            <v>Oost-Vlaanderen</v>
          </cell>
        </row>
        <row r="3429">
          <cell r="A3429" t="str">
            <v>VKF-508-2</v>
          </cell>
          <cell r="B3429" t="str">
            <v>3399</v>
          </cell>
          <cell r="C3429" t="str">
            <v>Oost-Vlaanderen</v>
          </cell>
        </row>
        <row r="3430">
          <cell r="B3430" t="str">
            <v>19760</v>
          </cell>
          <cell r="C3430" t="str">
            <v>Oost-Vlaanderen</v>
          </cell>
        </row>
        <row r="3431">
          <cell r="A3431" t="str">
            <v>VKF-509-1</v>
          </cell>
          <cell r="B3431" t="str">
            <v>3601</v>
          </cell>
          <cell r="C3431" t="str">
            <v>Limburg</v>
          </cell>
        </row>
        <row r="3432">
          <cell r="B3432" t="str">
            <v>18590</v>
          </cell>
          <cell r="C3432" t="str">
            <v>Limburg</v>
          </cell>
        </row>
        <row r="3433">
          <cell r="B3433" t="str">
            <v>19618</v>
          </cell>
          <cell r="C3433" t="str">
            <v>Limburg</v>
          </cell>
        </row>
        <row r="3434">
          <cell r="A3434" t="str">
            <v>VKF-510-1</v>
          </cell>
          <cell r="B3434" t="str">
            <v>3624</v>
          </cell>
          <cell r="C3434" t="str">
            <v>West-Vlaanderen</v>
          </cell>
        </row>
        <row r="3435">
          <cell r="B3435" t="str">
            <v>10104</v>
          </cell>
          <cell r="C3435" t="str">
            <v>West-Vlaanderen</v>
          </cell>
        </row>
        <row r="3436">
          <cell r="B3436" t="str">
            <v>19068</v>
          </cell>
          <cell r="C3436" t="str">
            <v>West-Vlaanderen</v>
          </cell>
        </row>
        <row r="3437">
          <cell r="B3437" t="str">
            <v>19675</v>
          </cell>
          <cell r="C3437" t="str">
            <v>West-Vlaanderen</v>
          </cell>
        </row>
        <row r="3438">
          <cell r="A3438" t="str">
            <v>VKF-511-1</v>
          </cell>
          <cell r="B3438" t="str">
            <v>10969</v>
          </cell>
          <cell r="C3438" t="str">
            <v>Limburg</v>
          </cell>
        </row>
        <row r="3439">
          <cell r="A3439" t="str">
            <v>VKF-512-1</v>
          </cell>
          <cell r="B3439" t="str">
            <v>4705</v>
          </cell>
          <cell r="C3439" t="str">
            <v>West-Vlaanderen</v>
          </cell>
        </row>
        <row r="3440">
          <cell r="A3440" t="str">
            <v>VKF-512-2</v>
          </cell>
          <cell r="B3440" t="str">
            <v>4705</v>
          </cell>
          <cell r="C3440" t="str">
            <v>West-Vlaanderen</v>
          </cell>
        </row>
        <row r="3441">
          <cell r="A3441" t="str">
            <v>VKF-513-1</v>
          </cell>
          <cell r="B3441" t="str">
            <v>201239</v>
          </cell>
          <cell r="C3441" t="str">
            <v>Limburg</v>
          </cell>
        </row>
        <row r="3442">
          <cell r="A3442" t="str">
            <v>VKF-514-1</v>
          </cell>
          <cell r="B3442" t="str">
            <v>201239</v>
          </cell>
          <cell r="C3442" t="str">
            <v>Limburg</v>
          </cell>
        </row>
        <row r="3443">
          <cell r="A3443" t="str">
            <v>VKF-515-1</v>
          </cell>
          <cell r="B3443" t="str">
            <v>201239</v>
          </cell>
          <cell r="C3443" t="str">
            <v>Limburg</v>
          </cell>
        </row>
        <row r="3444">
          <cell r="A3444" t="str">
            <v>VKF-516-1</v>
          </cell>
          <cell r="B3444" t="str">
            <v>201239</v>
          </cell>
          <cell r="C3444" t="str">
            <v>Limburg</v>
          </cell>
        </row>
        <row r="3445">
          <cell r="A3445" t="str">
            <v>VKF-517-1</v>
          </cell>
          <cell r="B3445" t="str">
            <v>201219</v>
          </cell>
          <cell r="C3445" t="str">
            <v>Oost-Vlaanderen</v>
          </cell>
        </row>
        <row r="3446">
          <cell r="A3446" t="str">
            <v>VKF-517-2</v>
          </cell>
          <cell r="B3446" t="str">
            <v>201219</v>
          </cell>
          <cell r="C3446" t="str">
            <v>Oost-Vlaanderen</v>
          </cell>
        </row>
        <row r="3447">
          <cell r="A3447" t="str">
            <v>VKF-517-3</v>
          </cell>
          <cell r="B3447" t="str">
            <v>201219</v>
          </cell>
          <cell r="C3447" t="str">
            <v>Oost-Vlaanderen</v>
          </cell>
        </row>
        <row r="3448">
          <cell r="A3448" t="str">
            <v>VKF-517-4</v>
          </cell>
          <cell r="B3448" t="str">
            <v>201219</v>
          </cell>
          <cell r="C3448" t="str">
            <v>Oost-Vlaanderen</v>
          </cell>
        </row>
        <row r="3449">
          <cell r="A3449" t="str">
            <v>VKF-517-5</v>
          </cell>
          <cell r="B3449" t="str">
            <v>201219</v>
          </cell>
          <cell r="C3449" t="str">
            <v>Oost-Vlaanderen</v>
          </cell>
        </row>
        <row r="3450">
          <cell r="A3450" t="str">
            <v>VKF-518-1</v>
          </cell>
          <cell r="B3450" t="str">
            <v>200704</v>
          </cell>
          <cell r="C3450" t="str">
            <v>Oost-Vlaanderen</v>
          </cell>
        </row>
        <row r="3451">
          <cell r="A3451" t="str">
            <v>VKF-519-1</v>
          </cell>
          <cell r="B3451" t="str">
            <v>200704</v>
          </cell>
          <cell r="C3451" t="str">
            <v>Oost-Vlaanderen</v>
          </cell>
        </row>
        <row r="3452">
          <cell r="A3452" t="str">
            <v>VKF-523-1</v>
          </cell>
          <cell r="B3452" t="str">
            <v>2780</v>
          </cell>
          <cell r="C3452" t="str">
            <v>Antwerpen</v>
          </cell>
        </row>
        <row r="3453">
          <cell r="A3453" t="str">
            <v>VKF-523-2</v>
          </cell>
          <cell r="B3453" t="str">
            <v>2780</v>
          </cell>
          <cell r="C3453" t="str">
            <v>Antwerpen</v>
          </cell>
        </row>
        <row r="3454">
          <cell r="A3454" t="str">
            <v>VKF-524-1</v>
          </cell>
          <cell r="B3454" t="str">
            <v>13559</v>
          </cell>
          <cell r="C3454" t="str">
            <v>Oost-Vlaanderen</v>
          </cell>
        </row>
        <row r="3455">
          <cell r="A3455" t="str">
            <v>VKF-524-2</v>
          </cell>
          <cell r="B3455" t="str">
            <v>13559</v>
          </cell>
          <cell r="C3455" t="str">
            <v>Oost-Vlaanderen</v>
          </cell>
        </row>
        <row r="3456">
          <cell r="A3456" t="str">
            <v>VKF-525-1</v>
          </cell>
          <cell r="B3456" t="str">
            <v>10022</v>
          </cell>
          <cell r="C3456" t="str">
            <v>Oost-Vlaanderen</v>
          </cell>
        </row>
        <row r="3457">
          <cell r="A3457" t="str">
            <v>VKF-525-2</v>
          </cell>
          <cell r="B3457" t="str">
            <v>10022</v>
          </cell>
          <cell r="C3457" t="str">
            <v>Oost-Vlaanderen</v>
          </cell>
        </row>
        <row r="3458">
          <cell r="A3458" t="str">
            <v>VKF-526-1</v>
          </cell>
          <cell r="B3458" t="str">
            <v>3283</v>
          </cell>
          <cell r="C3458" t="str">
            <v>Oost-Vlaanderen</v>
          </cell>
        </row>
        <row r="3459">
          <cell r="B3459" t="str">
            <v>19819</v>
          </cell>
          <cell r="C3459" t="str">
            <v>Oost-Vlaanderen</v>
          </cell>
        </row>
        <row r="3460">
          <cell r="A3460" t="str">
            <v>VKF-527-1</v>
          </cell>
          <cell r="B3460" t="str">
            <v>8201</v>
          </cell>
          <cell r="C3460" t="str">
            <v>Oost-Vlaanderen</v>
          </cell>
        </row>
        <row r="3461">
          <cell r="B3461" t="str">
            <v>20382</v>
          </cell>
          <cell r="C3461" t="str">
            <v>Oost-Vlaanderen</v>
          </cell>
        </row>
        <row r="3462">
          <cell r="A3462" t="str">
            <v>VKF-528-1</v>
          </cell>
          <cell r="B3462" t="str">
            <v>3398</v>
          </cell>
          <cell r="C3462" t="str">
            <v>Oost-Vlaanderen</v>
          </cell>
        </row>
        <row r="3463">
          <cell r="B3463" t="str">
            <v>19753</v>
          </cell>
          <cell r="C3463" t="str">
            <v>Oost-Vlaanderen</v>
          </cell>
        </row>
        <row r="3464">
          <cell r="A3464" t="str">
            <v>VKF-528-2</v>
          </cell>
          <cell r="B3464" t="str">
            <v>3398</v>
          </cell>
          <cell r="C3464" t="str">
            <v>Oost-Vlaanderen</v>
          </cell>
        </row>
        <row r="3465">
          <cell r="B3465" t="str">
            <v>19753</v>
          </cell>
          <cell r="C3465" t="str">
            <v>Oost-Vlaanderen</v>
          </cell>
        </row>
        <row r="3466">
          <cell r="A3466" t="str">
            <v>VKF-529-1</v>
          </cell>
          <cell r="B3466" t="str">
            <v>3868</v>
          </cell>
          <cell r="C3466" t="str">
            <v>Oost-Vlaanderen</v>
          </cell>
        </row>
        <row r="3467">
          <cell r="B3467" t="str">
            <v>7202</v>
          </cell>
          <cell r="C3467" t="str">
            <v>Oost-Vlaanderen</v>
          </cell>
        </row>
        <row r="3468">
          <cell r="B3468" t="str">
            <v>20051</v>
          </cell>
          <cell r="C3468" t="str">
            <v>Oost-Vlaanderen</v>
          </cell>
        </row>
        <row r="3469">
          <cell r="A3469" t="str">
            <v>VKF-529-2</v>
          </cell>
          <cell r="B3469" t="str">
            <v>3868</v>
          </cell>
          <cell r="C3469" t="str">
            <v>Oost-Vlaanderen</v>
          </cell>
        </row>
        <row r="3470">
          <cell r="B3470" t="str">
            <v>7202</v>
          </cell>
          <cell r="C3470" t="str">
            <v>Oost-Vlaanderen</v>
          </cell>
        </row>
        <row r="3471">
          <cell r="B3471" t="str">
            <v>20051</v>
          </cell>
          <cell r="C3471" t="str">
            <v>Oost-Vlaanderen</v>
          </cell>
        </row>
        <row r="3472">
          <cell r="A3472" t="str">
            <v>VKF-529-3</v>
          </cell>
          <cell r="B3472" t="str">
            <v>3868</v>
          </cell>
          <cell r="C3472" t="str">
            <v>Oost-Vlaanderen</v>
          </cell>
        </row>
        <row r="3473">
          <cell r="B3473" t="str">
            <v>7202</v>
          </cell>
          <cell r="C3473" t="str">
            <v>Oost-Vlaanderen</v>
          </cell>
        </row>
        <row r="3474">
          <cell r="B3474" t="str">
            <v>20051</v>
          </cell>
          <cell r="C3474" t="str">
            <v>Oost-Vlaanderen</v>
          </cell>
        </row>
        <row r="3475">
          <cell r="A3475" t="str">
            <v>VKF-529-4</v>
          </cell>
          <cell r="B3475" t="str">
            <v>3868</v>
          </cell>
          <cell r="C3475" t="str">
            <v>Oost-Vlaanderen</v>
          </cell>
        </row>
        <row r="3476">
          <cell r="B3476" t="str">
            <v>7202</v>
          </cell>
          <cell r="C3476" t="str">
            <v>Oost-Vlaanderen</v>
          </cell>
        </row>
        <row r="3477">
          <cell r="B3477" t="str">
            <v>20051</v>
          </cell>
          <cell r="C3477" t="str">
            <v>Oost-Vlaanderen</v>
          </cell>
        </row>
        <row r="3478">
          <cell r="A3478" t="str">
            <v>VKF-530-1</v>
          </cell>
          <cell r="B3478" t="str">
            <v>950000529</v>
          </cell>
          <cell r="C3478" t="str">
            <v>West-Vlaanderen</v>
          </cell>
        </row>
        <row r="3479">
          <cell r="A3479" t="str">
            <v>VKF-531-1</v>
          </cell>
          <cell r="B3479" t="str">
            <v>4197</v>
          </cell>
          <cell r="C3479" t="str">
            <v>West-Vlaanderen</v>
          </cell>
        </row>
        <row r="3480">
          <cell r="A3480" t="str">
            <v>VKF-532-1</v>
          </cell>
          <cell r="B3480" t="str">
            <v>910001460</v>
          </cell>
          <cell r="C3480" t="str">
            <v>West-Vlaanderen</v>
          </cell>
        </row>
        <row r="3481">
          <cell r="A3481" t="str">
            <v>VKF-533-1</v>
          </cell>
          <cell r="B3481" t="str">
            <v>200620</v>
          </cell>
          <cell r="C3481" t="str">
            <v>West-Vlaanderen</v>
          </cell>
        </row>
        <row r="3482">
          <cell r="A3482" t="str">
            <v>VKF-534-1</v>
          </cell>
          <cell r="B3482" t="str">
            <v>16822</v>
          </cell>
          <cell r="C3482" t="str">
            <v>West-Vlaanderen</v>
          </cell>
        </row>
        <row r="3483">
          <cell r="A3483" t="str">
            <v>VKF-534-2</v>
          </cell>
          <cell r="B3483" t="str">
            <v>16822</v>
          </cell>
          <cell r="C3483" t="str">
            <v>West-Vlaanderen</v>
          </cell>
        </row>
        <row r="3484">
          <cell r="A3484" t="str">
            <v>VKF-534-3</v>
          </cell>
          <cell r="B3484" t="str">
            <v>16822</v>
          </cell>
          <cell r="C3484" t="str">
            <v>West-Vlaanderen</v>
          </cell>
        </row>
        <row r="3485">
          <cell r="A3485" t="str">
            <v>VKF-535-1</v>
          </cell>
          <cell r="B3485" t="str">
            <v>910000210</v>
          </cell>
          <cell r="C3485" t="str">
            <v>West-Vlaanderen</v>
          </cell>
        </row>
        <row r="3486">
          <cell r="A3486" t="str">
            <v>VKF-535-2</v>
          </cell>
          <cell r="B3486" t="str">
            <v>910000210</v>
          </cell>
          <cell r="C3486" t="str">
            <v>West-Vlaanderen</v>
          </cell>
        </row>
        <row r="3487">
          <cell r="A3487" t="str">
            <v>VKF-536-1</v>
          </cell>
          <cell r="B3487" t="str">
            <v>64404801</v>
          </cell>
          <cell r="C3487" t="str">
            <v>Oost-Vlaanderen</v>
          </cell>
        </row>
        <row r="3488">
          <cell r="A3488" t="str">
            <v>VKF-536-2</v>
          </cell>
          <cell r="B3488" t="str">
            <v>64404801</v>
          </cell>
          <cell r="C3488" t="str">
            <v>Oost-Vlaanderen</v>
          </cell>
        </row>
        <row r="3489">
          <cell r="A3489" t="str">
            <v>VKF-536-3</v>
          </cell>
          <cell r="B3489" t="str">
            <v>64404801</v>
          </cell>
          <cell r="C3489" t="str">
            <v>Oost-Vlaanderen</v>
          </cell>
        </row>
        <row r="3490">
          <cell r="A3490" t="str">
            <v>VKF-537-1</v>
          </cell>
          <cell r="B3490" t="str">
            <v>3817</v>
          </cell>
          <cell r="C3490" t="str">
            <v>West-Vlaanderen</v>
          </cell>
        </row>
        <row r="3491">
          <cell r="B3491" t="str">
            <v>25841</v>
          </cell>
          <cell r="C3491" t="str">
            <v>West-Vlaanderen</v>
          </cell>
        </row>
        <row r="3492">
          <cell r="B3492" t="str">
            <v>29975</v>
          </cell>
          <cell r="C3492" t="str">
            <v>West-Vlaanderen</v>
          </cell>
        </row>
        <row r="3493">
          <cell r="A3493" t="str">
            <v>VKF-537-2</v>
          </cell>
          <cell r="B3493" t="str">
            <v>3817</v>
          </cell>
          <cell r="C3493" t="str">
            <v>West-Vlaanderen</v>
          </cell>
        </row>
        <row r="3494">
          <cell r="B3494" t="str">
            <v>25841</v>
          </cell>
          <cell r="C3494" t="str">
            <v>West-Vlaanderen</v>
          </cell>
        </row>
        <row r="3495">
          <cell r="B3495" t="str">
            <v>29975</v>
          </cell>
          <cell r="C3495" t="str">
            <v>West-Vlaanderen</v>
          </cell>
        </row>
        <row r="3496">
          <cell r="A3496" t="str">
            <v>VKF-537-3</v>
          </cell>
          <cell r="B3496" t="str">
            <v>3817</v>
          </cell>
          <cell r="C3496" t="str">
            <v>West-Vlaanderen</v>
          </cell>
        </row>
        <row r="3497">
          <cell r="B3497" t="str">
            <v>25841</v>
          </cell>
          <cell r="C3497" t="str">
            <v>West-Vlaanderen</v>
          </cell>
        </row>
        <row r="3498">
          <cell r="B3498" t="str">
            <v>29975</v>
          </cell>
          <cell r="C3498" t="str">
            <v>West-Vlaanderen</v>
          </cell>
        </row>
        <row r="3499">
          <cell r="A3499" t="str">
            <v>VKF-537-4</v>
          </cell>
          <cell r="B3499" t="str">
            <v>3817</v>
          </cell>
          <cell r="C3499" t="str">
            <v>West-Vlaanderen</v>
          </cell>
        </row>
        <row r="3500">
          <cell r="B3500" t="str">
            <v>25841</v>
          </cell>
          <cell r="C3500" t="str">
            <v>West-Vlaanderen</v>
          </cell>
        </row>
        <row r="3501">
          <cell r="B3501" t="str">
            <v>29975</v>
          </cell>
          <cell r="C3501" t="str">
            <v>West-Vlaanderen</v>
          </cell>
        </row>
        <row r="3502">
          <cell r="A3502" t="str">
            <v>VKF-538-1</v>
          </cell>
          <cell r="B3502" t="str">
            <v>910000147</v>
          </cell>
          <cell r="C3502" t="str">
            <v>West-Vlaanderen</v>
          </cell>
        </row>
        <row r="3503">
          <cell r="A3503" t="str">
            <v>VKF-538-2</v>
          </cell>
          <cell r="B3503" t="str">
            <v>910000147</v>
          </cell>
          <cell r="C3503" t="str">
            <v>West-Vlaanderen</v>
          </cell>
        </row>
        <row r="3504">
          <cell r="A3504" t="str">
            <v>VKF-538-3</v>
          </cell>
          <cell r="B3504" t="str">
            <v>910000147</v>
          </cell>
          <cell r="C3504" t="str">
            <v>West-Vlaanderen</v>
          </cell>
        </row>
        <row r="3505">
          <cell r="A3505" t="str">
            <v>VKF-540-1</v>
          </cell>
          <cell r="B3505" t="str">
            <v>3962</v>
          </cell>
          <cell r="C3505" t="str">
            <v>West-Vlaanderen</v>
          </cell>
        </row>
        <row r="3506">
          <cell r="A3506" t="str">
            <v>VKF-540-2</v>
          </cell>
          <cell r="B3506" t="str">
            <v>3962</v>
          </cell>
          <cell r="C3506" t="str">
            <v>West-Vlaanderen</v>
          </cell>
        </row>
        <row r="3507">
          <cell r="A3507" t="str">
            <v>VKF-540-4</v>
          </cell>
          <cell r="B3507" t="str">
            <v>3962</v>
          </cell>
          <cell r="C3507" t="str">
            <v>West-Vlaanderen</v>
          </cell>
        </row>
        <row r="3508">
          <cell r="A3508" t="str">
            <v>VKF-540-5</v>
          </cell>
          <cell r="B3508" t="str">
            <v>3962</v>
          </cell>
          <cell r="C3508" t="str">
            <v>West-Vlaanderen</v>
          </cell>
        </row>
        <row r="3509">
          <cell r="A3509" t="str">
            <v>VKF-542-1</v>
          </cell>
          <cell r="B3509" t="str">
            <v>15295</v>
          </cell>
          <cell r="C3509" t="str">
            <v>West-Vlaanderen</v>
          </cell>
        </row>
        <row r="3510">
          <cell r="A3510" t="str">
            <v>VKF-544-1</v>
          </cell>
          <cell r="B3510" t="str">
            <v>3278</v>
          </cell>
          <cell r="C3510" t="str">
            <v>Oost-Vlaanderen</v>
          </cell>
        </row>
        <row r="3511">
          <cell r="A3511" t="str">
            <v>VKF-544-2</v>
          </cell>
          <cell r="B3511" t="str">
            <v>3278</v>
          </cell>
          <cell r="C3511" t="str">
            <v>Oost-Vlaanderen</v>
          </cell>
        </row>
        <row r="3512">
          <cell r="A3512" t="str">
            <v>VKF-545-1</v>
          </cell>
          <cell r="B3512" t="str">
            <v>24742</v>
          </cell>
          <cell r="C3512" t="str">
            <v>Vlaams-Brabant</v>
          </cell>
        </row>
        <row r="3513">
          <cell r="A3513" t="str">
            <v>VKF-545-2</v>
          </cell>
          <cell r="B3513" t="str">
            <v>24742</v>
          </cell>
          <cell r="C3513" t="str">
            <v>Vlaams-Brabant</v>
          </cell>
        </row>
        <row r="3514">
          <cell r="A3514" t="str">
            <v>VKF-546-1</v>
          </cell>
          <cell r="B3514" t="str">
            <v>24742</v>
          </cell>
          <cell r="C3514" t="str">
            <v>Vlaams-Brabant</v>
          </cell>
        </row>
        <row r="3515">
          <cell r="A3515" t="str">
            <v>VKF-546-2</v>
          </cell>
          <cell r="B3515" t="str">
            <v>24742</v>
          </cell>
          <cell r="C3515" t="str">
            <v>Vlaams-Brabant</v>
          </cell>
        </row>
        <row r="3516">
          <cell r="A3516" t="str">
            <v>VKF-547-1</v>
          </cell>
          <cell r="B3516" t="str">
            <v>24742</v>
          </cell>
          <cell r="C3516" t="str">
            <v>Vlaams-Brabant</v>
          </cell>
        </row>
        <row r="3517">
          <cell r="A3517" t="str">
            <v>VKF-548-1</v>
          </cell>
          <cell r="B3517" t="str">
            <v>24742</v>
          </cell>
          <cell r="C3517" t="str">
            <v>Vlaams-Brabant</v>
          </cell>
        </row>
        <row r="3518">
          <cell r="A3518" t="str">
            <v>VKF-548-2</v>
          </cell>
          <cell r="B3518" t="str">
            <v>24742</v>
          </cell>
          <cell r="C3518" t="str">
            <v>Vlaams-Brabant</v>
          </cell>
        </row>
        <row r="3519">
          <cell r="A3519" t="str">
            <v>VKF-548-3</v>
          </cell>
          <cell r="B3519" t="str">
            <v>24742</v>
          </cell>
          <cell r="C3519" t="str">
            <v>Vlaams-Brabant</v>
          </cell>
        </row>
        <row r="3520">
          <cell r="A3520" t="str">
            <v>VKF-549-1</v>
          </cell>
          <cell r="B3520" t="str">
            <v>3814</v>
          </cell>
          <cell r="C3520" t="str">
            <v>West-Vlaanderen</v>
          </cell>
        </row>
        <row r="3521">
          <cell r="A3521" t="str">
            <v>VKF-549-2</v>
          </cell>
          <cell r="B3521" t="str">
            <v>3814</v>
          </cell>
          <cell r="C3521" t="str">
            <v>West-Vlaanderen</v>
          </cell>
        </row>
        <row r="3522">
          <cell r="A3522" t="str">
            <v>VKF-549-3</v>
          </cell>
          <cell r="B3522" t="str">
            <v>3814</v>
          </cell>
          <cell r="C3522" t="str">
            <v>West-Vlaanderen</v>
          </cell>
        </row>
        <row r="3523">
          <cell r="A3523" t="str">
            <v>VKF-549-4</v>
          </cell>
          <cell r="B3523" t="str">
            <v>3814</v>
          </cell>
          <cell r="C3523" t="str">
            <v>West-Vlaanderen</v>
          </cell>
        </row>
        <row r="3524">
          <cell r="A3524" t="str">
            <v>VKF-549-5</v>
          </cell>
          <cell r="B3524" t="str">
            <v>3814</v>
          </cell>
          <cell r="C3524" t="str">
            <v>West-Vlaanderen</v>
          </cell>
        </row>
        <row r="3525">
          <cell r="A3525" t="str">
            <v>VKF-549-6</v>
          </cell>
          <cell r="B3525" t="str">
            <v>3814</v>
          </cell>
          <cell r="C3525" t="str">
            <v>West-Vlaanderen</v>
          </cell>
        </row>
        <row r="3526">
          <cell r="A3526" t="str">
            <v>VKF-549-7</v>
          </cell>
          <cell r="B3526" t="str">
            <v>3814</v>
          </cell>
          <cell r="C3526" t="str">
            <v>West-Vlaanderen</v>
          </cell>
        </row>
        <row r="3527">
          <cell r="A3527" t="str">
            <v>VKF-549-8</v>
          </cell>
          <cell r="B3527" t="str">
            <v>3814</v>
          </cell>
          <cell r="C3527" t="str">
            <v>West-Vlaanderen</v>
          </cell>
        </row>
        <row r="3528">
          <cell r="A3528" t="str">
            <v>VKF-549-9</v>
          </cell>
          <cell r="B3528" t="str">
            <v>3814</v>
          </cell>
          <cell r="C3528" t="str">
            <v>West-Vlaanderen</v>
          </cell>
        </row>
        <row r="3529">
          <cell r="A3529" t="str">
            <v>VKF-549-10</v>
          </cell>
          <cell r="B3529" t="str">
            <v>3814</v>
          </cell>
          <cell r="C3529" t="str">
            <v>West-Vlaanderen</v>
          </cell>
        </row>
        <row r="3530">
          <cell r="A3530" t="str">
            <v>VKF-550-1</v>
          </cell>
          <cell r="B3530" t="str">
            <v>7938</v>
          </cell>
          <cell r="C3530" t="str">
            <v>Vlaams-Brabant</v>
          </cell>
        </row>
        <row r="3531">
          <cell r="A3531" t="str">
            <v>VKF-550-2</v>
          </cell>
          <cell r="B3531" t="str">
            <v>7938</v>
          </cell>
          <cell r="C3531" t="str">
            <v>Vlaams-Brabant</v>
          </cell>
        </row>
        <row r="3532">
          <cell r="A3532" t="str">
            <v>VKF-550-3</v>
          </cell>
          <cell r="B3532" t="str">
            <v>7938</v>
          </cell>
          <cell r="C3532" t="str">
            <v>Vlaams-Brabant</v>
          </cell>
        </row>
        <row r="3533">
          <cell r="A3533" t="str">
            <v>VKF-550-4</v>
          </cell>
          <cell r="B3533" t="str">
            <v>7938</v>
          </cell>
          <cell r="C3533" t="str">
            <v>Vlaams-Brabant</v>
          </cell>
        </row>
        <row r="3534">
          <cell r="A3534" t="str">
            <v>VKF-550-5</v>
          </cell>
          <cell r="B3534" t="str">
            <v>7938</v>
          </cell>
          <cell r="C3534" t="str">
            <v>Vlaams-Brabant</v>
          </cell>
        </row>
        <row r="3535">
          <cell r="A3535" t="str">
            <v>VKF-550-6</v>
          </cell>
          <cell r="B3535" t="str">
            <v>7938</v>
          </cell>
          <cell r="C3535" t="str">
            <v>Vlaams-Brabant</v>
          </cell>
        </row>
        <row r="3536">
          <cell r="A3536" t="str">
            <v>VKF-550-7</v>
          </cell>
          <cell r="B3536" t="str">
            <v>7938</v>
          </cell>
          <cell r="C3536" t="str">
            <v>Vlaams-Brabant</v>
          </cell>
        </row>
        <row r="3537">
          <cell r="A3537" t="str">
            <v>VKF-551-1</v>
          </cell>
          <cell r="B3537" t="str">
            <v>15233</v>
          </cell>
          <cell r="C3537" t="str">
            <v>Limburg</v>
          </cell>
        </row>
        <row r="3538">
          <cell r="A3538" t="str">
            <v>VKF-552-1</v>
          </cell>
          <cell r="B3538" t="str">
            <v>910001359</v>
          </cell>
          <cell r="C3538" t="str">
            <v>Vlaams-Brabant</v>
          </cell>
        </row>
        <row r="3539">
          <cell r="A3539" t="str">
            <v>VKF-553-1</v>
          </cell>
          <cell r="B3539" t="str">
            <v>2782</v>
          </cell>
          <cell r="C3539" t="str">
            <v>West-Vlaanderen</v>
          </cell>
        </row>
        <row r="3540">
          <cell r="A3540" t="str">
            <v>VKF-553-2</v>
          </cell>
          <cell r="B3540" t="str">
            <v>2782</v>
          </cell>
          <cell r="C3540" t="str">
            <v>West-Vlaanderen</v>
          </cell>
        </row>
        <row r="3541">
          <cell r="A3541" t="str">
            <v>VKF-553-3</v>
          </cell>
          <cell r="B3541" t="str">
            <v>2782</v>
          </cell>
          <cell r="C3541" t="str">
            <v>West-Vlaanderen</v>
          </cell>
        </row>
        <row r="3542">
          <cell r="A3542" t="str">
            <v>VKF-553-4</v>
          </cell>
          <cell r="B3542" t="str">
            <v>2782</v>
          </cell>
          <cell r="C3542" t="str">
            <v>West-Vlaanderen</v>
          </cell>
        </row>
        <row r="3543">
          <cell r="A3543" t="str">
            <v>VKF-553-5</v>
          </cell>
          <cell r="B3543" t="str">
            <v>2782</v>
          </cell>
          <cell r="C3543" t="str">
            <v>West-Vlaanderen</v>
          </cell>
        </row>
        <row r="3544">
          <cell r="A3544" t="str">
            <v>VKF-553-6</v>
          </cell>
          <cell r="B3544" t="str">
            <v>2782</v>
          </cell>
          <cell r="C3544" t="str">
            <v>West-Vlaanderen</v>
          </cell>
        </row>
        <row r="3545">
          <cell r="A3545" t="str">
            <v>VKF-553-7</v>
          </cell>
          <cell r="B3545" t="str">
            <v>2782</v>
          </cell>
          <cell r="C3545" t="str">
            <v>West-Vlaanderen</v>
          </cell>
        </row>
        <row r="3546">
          <cell r="A3546" t="str">
            <v>VKF-553-8</v>
          </cell>
          <cell r="B3546" t="str">
            <v>2782</v>
          </cell>
          <cell r="C3546" t="str">
            <v>West-Vlaanderen</v>
          </cell>
        </row>
        <row r="3547">
          <cell r="A3547" t="str">
            <v>VKF-554-1</v>
          </cell>
          <cell r="B3547" t="str">
            <v>4022</v>
          </cell>
          <cell r="C3547" t="str">
            <v>West-Vlaanderen</v>
          </cell>
        </row>
        <row r="3548">
          <cell r="A3548" t="str">
            <v>VKF-554-2</v>
          </cell>
          <cell r="B3548" t="str">
            <v>4022</v>
          </cell>
          <cell r="C3548" t="str">
            <v>West-Vlaanderen</v>
          </cell>
        </row>
        <row r="3549">
          <cell r="A3549" t="str">
            <v>VKF-554-3</v>
          </cell>
          <cell r="B3549" t="str">
            <v>4022</v>
          </cell>
          <cell r="C3549" t="str">
            <v>West-Vlaanderen</v>
          </cell>
        </row>
        <row r="3550">
          <cell r="A3550" t="str">
            <v>VKF-554-4</v>
          </cell>
          <cell r="B3550" t="str">
            <v>4022</v>
          </cell>
          <cell r="C3550" t="str">
            <v>West-Vlaanderen</v>
          </cell>
        </row>
        <row r="3551">
          <cell r="A3551" t="str">
            <v>VKF-570-1</v>
          </cell>
          <cell r="B3551" t="str">
            <v>4857</v>
          </cell>
          <cell r="C3551" t="str">
            <v>Oost-Vlaanderen</v>
          </cell>
        </row>
        <row r="3552">
          <cell r="A3552" t="str">
            <v>VKF-576-1</v>
          </cell>
          <cell r="B3552" t="str">
            <v>4356</v>
          </cell>
          <cell r="C3552" t="str">
            <v>Antwerpen</v>
          </cell>
        </row>
        <row r="3553">
          <cell r="A3553" t="str">
            <v>VKF-576-2</v>
          </cell>
          <cell r="B3553" t="str">
            <v>4356</v>
          </cell>
          <cell r="C3553" t="str">
            <v>Antwerpen</v>
          </cell>
        </row>
        <row r="3554">
          <cell r="A3554" t="str">
            <v>VKF-577-1</v>
          </cell>
          <cell r="B3554" t="str">
            <v>27671</v>
          </cell>
          <cell r="C3554" t="str">
            <v>Oost-Vlaanderen</v>
          </cell>
        </row>
        <row r="3555">
          <cell r="A3555" t="str">
            <v>VKF-577-2</v>
          </cell>
          <cell r="B3555" t="str">
            <v>27671</v>
          </cell>
          <cell r="C3555" t="str">
            <v>Oost-Vlaanderen</v>
          </cell>
        </row>
        <row r="3556">
          <cell r="A3556" t="str">
            <v>VKF-578-1</v>
          </cell>
          <cell r="B3556" t="str">
            <v>3414</v>
          </cell>
          <cell r="C3556" t="str">
            <v>Vlaams-Brabant</v>
          </cell>
        </row>
        <row r="3557">
          <cell r="B3557" t="str">
            <v>8081</v>
          </cell>
          <cell r="C3557" t="str">
            <v>Vlaams-Brabant</v>
          </cell>
        </row>
        <row r="3558">
          <cell r="B3558" t="str">
            <v>19854</v>
          </cell>
          <cell r="C3558" t="str">
            <v>Vlaams-Brabant</v>
          </cell>
        </row>
        <row r="3559">
          <cell r="B3559" t="str">
            <v>950000452</v>
          </cell>
          <cell r="C3559" t="str">
            <v>Vlaams-Brabant</v>
          </cell>
        </row>
        <row r="3560">
          <cell r="A3560" t="str">
            <v>VKF-578-2</v>
          </cell>
          <cell r="B3560" t="str">
            <v>3414</v>
          </cell>
          <cell r="C3560" t="str">
            <v>Vlaams-Brabant</v>
          </cell>
        </row>
        <row r="3561">
          <cell r="B3561" t="str">
            <v>8081</v>
          </cell>
          <cell r="C3561" t="str">
            <v>Vlaams-Brabant</v>
          </cell>
        </row>
        <row r="3562">
          <cell r="B3562" t="str">
            <v>19854</v>
          </cell>
          <cell r="C3562" t="str">
            <v>Vlaams-Brabant</v>
          </cell>
        </row>
        <row r="3563">
          <cell r="B3563" t="str">
            <v>950000452</v>
          </cell>
          <cell r="C3563" t="str">
            <v>Vlaams-Brabant</v>
          </cell>
        </row>
        <row r="3564">
          <cell r="A3564" t="str">
            <v>VKF-579-1</v>
          </cell>
          <cell r="B3564" t="str">
            <v>910000291</v>
          </cell>
          <cell r="C3564" t="str">
            <v>Brussel HG</v>
          </cell>
        </row>
        <row r="3565">
          <cell r="A3565" t="str">
            <v>VKF-579-2</v>
          </cell>
          <cell r="B3565" t="str">
            <v>910000291</v>
          </cell>
          <cell r="C3565" t="str">
            <v>Brussel HG</v>
          </cell>
        </row>
        <row r="3566">
          <cell r="A3566" t="str">
            <v>VKF-579-3</v>
          </cell>
          <cell r="B3566" t="str">
            <v>910000291</v>
          </cell>
          <cell r="C3566" t="str">
            <v>Brussel HG</v>
          </cell>
        </row>
        <row r="3567">
          <cell r="A3567" t="str">
            <v>VKF-579-4</v>
          </cell>
          <cell r="B3567" t="str">
            <v>910000291</v>
          </cell>
          <cell r="C3567" t="str">
            <v>Brussel HG</v>
          </cell>
        </row>
        <row r="3568">
          <cell r="A3568" t="str">
            <v>VKF-579-5</v>
          </cell>
          <cell r="B3568" t="str">
            <v>910000291</v>
          </cell>
          <cell r="C3568" t="str">
            <v>Brussel HG</v>
          </cell>
        </row>
        <row r="3569">
          <cell r="A3569" t="str">
            <v>VKF-579-6</v>
          </cell>
          <cell r="B3569" t="str">
            <v>910000291</v>
          </cell>
          <cell r="C3569" t="str">
            <v>Brussel HG</v>
          </cell>
        </row>
        <row r="3570">
          <cell r="A3570" t="str">
            <v>VKF-579-7</v>
          </cell>
          <cell r="B3570" t="str">
            <v>910000291</v>
          </cell>
          <cell r="C3570" t="str">
            <v>Brussel HG</v>
          </cell>
        </row>
        <row r="3571">
          <cell r="A3571" t="str">
            <v>VKF-580-1</v>
          </cell>
          <cell r="B3571" t="str">
            <v>4283</v>
          </cell>
          <cell r="C3571" t="str">
            <v>Antwerpen</v>
          </cell>
        </row>
        <row r="3572">
          <cell r="A3572" t="str">
            <v>VKF-580-2</v>
          </cell>
          <cell r="B3572" t="str">
            <v>4283</v>
          </cell>
          <cell r="C3572" t="str">
            <v>Antwerpen</v>
          </cell>
        </row>
        <row r="3573">
          <cell r="A3573" t="str">
            <v>VKF-580-3</v>
          </cell>
          <cell r="B3573" t="str">
            <v>4283</v>
          </cell>
          <cell r="C3573" t="str">
            <v>Antwerpen</v>
          </cell>
        </row>
        <row r="3574">
          <cell r="A3574" t="str">
            <v>VKF-581-1</v>
          </cell>
          <cell r="B3574" t="str">
            <v>4283</v>
          </cell>
          <cell r="C3574" t="str">
            <v>Antwerpen</v>
          </cell>
        </row>
        <row r="3575">
          <cell r="A3575" t="str">
            <v>VKF-581-2</v>
          </cell>
          <cell r="B3575" t="str">
            <v>4283</v>
          </cell>
          <cell r="C3575" t="str">
            <v>Antwerpen</v>
          </cell>
        </row>
        <row r="3576">
          <cell r="A3576" t="str">
            <v>VKF-582-1</v>
          </cell>
          <cell r="B3576" t="str">
            <v>4283</v>
          </cell>
          <cell r="C3576" t="str">
            <v>Antwerpen</v>
          </cell>
        </row>
        <row r="3577">
          <cell r="A3577" t="str">
            <v>VKF-582-2</v>
          </cell>
          <cell r="B3577" t="str">
            <v>4283</v>
          </cell>
          <cell r="C3577" t="str">
            <v>Antwerpen</v>
          </cell>
        </row>
        <row r="3578">
          <cell r="A3578" t="str">
            <v>VKF-583-1</v>
          </cell>
          <cell r="B3578" t="str">
            <v>4283</v>
          </cell>
          <cell r="C3578" t="str">
            <v>Antwerpen</v>
          </cell>
        </row>
        <row r="3579">
          <cell r="A3579" t="str">
            <v>VKF-583-2</v>
          </cell>
          <cell r="B3579" t="str">
            <v>4283</v>
          </cell>
          <cell r="C3579" t="str">
            <v>Antwerpen</v>
          </cell>
        </row>
        <row r="3580">
          <cell r="A3580" t="str">
            <v>VKF-584-1</v>
          </cell>
          <cell r="B3580" t="str">
            <v>2976</v>
          </cell>
          <cell r="C3580" t="str">
            <v>Antwerpen</v>
          </cell>
        </row>
        <row r="3581">
          <cell r="A3581" t="str">
            <v>VKF-584-2</v>
          </cell>
          <cell r="B3581" t="str">
            <v>2976</v>
          </cell>
          <cell r="C3581" t="str">
            <v>Antwerpen</v>
          </cell>
        </row>
        <row r="3582">
          <cell r="A3582" t="str">
            <v>VKF-585-1</v>
          </cell>
          <cell r="B3582" t="str">
            <v>29502</v>
          </cell>
          <cell r="C3582" t="str">
            <v>West-Vlaanderen</v>
          </cell>
        </row>
        <row r="3583">
          <cell r="A3583" t="str">
            <v>VKF-585-2</v>
          </cell>
          <cell r="B3583" t="str">
            <v>29502</v>
          </cell>
          <cell r="C3583" t="str">
            <v>West-Vlaanderen</v>
          </cell>
        </row>
        <row r="3584">
          <cell r="A3584" t="str">
            <v>VKF-585-3</v>
          </cell>
          <cell r="B3584" t="str">
            <v>29502</v>
          </cell>
          <cell r="C3584" t="str">
            <v>West-Vlaanderen</v>
          </cell>
        </row>
        <row r="3585">
          <cell r="A3585" t="str">
            <v>VKF-585-4</v>
          </cell>
          <cell r="B3585" t="str">
            <v>29502</v>
          </cell>
          <cell r="C3585" t="str">
            <v>West-Vlaanderen</v>
          </cell>
        </row>
        <row r="3586">
          <cell r="A3586" t="str">
            <v>VKF-585-5</v>
          </cell>
          <cell r="B3586" t="str">
            <v>29502</v>
          </cell>
          <cell r="C3586" t="str">
            <v>West-Vlaanderen</v>
          </cell>
        </row>
        <row r="3587">
          <cell r="A3587" t="str">
            <v>VKF-585-6</v>
          </cell>
          <cell r="B3587" t="str">
            <v>29502</v>
          </cell>
          <cell r="C3587" t="str">
            <v>West-Vlaanderen</v>
          </cell>
        </row>
        <row r="3588">
          <cell r="A3588" t="str">
            <v>VKF-585-7</v>
          </cell>
          <cell r="B3588" t="str">
            <v>29502</v>
          </cell>
          <cell r="C3588" t="str">
            <v>West-Vlaanderen</v>
          </cell>
        </row>
        <row r="3589">
          <cell r="A3589" t="str">
            <v>VKF-586-1</v>
          </cell>
          <cell r="B3589" t="str">
            <v>201111</v>
          </cell>
          <cell r="C3589" t="str">
            <v>Oost-Vlaanderen</v>
          </cell>
        </row>
        <row r="3590">
          <cell r="A3590" t="str">
            <v>VKF-586-2</v>
          </cell>
          <cell r="B3590" t="str">
            <v>201111</v>
          </cell>
          <cell r="C3590" t="str">
            <v>Oost-Vlaanderen</v>
          </cell>
        </row>
        <row r="3591">
          <cell r="A3591" t="str">
            <v>VKF-586-3</v>
          </cell>
          <cell r="B3591" t="str">
            <v>201111</v>
          </cell>
          <cell r="C3591" t="str">
            <v>Oost-Vlaanderen</v>
          </cell>
        </row>
        <row r="3592">
          <cell r="A3592" t="str">
            <v>VKF-587-1</v>
          </cell>
          <cell r="B3592" t="str">
            <v>201111</v>
          </cell>
          <cell r="C3592" t="str">
            <v>Oost-Vlaanderen</v>
          </cell>
        </row>
        <row r="3593">
          <cell r="A3593" t="str">
            <v>VKF-588-1</v>
          </cell>
          <cell r="B3593" t="str">
            <v>201111</v>
          </cell>
          <cell r="C3593" t="str">
            <v>Oost-Vlaanderen</v>
          </cell>
        </row>
        <row r="3594">
          <cell r="A3594" t="str">
            <v>VKF-588-2</v>
          </cell>
          <cell r="B3594" t="str">
            <v>201111</v>
          </cell>
          <cell r="C3594" t="str">
            <v>Oost-Vlaanderen</v>
          </cell>
        </row>
        <row r="3595">
          <cell r="A3595" t="str">
            <v>VKF-589-1</v>
          </cell>
          <cell r="B3595" t="str">
            <v>201111</v>
          </cell>
          <cell r="C3595" t="str">
            <v>Oost-Vlaanderen</v>
          </cell>
        </row>
        <row r="3596">
          <cell r="A3596" t="str">
            <v>VKF-589-2</v>
          </cell>
          <cell r="B3596" t="str">
            <v>201111</v>
          </cell>
          <cell r="C3596" t="str">
            <v>Oost-Vlaanderen</v>
          </cell>
        </row>
        <row r="3597">
          <cell r="A3597" t="str">
            <v>VKF-590-1</v>
          </cell>
          <cell r="B3597" t="str">
            <v>201111</v>
          </cell>
          <cell r="C3597" t="str">
            <v>Oost-Vlaanderen</v>
          </cell>
        </row>
        <row r="3598">
          <cell r="A3598" t="str">
            <v>VKF-591-1</v>
          </cell>
          <cell r="B3598" t="str">
            <v>201212</v>
          </cell>
          <cell r="C3598" t="str">
            <v>West-Vlaanderen</v>
          </cell>
        </row>
        <row r="3599">
          <cell r="A3599" t="str">
            <v>VKF-592-1</v>
          </cell>
          <cell r="B3599" t="str">
            <v>26437</v>
          </cell>
          <cell r="C3599" t="str">
            <v>Antwerpen</v>
          </cell>
        </row>
        <row r="3600">
          <cell r="A3600" t="str">
            <v>VKF-593-1</v>
          </cell>
          <cell r="B3600" t="str">
            <v>24016</v>
          </cell>
          <cell r="C3600" t="str">
            <v>Antwerpen</v>
          </cell>
        </row>
        <row r="3601">
          <cell r="A3601" t="str">
            <v>VKF-593-2</v>
          </cell>
          <cell r="B3601" t="str">
            <v>24016</v>
          </cell>
          <cell r="C3601" t="str">
            <v>Antwerpen</v>
          </cell>
        </row>
        <row r="3602">
          <cell r="A3602" t="str">
            <v>VKF-593-3</v>
          </cell>
          <cell r="B3602" t="str">
            <v>24016</v>
          </cell>
          <cell r="C3602" t="str">
            <v>Antwerpen</v>
          </cell>
        </row>
        <row r="3603">
          <cell r="A3603" t="str">
            <v>VKF-593-4</v>
          </cell>
          <cell r="B3603" t="str">
            <v>24016</v>
          </cell>
          <cell r="C3603" t="str">
            <v>Antwerpen</v>
          </cell>
        </row>
        <row r="3604">
          <cell r="A3604" t="str">
            <v>VKF-593-5</v>
          </cell>
          <cell r="B3604" t="str">
            <v>24016</v>
          </cell>
          <cell r="C3604" t="str">
            <v>Antwerpen</v>
          </cell>
        </row>
        <row r="3605">
          <cell r="A3605" t="str">
            <v>VKF-593-6</v>
          </cell>
          <cell r="B3605" t="str">
            <v>24016</v>
          </cell>
          <cell r="C3605" t="str">
            <v>Antwerpen</v>
          </cell>
        </row>
        <row r="3606">
          <cell r="A3606" t="str">
            <v>VKF-594-1</v>
          </cell>
          <cell r="B3606" t="str">
            <v>24016</v>
          </cell>
          <cell r="C3606" t="str">
            <v>Antwerpen</v>
          </cell>
        </row>
        <row r="3607">
          <cell r="A3607" t="str">
            <v>VKF-594-2</v>
          </cell>
          <cell r="B3607" t="str">
            <v>24016</v>
          </cell>
          <cell r="C3607" t="str">
            <v>Antwerpen</v>
          </cell>
        </row>
        <row r="3608">
          <cell r="A3608" t="str">
            <v>VKF-595-1</v>
          </cell>
          <cell r="B3608" t="str">
            <v>4697</v>
          </cell>
          <cell r="C3608" t="str">
            <v>West-Vlaanderen</v>
          </cell>
        </row>
        <row r="3609">
          <cell r="A3609" t="str">
            <v>VKF-595-2</v>
          </cell>
          <cell r="B3609" t="str">
            <v>4697</v>
          </cell>
          <cell r="C3609" t="str">
            <v>West-Vlaanderen</v>
          </cell>
        </row>
        <row r="3610">
          <cell r="A3610" t="str">
            <v>VKF-596-1</v>
          </cell>
          <cell r="B3610" t="str">
            <v>29270</v>
          </cell>
          <cell r="C3610" t="str">
            <v>Oost-Vlaanderen</v>
          </cell>
        </row>
        <row r="3611">
          <cell r="A3611" t="str">
            <v>VKF-596-2</v>
          </cell>
          <cell r="B3611" t="str">
            <v>29270</v>
          </cell>
          <cell r="C3611" t="str">
            <v>Oost-Vlaanderen</v>
          </cell>
        </row>
        <row r="3612">
          <cell r="A3612" t="str">
            <v>VKF-596-3</v>
          </cell>
          <cell r="B3612" t="str">
            <v>29270</v>
          </cell>
          <cell r="C3612" t="str">
            <v>Oost-Vlaanderen</v>
          </cell>
        </row>
        <row r="3613">
          <cell r="A3613" t="str">
            <v>VKF-596-4</v>
          </cell>
          <cell r="B3613" t="str">
            <v>29270</v>
          </cell>
          <cell r="C3613" t="str">
            <v>Oost-Vlaanderen</v>
          </cell>
        </row>
        <row r="3614">
          <cell r="A3614" t="str">
            <v>VKF-596-5</v>
          </cell>
          <cell r="B3614" t="str">
            <v>29270</v>
          </cell>
          <cell r="C3614" t="str">
            <v>Oost-Vlaanderen</v>
          </cell>
        </row>
        <row r="3615">
          <cell r="A3615" t="str">
            <v>VKF-596-6</v>
          </cell>
          <cell r="B3615" t="str">
            <v>29270</v>
          </cell>
          <cell r="C3615" t="str">
            <v>Oost-Vlaanderen</v>
          </cell>
        </row>
        <row r="3616">
          <cell r="A3616" t="str">
            <v>VKF-596-7</v>
          </cell>
          <cell r="B3616" t="str">
            <v>29270</v>
          </cell>
          <cell r="C3616" t="str">
            <v>Oost-Vlaanderen</v>
          </cell>
        </row>
        <row r="3617">
          <cell r="A3617" t="str">
            <v>VKF-597-1</v>
          </cell>
          <cell r="B3617" t="str">
            <v>4318</v>
          </cell>
          <cell r="C3617" t="str">
            <v>Limburg</v>
          </cell>
        </row>
        <row r="3618">
          <cell r="A3618" t="str">
            <v>VKF-597-2</v>
          </cell>
          <cell r="B3618" t="str">
            <v>4318</v>
          </cell>
          <cell r="C3618" t="str">
            <v>Limburg</v>
          </cell>
        </row>
        <row r="3619">
          <cell r="A3619" t="str">
            <v>VKF-598-1</v>
          </cell>
          <cell r="B3619" t="str">
            <v>201192</v>
          </cell>
          <cell r="C3619" t="str">
            <v>Oost-Vlaanderen</v>
          </cell>
        </row>
        <row r="3620">
          <cell r="A3620" t="str">
            <v>VKF-598-2</v>
          </cell>
          <cell r="B3620" t="str">
            <v>201192</v>
          </cell>
          <cell r="C3620" t="str">
            <v>Oost-Vlaanderen</v>
          </cell>
        </row>
        <row r="3621">
          <cell r="A3621" t="str">
            <v>VKF-598-3</v>
          </cell>
          <cell r="B3621" t="str">
            <v>201192</v>
          </cell>
          <cell r="C3621" t="str">
            <v>Oost-Vlaanderen</v>
          </cell>
        </row>
        <row r="3622">
          <cell r="A3622" t="str">
            <v>VKF-599-1</v>
          </cell>
          <cell r="B3622" t="str">
            <v>201109</v>
          </cell>
          <cell r="C3622" t="str">
            <v>West-Vlaanderen</v>
          </cell>
        </row>
        <row r="3623">
          <cell r="A3623" t="str">
            <v>VKF-600-1</v>
          </cell>
          <cell r="B3623" t="str">
            <v>201109</v>
          </cell>
          <cell r="C3623" t="str">
            <v>West-Vlaanderen</v>
          </cell>
        </row>
        <row r="3624">
          <cell r="A3624" t="str">
            <v>VKF-601-1</v>
          </cell>
          <cell r="B3624" t="str">
            <v>201109</v>
          </cell>
          <cell r="C3624" t="str">
            <v>West-Vlaanderen</v>
          </cell>
        </row>
        <row r="3625">
          <cell r="A3625" t="str">
            <v>VKF-602-1</v>
          </cell>
          <cell r="B3625" t="str">
            <v>201109</v>
          </cell>
          <cell r="C3625" t="str">
            <v>West-Vlaanderen</v>
          </cell>
        </row>
        <row r="3626">
          <cell r="A3626" t="str">
            <v>VKF-603-1</v>
          </cell>
          <cell r="B3626" t="str">
            <v>201109</v>
          </cell>
          <cell r="C3626" t="str">
            <v>West-Vlaanderen</v>
          </cell>
        </row>
        <row r="3627">
          <cell r="A3627" t="str">
            <v>VKF-604-1</v>
          </cell>
          <cell r="B3627" t="str">
            <v>201109</v>
          </cell>
          <cell r="C3627" t="str">
            <v>West-Vlaanderen</v>
          </cell>
        </row>
        <row r="3628">
          <cell r="A3628" t="str">
            <v>VKF-605-1</v>
          </cell>
          <cell r="B3628" t="str">
            <v>201109</v>
          </cell>
          <cell r="C3628" t="str">
            <v>West-Vlaanderen</v>
          </cell>
        </row>
        <row r="3629">
          <cell r="A3629" t="str">
            <v>VKF-605-2</v>
          </cell>
          <cell r="B3629" t="str">
            <v>201109</v>
          </cell>
          <cell r="C3629" t="str">
            <v>West-Vlaanderen</v>
          </cell>
        </row>
        <row r="3630">
          <cell r="A3630" t="str">
            <v>VKF-605-3</v>
          </cell>
          <cell r="B3630" t="str">
            <v>201109</v>
          </cell>
          <cell r="C3630" t="str">
            <v>West-Vlaanderen</v>
          </cell>
        </row>
        <row r="3631">
          <cell r="A3631" t="str">
            <v>VKF-606-1</v>
          </cell>
          <cell r="B3631" t="str">
            <v>201109</v>
          </cell>
          <cell r="C3631" t="str">
            <v>West-Vlaanderen</v>
          </cell>
        </row>
        <row r="3632">
          <cell r="A3632" t="str">
            <v>VKF-607-1</v>
          </cell>
          <cell r="B3632" t="str">
            <v>201109</v>
          </cell>
          <cell r="C3632" t="str">
            <v>West-Vlaanderen</v>
          </cell>
        </row>
        <row r="3633">
          <cell r="A3633" t="str">
            <v>VKF-607-2</v>
          </cell>
          <cell r="B3633" t="str">
            <v>201109</v>
          </cell>
          <cell r="C3633" t="str">
            <v>West-Vlaanderen</v>
          </cell>
        </row>
        <row r="3634">
          <cell r="A3634" t="str">
            <v>VKF-607-3</v>
          </cell>
          <cell r="B3634" t="str">
            <v>201109</v>
          </cell>
          <cell r="C3634" t="str">
            <v>West-Vlaanderen</v>
          </cell>
        </row>
        <row r="3635">
          <cell r="A3635" t="str">
            <v>VKF-607-4</v>
          </cell>
          <cell r="B3635" t="str">
            <v>201109</v>
          </cell>
          <cell r="C3635" t="str">
            <v>West-Vlaanderen</v>
          </cell>
        </row>
        <row r="3636">
          <cell r="A3636" t="str">
            <v>VKF-608-1</v>
          </cell>
          <cell r="B3636" t="str">
            <v>201109</v>
          </cell>
          <cell r="C3636" t="str">
            <v>West-Vlaanderen</v>
          </cell>
        </row>
        <row r="3637">
          <cell r="A3637" t="str">
            <v>VKF-609-1</v>
          </cell>
          <cell r="B3637" t="str">
            <v>201109</v>
          </cell>
          <cell r="C3637" t="str">
            <v>West-Vlaanderen</v>
          </cell>
        </row>
        <row r="3638">
          <cell r="A3638" t="str">
            <v>VKF-609-2</v>
          </cell>
          <cell r="B3638" t="str">
            <v>201109</v>
          </cell>
          <cell r="C3638" t="str">
            <v>West-Vlaanderen</v>
          </cell>
        </row>
        <row r="3639">
          <cell r="A3639" t="str">
            <v>VKF-610-1</v>
          </cell>
          <cell r="B3639" t="str">
            <v>201109</v>
          </cell>
          <cell r="C3639" t="str">
            <v>West-Vlaanderen</v>
          </cell>
        </row>
        <row r="3640">
          <cell r="A3640" t="str">
            <v>VKF-610-2</v>
          </cell>
          <cell r="B3640" t="str">
            <v>201109</v>
          </cell>
          <cell r="C3640" t="str">
            <v>West-Vlaanderen</v>
          </cell>
        </row>
        <row r="3641">
          <cell r="A3641" t="str">
            <v>VKF-610-3</v>
          </cell>
          <cell r="B3641" t="str">
            <v>201109</v>
          </cell>
          <cell r="C3641" t="str">
            <v>West-Vlaanderen</v>
          </cell>
        </row>
        <row r="3642">
          <cell r="A3642" t="str">
            <v>VKF-611-1</v>
          </cell>
          <cell r="B3642" t="str">
            <v>201109</v>
          </cell>
          <cell r="C3642" t="str">
            <v>West-Vlaanderen</v>
          </cell>
        </row>
        <row r="3643">
          <cell r="A3643" t="str">
            <v>VKF-612-1</v>
          </cell>
          <cell r="B3643" t="str">
            <v>201109</v>
          </cell>
          <cell r="C3643" t="str">
            <v>West-Vlaanderen</v>
          </cell>
        </row>
        <row r="3644">
          <cell r="A3644" t="str">
            <v>VKF-613-1</v>
          </cell>
          <cell r="B3644" t="str">
            <v>201320</v>
          </cell>
          <cell r="C3644" t="str">
            <v>Oost-Vlaanderen</v>
          </cell>
        </row>
        <row r="3645">
          <cell r="A3645" t="str">
            <v>VKF-613-2</v>
          </cell>
          <cell r="B3645" t="str">
            <v>201320</v>
          </cell>
          <cell r="C3645" t="str">
            <v>Oost-Vlaanderen</v>
          </cell>
        </row>
        <row r="3646">
          <cell r="A3646" t="str">
            <v>VKF-613-3</v>
          </cell>
          <cell r="B3646" t="str">
            <v>201320</v>
          </cell>
          <cell r="C3646" t="str">
            <v>Oost-Vlaanderen</v>
          </cell>
        </row>
        <row r="3647">
          <cell r="A3647" t="str">
            <v>VKF-613-4</v>
          </cell>
          <cell r="B3647" t="str">
            <v>201320</v>
          </cell>
          <cell r="C3647" t="str">
            <v>Oost-Vlaanderen</v>
          </cell>
        </row>
        <row r="3648">
          <cell r="A3648" t="str">
            <v>VKF-613-5</v>
          </cell>
          <cell r="B3648" t="str">
            <v>201320</v>
          </cell>
          <cell r="C3648" t="str">
            <v>Oost-Vlaanderen</v>
          </cell>
        </row>
        <row r="3649">
          <cell r="A3649" t="str">
            <v>VKF-613-6</v>
          </cell>
          <cell r="B3649" t="str">
            <v>201320</v>
          </cell>
          <cell r="C3649" t="str">
            <v>Oost-Vlaanderen</v>
          </cell>
        </row>
        <row r="3650">
          <cell r="A3650" t="str">
            <v>VKF-613-7</v>
          </cell>
          <cell r="B3650" t="str">
            <v>201320</v>
          </cell>
          <cell r="C3650" t="str">
            <v>Oost-Vlaanderen</v>
          </cell>
        </row>
        <row r="3651">
          <cell r="A3651" t="str">
            <v>VKF-614-1</v>
          </cell>
          <cell r="B3651" t="str">
            <v>4232</v>
          </cell>
          <cell r="C3651" t="str">
            <v>Oost-Vlaanderen</v>
          </cell>
        </row>
        <row r="3652">
          <cell r="A3652" t="str">
            <v>VKF-614-2</v>
          </cell>
          <cell r="B3652" t="str">
            <v>4232</v>
          </cell>
          <cell r="C3652" t="str">
            <v>Oost-Vlaanderen</v>
          </cell>
        </row>
        <row r="3653">
          <cell r="A3653" t="str">
            <v>VKF-615-1</v>
          </cell>
          <cell r="B3653" t="str">
            <v>4232</v>
          </cell>
          <cell r="C3653" t="str">
            <v>Oost-Vlaanderen</v>
          </cell>
        </row>
        <row r="3654">
          <cell r="A3654" t="str">
            <v>VKF-615-2</v>
          </cell>
          <cell r="B3654" t="str">
            <v>4232</v>
          </cell>
          <cell r="C3654" t="str">
            <v>Oost-Vlaanderen</v>
          </cell>
        </row>
        <row r="3655">
          <cell r="A3655" t="str">
            <v>VKF-615-3</v>
          </cell>
          <cell r="B3655" t="str">
            <v>4232</v>
          </cell>
          <cell r="C3655" t="str">
            <v>Oost-Vlaanderen</v>
          </cell>
        </row>
        <row r="3656">
          <cell r="A3656" t="str">
            <v>VKF-615-4</v>
          </cell>
          <cell r="B3656" t="str">
            <v>4232</v>
          </cell>
          <cell r="C3656" t="str">
            <v>Oost-Vlaanderen</v>
          </cell>
        </row>
        <row r="3657">
          <cell r="A3657" t="str">
            <v>VKF-616-1</v>
          </cell>
          <cell r="B3657" t="str">
            <v>4255</v>
          </cell>
          <cell r="C3657" t="str">
            <v>West-Vlaanderen</v>
          </cell>
        </row>
        <row r="3658">
          <cell r="A3658" t="str">
            <v>VKF-617-1</v>
          </cell>
          <cell r="B3658" t="str">
            <v>910000309</v>
          </cell>
          <cell r="C3658" t="str">
            <v>Brussel HG</v>
          </cell>
        </row>
        <row r="3659">
          <cell r="A3659" t="str">
            <v>VKF-617-2</v>
          </cell>
          <cell r="B3659" t="str">
            <v>910000309</v>
          </cell>
          <cell r="C3659" t="str">
            <v>Brussel HG</v>
          </cell>
        </row>
        <row r="3660">
          <cell r="A3660" t="str">
            <v>VKF-617-3</v>
          </cell>
          <cell r="B3660" t="str">
            <v>910000309</v>
          </cell>
          <cell r="C3660" t="str">
            <v>Brussel HG</v>
          </cell>
        </row>
        <row r="3661">
          <cell r="A3661" t="str">
            <v>VKF-618-1</v>
          </cell>
          <cell r="B3661" t="str">
            <v>141218901</v>
          </cell>
          <cell r="C3661" t="str">
            <v>Antwerpen</v>
          </cell>
        </row>
        <row r="3662">
          <cell r="A3662" t="str">
            <v>VKF-618-2</v>
          </cell>
          <cell r="B3662" t="str">
            <v>141218901</v>
          </cell>
          <cell r="C3662" t="str">
            <v>Antwerpen</v>
          </cell>
        </row>
        <row r="3663">
          <cell r="A3663" t="str">
            <v>VKF-618-3</v>
          </cell>
          <cell r="B3663" t="str">
            <v>141218901</v>
          </cell>
          <cell r="C3663" t="str">
            <v>Antwerpen</v>
          </cell>
        </row>
        <row r="3664">
          <cell r="A3664" t="str">
            <v>VKF-618-4</v>
          </cell>
          <cell r="B3664" t="str">
            <v>141218901</v>
          </cell>
          <cell r="C3664" t="str">
            <v>Antwerpen</v>
          </cell>
        </row>
        <row r="3665">
          <cell r="A3665" t="str">
            <v>VKF-618-5</v>
          </cell>
          <cell r="B3665" t="str">
            <v>141218901</v>
          </cell>
          <cell r="C3665" t="str">
            <v>Antwerpen</v>
          </cell>
        </row>
        <row r="3666">
          <cell r="A3666" t="str">
            <v>VKF-618-6</v>
          </cell>
          <cell r="B3666" t="str">
            <v>141218901</v>
          </cell>
          <cell r="C3666" t="str">
            <v>Antwerpen</v>
          </cell>
        </row>
        <row r="3667">
          <cell r="A3667" t="str">
            <v>VKF-619-1</v>
          </cell>
          <cell r="B3667" t="str">
            <v>141218901</v>
          </cell>
          <cell r="C3667" t="str">
            <v>Antwerpen</v>
          </cell>
        </row>
        <row r="3668">
          <cell r="A3668" t="str">
            <v>VKF-619-2</v>
          </cell>
          <cell r="B3668" t="str">
            <v>141218901</v>
          </cell>
          <cell r="C3668" t="str">
            <v>Antwerpen</v>
          </cell>
        </row>
        <row r="3669">
          <cell r="A3669" t="str">
            <v>VKF-619-3</v>
          </cell>
          <cell r="B3669" t="str">
            <v>141218901</v>
          </cell>
          <cell r="C3669" t="str">
            <v>Antwerpen</v>
          </cell>
        </row>
        <row r="3670">
          <cell r="A3670" t="str">
            <v>VKF-619-4</v>
          </cell>
          <cell r="B3670" t="str">
            <v>141218901</v>
          </cell>
          <cell r="C3670" t="str">
            <v>Antwerpen</v>
          </cell>
        </row>
        <row r="3671">
          <cell r="A3671" t="str">
            <v>VKF-619-5</v>
          </cell>
          <cell r="B3671" t="str">
            <v>141218901</v>
          </cell>
          <cell r="C3671" t="str">
            <v>Antwerpen</v>
          </cell>
        </row>
        <row r="3672">
          <cell r="A3672" t="str">
            <v>VKF-620-1</v>
          </cell>
          <cell r="B3672" t="str">
            <v>4203</v>
          </cell>
          <cell r="C3672" t="str">
            <v>Antwerpen</v>
          </cell>
        </row>
        <row r="3673">
          <cell r="A3673" t="str">
            <v>VKF-621-1</v>
          </cell>
          <cell r="B3673" t="str">
            <v>27306</v>
          </cell>
          <cell r="C3673" t="str">
            <v>Antwerpen</v>
          </cell>
        </row>
        <row r="3674">
          <cell r="A3674" t="str">
            <v>VKF-621-2</v>
          </cell>
          <cell r="B3674" t="str">
            <v>27306</v>
          </cell>
          <cell r="C3674" t="str">
            <v>Antwerpen</v>
          </cell>
        </row>
        <row r="3675">
          <cell r="A3675" t="str">
            <v>VKF-622-1</v>
          </cell>
          <cell r="B3675" t="str">
            <v>27306</v>
          </cell>
          <cell r="C3675" t="str">
            <v>Antwerpen</v>
          </cell>
        </row>
        <row r="3676">
          <cell r="A3676" t="str">
            <v>VKF-622-2</v>
          </cell>
          <cell r="B3676" t="str">
            <v>27306</v>
          </cell>
          <cell r="C3676" t="str">
            <v>Antwerpen</v>
          </cell>
        </row>
        <row r="3677">
          <cell r="A3677" t="str">
            <v>VKF-623-1</v>
          </cell>
          <cell r="B3677" t="str">
            <v>23757</v>
          </cell>
          <cell r="C3677" t="str">
            <v>Antwerpen</v>
          </cell>
        </row>
        <row r="3678">
          <cell r="B3678" t="str">
            <v>28261</v>
          </cell>
          <cell r="C3678" t="str">
            <v>Antwerpen</v>
          </cell>
        </row>
        <row r="3679">
          <cell r="A3679" t="str">
            <v>VKF-623-2</v>
          </cell>
          <cell r="B3679" t="str">
            <v>23757</v>
          </cell>
          <cell r="C3679" t="str">
            <v>Antwerpen</v>
          </cell>
        </row>
        <row r="3680">
          <cell r="B3680" t="str">
            <v>28261</v>
          </cell>
          <cell r="C3680" t="str">
            <v>Antwerpen</v>
          </cell>
        </row>
        <row r="3681">
          <cell r="A3681" t="str">
            <v>VKF-624-1</v>
          </cell>
          <cell r="B3681" t="str">
            <v>28261</v>
          </cell>
          <cell r="C3681" t="str">
            <v>Antwerpen</v>
          </cell>
        </row>
        <row r="3682">
          <cell r="A3682" t="str">
            <v>VKF-624-2</v>
          </cell>
          <cell r="B3682" t="str">
            <v>28261</v>
          </cell>
          <cell r="C3682" t="str">
            <v>Antwerpen</v>
          </cell>
        </row>
        <row r="3683">
          <cell r="A3683" t="str">
            <v>VKF-625-1</v>
          </cell>
          <cell r="B3683" t="str">
            <v>23764</v>
          </cell>
          <cell r="C3683" t="str">
            <v>Antwerpen</v>
          </cell>
        </row>
        <row r="3684">
          <cell r="B3684" t="str">
            <v>28261</v>
          </cell>
          <cell r="C3684" t="str">
            <v>Antwerpen</v>
          </cell>
        </row>
        <row r="3685">
          <cell r="A3685" t="str">
            <v>VKF-626-1</v>
          </cell>
          <cell r="B3685" t="str">
            <v>27320</v>
          </cell>
          <cell r="C3685" t="str">
            <v>West-Vlaanderen</v>
          </cell>
        </row>
        <row r="3686">
          <cell r="A3686" t="str">
            <v>VKF-626-2</v>
          </cell>
          <cell r="B3686" t="str">
            <v>27320</v>
          </cell>
          <cell r="C3686" t="str">
            <v>West-Vlaanderen</v>
          </cell>
        </row>
        <row r="3687">
          <cell r="A3687" t="str">
            <v>VKF-626-3</v>
          </cell>
          <cell r="B3687" t="str">
            <v>27320</v>
          </cell>
          <cell r="C3687" t="str">
            <v>West-Vlaanderen</v>
          </cell>
        </row>
        <row r="3688">
          <cell r="A3688" t="str">
            <v>VKF-627-1</v>
          </cell>
          <cell r="B3688" t="str">
            <v>910000984</v>
          </cell>
          <cell r="C3688" t="str">
            <v>Vlaams-Brabant</v>
          </cell>
        </row>
        <row r="3689">
          <cell r="A3689" t="str">
            <v>VKF-627-2</v>
          </cell>
          <cell r="B3689" t="str">
            <v>910000984</v>
          </cell>
          <cell r="C3689" t="str">
            <v>Vlaams-Brabant</v>
          </cell>
        </row>
        <row r="3690">
          <cell r="A3690" t="str">
            <v>VKF-627-3</v>
          </cell>
          <cell r="B3690" t="str">
            <v>910000984</v>
          </cell>
          <cell r="C3690" t="str">
            <v>Vlaams-Brabant</v>
          </cell>
        </row>
        <row r="3691">
          <cell r="A3691" t="str">
            <v>VKF-627-4</v>
          </cell>
          <cell r="B3691" t="str">
            <v>910000984</v>
          </cell>
          <cell r="C3691" t="str">
            <v>Vlaams-Brabant</v>
          </cell>
        </row>
        <row r="3692">
          <cell r="A3692" t="str">
            <v>VKF-627-5</v>
          </cell>
          <cell r="B3692" t="str">
            <v>910000984</v>
          </cell>
          <cell r="C3692" t="str">
            <v>Vlaams-Brabant</v>
          </cell>
        </row>
        <row r="3693">
          <cell r="A3693" t="str">
            <v>VKF-627-6</v>
          </cell>
          <cell r="B3693" t="str">
            <v>910000984</v>
          </cell>
          <cell r="C3693" t="str">
            <v>Vlaams-Brabant</v>
          </cell>
        </row>
        <row r="3694">
          <cell r="A3694" t="str">
            <v>VKF-628-1</v>
          </cell>
          <cell r="B3694" t="str">
            <v>910000439</v>
          </cell>
          <cell r="C3694" t="str">
            <v>Brussel HG</v>
          </cell>
        </row>
        <row r="3695">
          <cell r="A3695" t="str">
            <v>VKF-628-2</v>
          </cell>
          <cell r="B3695" t="str">
            <v>910000439</v>
          </cell>
          <cell r="C3695" t="str">
            <v>Brussel HG</v>
          </cell>
        </row>
        <row r="3696">
          <cell r="A3696" t="str">
            <v>VKF-629-1</v>
          </cell>
          <cell r="B3696" t="str">
            <v>900000015</v>
          </cell>
          <cell r="C3696" t="str">
            <v>Limburg</v>
          </cell>
        </row>
        <row r="3697">
          <cell r="A3697" t="str">
            <v>VKF-629-2</v>
          </cell>
          <cell r="B3697" t="str">
            <v>900000015</v>
          </cell>
          <cell r="C3697" t="str">
            <v>Limburg</v>
          </cell>
        </row>
        <row r="3698">
          <cell r="A3698" t="str">
            <v>VKF-629-3</v>
          </cell>
          <cell r="B3698" t="str">
            <v>900000015</v>
          </cell>
          <cell r="C3698" t="str">
            <v>Limburg</v>
          </cell>
        </row>
        <row r="3699">
          <cell r="A3699" t="str">
            <v>VKF-629-4</v>
          </cell>
          <cell r="B3699" t="str">
            <v>900000015</v>
          </cell>
          <cell r="C3699" t="str">
            <v>Limburg</v>
          </cell>
        </row>
        <row r="3700">
          <cell r="A3700" t="str">
            <v>VKF-630-1</v>
          </cell>
          <cell r="B3700" t="str">
            <v>4315</v>
          </cell>
          <cell r="C3700" t="str">
            <v>West-Vlaanderen</v>
          </cell>
        </row>
        <row r="3701">
          <cell r="A3701" t="str">
            <v>VKF-631-1</v>
          </cell>
          <cell r="B3701" t="str">
            <v>14992</v>
          </cell>
          <cell r="C3701" t="str">
            <v>Limburg</v>
          </cell>
        </row>
        <row r="3702">
          <cell r="B3702" t="str">
            <v>20214</v>
          </cell>
          <cell r="C3702" t="str">
            <v>Limburg</v>
          </cell>
        </row>
        <row r="3703">
          <cell r="B3703" t="str">
            <v>20344</v>
          </cell>
          <cell r="C3703" t="str">
            <v>Limburg</v>
          </cell>
        </row>
        <row r="3704">
          <cell r="A3704" t="str">
            <v>VKF-632-1</v>
          </cell>
          <cell r="B3704" t="str">
            <v>201160</v>
          </cell>
          <cell r="C3704" t="str">
            <v>West-Vlaanderen</v>
          </cell>
        </row>
        <row r="3705">
          <cell r="A3705" t="str">
            <v>VKF-632-2</v>
          </cell>
          <cell r="B3705" t="str">
            <v>201160</v>
          </cell>
          <cell r="C3705" t="str">
            <v>West-Vlaanderen</v>
          </cell>
        </row>
        <row r="3706">
          <cell r="A3706" t="str">
            <v>VKF-633-1</v>
          </cell>
          <cell r="B3706" t="str">
            <v>201160</v>
          </cell>
          <cell r="C3706" t="str">
            <v>West-Vlaanderen</v>
          </cell>
        </row>
        <row r="3707">
          <cell r="A3707" t="str">
            <v>VKF-633-2</v>
          </cell>
          <cell r="B3707" t="str">
            <v>201160</v>
          </cell>
          <cell r="C3707" t="str">
            <v>West-Vlaanderen</v>
          </cell>
        </row>
        <row r="3708">
          <cell r="A3708" t="str">
            <v>VKF-634-1</v>
          </cell>
          <cell r="B3708" t="str">
            <v>201197</v>
          </cell>
          <cell r="C3708" t="str">
            <v>West-Vlaanderen</v>
          </cell>
        </row>
        <row r="3709">
          <cell r="A3709" t="str">
            <v>VKF-634-2</v>
          </cell>
          <cell r="B3709" t="str">
            <v>201197</v>
          </cell>
          <cell r="C3709" t="str">
            <v>West-Vlaanderen</v>
          </cell>
        </row>
        <row r="3710">
          <cell r="A3710" t="str">
            <v>VKF-634-3</v>
          </cell>
          <cell r="B3710" t="str">
            <v>201197</v>
          </cell>
          <cell r="C3710" t="str">
            <v>West-Vlaanderen</v>
          </cell>
        </row>
        <row r="3711">
          <cell r="A3711" t="str">
            <v>VKF-635-1</v>
          </cell>
          <cell r="B3711" t="str">
            <v>4789</v>
          </cell>
          <cell r="C3711" t="str">
            <v>Vlaams-Brabant</v>
          </cell>
        </row>
        <row r="3712">
          <cell r="A3712" t="str">
            <v>VKF-635-2</v>
          </cell>
          <cell r="B3712" t="str">
            <v>4789</v>
          </cell>
          <cell r="C3712" t="str">
            <v>Vlaams-Brabant</v>
          </cell>
        </row>
        <row r="3713">
          <cell r="A3713" t="str">
            <v>VKF-635-3</v>
          </cell>
          <cell r="B3713" t="str">
            <v>4789</v>
          </cell>
          <cell r="C3713" t="str">
            <v>Vlaams-Brabant</v>
          </cell>
        </row>
        <row r="3714">
          <cell r="A3714" t="str">
            <v>VKF-635-4</v>
          </cell>
          <cell r="B3714" t="str">
            <v>4789</v>
          </cell>
          <cell r="C3714" t="str">
            <v>Vlaams-Brabant</v>
          </cell>
        </row>
        <row r="3715">
          <cell r="A3715" t="str">
            <v>VKF-635-5</v>
          </cell>
          <cell r="B3715" t="str">
            <v>4789</v>
          </cell>
          <cell r="C3715" t="str">
            <v>Vlaams-Brabant</v>
          </cell>
        </row>
        <row r="3716">
          <cell r="A3716" t="str">
            <v>VKF-635-6</v>
          </cell>
          <cell r="B3716" t="str">
            <v>4789</v>
          </cell>
          <cell r="C3716" t="str">
            <v>Vlaams-Brabant</v>
          </cell>
        </row>
        <row r="3717">
          <cell r="A3717" t="str">
            <v>VKF-636-1</v>
          </cell>
          <cell r="B3717" t="str">
            <v>201179</v>
          </cell>
          <cell r="C3717" t="str">
            <v>Antwerpen</v>
          </cell>
        </row>
        <row r="3718">
          <cell r="A3718" t="str">
            <v>VKF-636-2</v>
          </cell>
          <cell r="B3718" t="str">
            <v>201179</v>
          </cell>
          <cell r="C3718" t="str">
            <v>Antwerpen</v>
          </cell>
        </row>
        <row r="3719">
          <cell r="A3719" t="str">
            <v>VKF-637-1</v>
          </cell>
          <cell r="B3719" t="str">
            <v>201300</v>
          </cell>
          <cell r="C3719" t="str">
            <v>Antwerpen</v>
          </cell>
        </row>
        <row r="3720">
          <cell r="A3720" t="str">
            <v>VKF-637-2</v>
          </cell>
          <cell r="B3720" t="str">
            <v>201300</v>
          </cell>
          <cell r="C3720" t="str">
            <v>Antwerpen</v>
          </cell>
        </row>
        <row r="3721">
          <cell r="A3721" t="str">
            <v>VKF-637-3</v>
          </cell>
          <cell r="B3721" t="str">
            <v>201300</v>
          </cell>
          <cell r="C3721" t="str">
            <v>Antwerpen</v>
          </cell>
        </row>
        <row r="3722">
          <cell r="A3722" t="str">
            <v>VKF-637-4</v>
          </cell>
          <cell r="B3722" t="str">
            <v>201300</v>
          </cell>
          <cell r="C3722" t="str">
            <v>Antwerpen</v>
          </cell>
        </row>
        <row r="3723">
          <cell r="A3723" t="str">
            <v>VKF-637-5</v>
          </cell>
          <cell r="B3723" t="str">
            <v>201300</v>
          </cell>
          <cell r="C3723" t="str">
            <v>Antwerpen</v>
          </cell>
        </row>
        <row r="3724">
          <cell r="A3724" t="str">
            <v>VKF-637-6</v>
          </cell>
          <cell r="B3724" t="str">
            <v>201300</v>
          </cell>
          <cell r="C3724" t="str">
            <v>Antwerpen</v>
          </cell>
        </row>
        <row r="3725">
          <cell r="A3725" t="str">
            <v>VKF-637-7</v>
          </cell>
          <cell r="B3725" t="str">
            <v>201300</v>
          </cell>
          <cell r="C3725" t="str">
            <v>Antwerpen</v>
          </cell>
        </row>
        <row r="3726">
          <cell r="A3726" t="str">
            <v>VKF-638-1</v>
          </cell>
          <cell r="B3726" t="str">
            <v>29601</v>
          </cell>
          <cell r="C3726" t="str">
            <v>Oost-Vlaanderen</v>
          </cell>
        </row>
        <row r="3727">
          <cell r="B3727" t="str">
            <v>202974</v>
          </cell>
          <cell r="C3727" t="str">
            <v>Oost-Vlaanderen</v>
          </cell>
        </row>
        <row r="3728">
          <cell r="A3728" t="str">
            <v>VKF-639-1</v>
          </cell>
          <cell r="B3728" t="str">
            <v>201120</v>
          </cell>
          <cell r="C3728" t="str">
            <v>Vlaams-Brabant</v>
          </cell>
        </row>
        <row r="3729">
          <cell r="A3729" t="str">
            <v>VKF-640-1</v>
          </cell>
          <cell r="B3729" t="str">
            <v>201173</v>
          </cell>
          <cell r="C3729" t="str">
            <v>Vlaams-Brabant</v>
          </cell>
        </row>
        <row r="3730">
          <cell r="A3730" t="str">
            <v>VKF-641-1</v>
          </cell>
          <cell r="B3730" t="str">
            <v>201164</v>
          </cell>
          <cell r="C3730" t="str">
            <v>West-Vlaanderen</v>
          </cell>
        </row>
        <row r="3731">
          <cell r="A3731" t="str">
            <v>VKF-642-1</v>
          </cell>
          <cell r="B3731" t="str">
            <v>910001016</v>
          </cell>
          <cell r="C3731" t="str">
            <v>Brussel HG</v>
          </cell>
        </row>
        <row r="3732">
          <cell r="A3732" t="str">
            <v>VKF-642-2</v>
          </cell>
          <cell r="B3732" t="str">
            <v>910001016</v>
          </cell>
          <cell r="C3732" t="str">
            <v>Brussel HG</v>
          </cell>
        </row>
        <row r="3733">
          <cell r="A3733" t="str">
            <v>VKF-643-1</v>
          </cell>
          <cell r="B3733" t="str">
            <v>201140</v>
          </cell>
          <cell r="C3733" t="str">
            <v>West-Vlaanderen</v>
          </cell>
        </row>
        <row r="3734">
          <cell r="A3734" t="str">
            <v>VKF-643-2</v>
          </cell>
          <cell r="B3734" t="str">
            <v>201140</v>
          </cell>
          <cell r="C3734" t="str">
            <v>West-Vlaanderen</v>
          </cell>
        </row>
        <row r="3735">
          <cell r="A3735" t="str">
            <v>VKF-643-3</v>
          </cell>
          <cell r="B3735" t="str">
            <v>201140</v>
          </cell>
          <cell r="C3735" t="str">
            <v>West-Vlaanderen</v>
          </cell>
        </row>
        <row r="3736">
          <cell r="A3736" t="str">
            <v>VKF-644-1</v>
          </cell>
          <cell r="B3736" t="str">
            <v>201140</v>
          </cell>
          <cell r="C3736" t="str">
            <v>West-Vlaanderen</v>
          </cell>
        </row>
        <row r="3737">
          <cell r="A3737" t="str">
            <v>VKF-644-2</v>
          </cell>
          <cell r="B3737" t="str">
            <v>201140</v>
          </cell>
          <cell r="C3737" t="str">
            <v>West-Vlaanderen</v>
          </cell>
        </row>
        <row r="3738">
          <cell r="A3738" t="str">
            <v>VKF-645-1</v>
          </cell>
          <cell r="B3738" t="str">
            <v>201140</v>
          </cell>
          <cell r="C3738" t="str">
            <v>West-Vlaanderen</v>
          </cell>
        </row>
        <row r="3739">
          <cell r="A3739" t="str">
            <v>VKF-645-2</v>
          </cell>
          <cell r="B3739" t="str">
            <v>201140</v>
          </cell>
          <cell r="C3739" t="str">
            <v>West-Vlaanderen</v>
          </cell>
        </row>
        <row r="3740">
          <cell r="A3740" t="str">
            <v>VKF-645-3</v>
          </cell>
          <cell r="B3740" t="str">
            <v>201140</v>
          </cell>
          <cell r="C3740" t="str">
            <v>West-Vlaanderen</v>
          </cell>
        </row>
        <row r="3741">
          <cell r="A3741" t="str">
            <v>VKF-645-4</v>
          </cell>
          <cell r="B3741" t="str">
            <v>201140</v>
          </cell>
          <cell r="C3741" t="str">
            <v>West-Vlaanderen</v>
          </cell>
        </row>
        <row r="3742">
          <cell r="A3742" t="str">
            <v>VKF-646-1</v>
          </cell>
          <cell r="B3742" t="str">
            <v>3477</v>
          </cell>
          <cell r="C3742" t="str">
            <v>Antwerpen</v>
          </cell>
        </row>
        <row r="3743">
          <cell r="A3743" t="str">
            <v>VKF-646-2</v>
          </cell>
          <cell r="B3743" t="str">
            <v>3477</v>
          </cell>
          <cell r="C3743" t="str">
            <v>Antwerpen</v>
          </cell>
        </row>
        <row r="3744">
          <cell r="A3744" t="str">
            <v>VKF-646-3</v>
          </cell>
          <cell r="B3744" t="str">
            <v>3477</v>
          </cell>
          <cell r="C3744" t="str">
            <v>Antwerpen</v>
          </cell>
        </row>
        <row r="3745">
          <cell r="A3745" t="str">
            <v>VKF-646-4</v>
          </cell>
          <cell r="B3745" t="str">
            <v>3477</v>
          </cell>
          <cell r="C3745" t="str">
            <v>Antwerpen</v>
          </cell>
        </row>
        <row r="3746">
          <cell r="A3746" t="str">
            <v>VKF-646-5</v>
          </cell>
          <cell r="B3746" t="str">
            <v>3477</v>
          </cell>
          <cell r="C3746" t="str">
            <v>Antwerpen</v>
          </cell>
        </row>
        <row r="3747">
          <cell r="A3747" t="str">
            <v>VKF-646-6</v>
          </cell>
          <cell r="B3747" t="str">
            <v>3477</v>
          </cell>
          <cell r="C3747" t="str">
            <v>Antwerpen</v>
          </cell>
        </row>
        <row r="3748">
          <cell r="A3748" t="str">
            <v>VKF-646-7</v>
          </cell>
          <cell r="B3748" t="str">
            <v>3477</v>
          </cell>
          <cell r="C3748" t="str">
            <v>Antwerpen</v>
          </cell>
        </row>
        <row r="3749">
          <cell r="A3749" t="str">
            <v>VKF-647-2</v>
          </cell>
          <cell r="B3749" t="str">
            <v>3477</v>
          </cell>
          <cell r="C3749" t="str">
            <v>Antwerpen</v>
          </cell>
        </row>
        <row r="3750">
          <cell r="A3750" t="str">
            <v>VKF-647-4</v>
          </cell>
          <cell r="B3750" t="str">
            <v>3477</v>
          </cell>
          <cell r="C3750" t="str">
            <v>Antwerpen</v>
          </cell>
        </row>
        <row r="3751">
          <cell r="A3751" t="str">
            <v>VKF-647-5</v>
          </cell>
          <cell r="B3751" t="str">
            <v>3477</v>
          </cell>
          <cell r="C3751" t="str">
            <v>Antwerpen</v>
          </cell>
        </row>
        <row r="3752">
          <cell r="A3752" t="str">
            <v>VKF-647-6</v>
          </cell>
          <cell r="B3752" t="str">
            <v>3477</v>
          </cell>
          <cell r="C3752" t="str">
            <v>Antwerpen</v>
          </cell>
        </row>
        <row r="3753">
          <cell r="A3753" t="str">
            <v>VKF-647-7</v>
          </cell>
          <cell r="B3753" t="str">
            <v>3477</v>
          </cell>
          <cell r="C3753" t="str">
            <v>Antwerpen</v>
          </cell>
        </row>
        <row r="3754">
          <cell r="A3754" t="str">
            <v>VKF-648-1</v>
          </cell>
          <cell r="B3754" t="str">
            <v>201161</v>
          </cell>
          <cell r="C3754" t="str">
            <v>Limburg</v>
          </cell>
        </row>
        <row r="3755">
          <cell r="A3755" t="str">
            <v>VKF-648-2</v>
          </cell>
          <cell r="B3755" t="str">
            <v>201161</v>
          </cell>
          <cell r="C3755" t="str">
            <v>Limburg</v>
          </cell>
        </row>
        <row r="3756">
          <cell r="A3756" t="str">
            <v>VKF-649-1</v>
          </cell>
          <cell r="B3756" t="str">
            <v>201161</v>
          </cell>
          <cell r="C3756" t="str">
            <v>Limburg</v>
          </cell>
        </row>
        <row r="3757">
          <cell r="A3757" t="str">
            <v>VKF-650-1</v>
          </cell>
          <cell r="B3757" t="str">
            <v>201161</v>
          </cell>
          <cell r="C3757" t="str">
            <v>Limburg</v>
          </cell>
        </row>
        <row r="3758">
          <cell r="A3758" t="str">
            <v>VKF-650-2</v>
          </cell>
          <cell r="B3758" t="str">
            <v>201161</v>
          </cell>
          <cell r="C3758" t="str">
            <v>Limburg</v>
          </cell>
        </row>
        <row r="3759">
          <cell r="A3759" t="str">
            <v>VKF-651-1</v>
          </cell>
          <cell r="B3759" t="str">
            <v>201161</v>
          </cell>
          <cell r="C3759" t="str">
            <v>Limburg</v>
          </cell>
        </row>
        <row r="3760">
          <cell r="A3760" t="str">
            <v>VKF-652-1</v>
          </cell>
          <cell r="B3760" t="str">
            <v>201161</v>
          </cell>
          <cell r="C3760" t="str">
            <v>Limburg</v>
          </cell>
        </row>
        <row r="3761">
          <cell r="A3761" t="str">
            <v>VKF-653-1</v>
          </cell>
          <cell r="B3761" t="str">
            <v>201181</v>
          </cell>
          <cell r="C3761" t="str">
            <v>Oost-Vlaanderen</v>
          </cell>
        </row>
        <row r="3762">
          <cell r="A3762" t="str">
            <v>VKF-654-1</v>
          </cell>
          <cell r="B3762" t="str">
            <v>4792</v>
          </cell>
          <cell r="C3762" t="str">
            <v>Oost-Vlaanderen</v>
          </cell>
        </row>
        <row r="3763">
          <cell r="B3763" t="str">
            <v>4865</v>
          </cell>
          <cell r="C3763" t="str">
            <v>Oost-Vlaanderen</v>
          </cell>
        </row>
        <row r="3764">
          <cell r="A3764" t="str">
            <v>VKF-654-2</v>
          </cell>
          <cell r="B3764" t="str">
            <v>4792</v>
          </cell>
          <cell r="C3764" t="str">
            <v>Oost-Vlaanderen</v>
          </cell>
        </row>
        <row r="3765">
          <cell r="B3765" t="str">
            <v>4865</v>
          </cell>
          <cell r="C3765" t="str">
            <v>Oost-Vlaanderen</v>
          </cell>
        </row>
        <row r="3766">
          <cell r="A3766" t="str">
            <v>VKF-654-3</v>
          </cell>
          <cell r="B3766" t="str">
            <v>4792</v>
          </cell>
          <cell r="C3766" t="str">
            <v>Oost-Vlaanderen</v>
          </cell>
        </row>
        <row r="3767">
          <cell r="B3767" t="str">
            <v>4865</v>
          </cell>
          <cell r="C3767" t="str">
            <v>Oost-Vlaanderen</v>
          </cell>
        </row>
        <row r="3768">
          <cell r="A3768" t="str">
            <v>VKF-654-4</v>
          </cell>
          <cell r="B3768" t="str">
            <v>4792</v>
          </cell>
          <cell r="C3768" t="str">
            <v>Oost-Vlaanderen</v>
          </cell>
        </row>
        <row r="3769">
          <cell r="B3769" t="str">
            <v>4865</v>
          </cell>
          <cell r="C3769" t="str">
            <v>Oost-Vlaanderen</v>
          </cell>
        </row>
        <row r="3770">
          <cell r="A3770" t="str">
            <v>VKF-654-5</v>
          </cell>
          <cell r="B3770" t="str">
            <v>4792</v>
          </cell>
          <cell r="C3770" t="str">
            <v>Oost-Vlaanderen</v>
          </cell>
        </row>
        <row r="3771">
          <cell r="B3771" t="str">
            <v>4865</v>
          </cell>
          <cell r="C3771" t="str">
            <v>Oost-Vlaanderen</v>
          </cell>
        </row>
        <row r="3772">
          <cell r="A3772" t="str">
            <v>VKF-655-1</v>
          </cell>
          <cell r="B3772" t="str">
            <v>27691</v>
          </cell>
          <cell r="C3772" t="str">
            <v>Vlaams-Brabant</v>
          </cell>
        </row>
        <row r="3773">
          <cell r="A3773" t="str">
            <v>VKF-655-2</v>
          </cell>
          <cell r="B3773" t="str">
            <v>27691</v>
          </cell>
          <cell r="C3773" t="str">
            <v>Vlaams-Brabant</v>
          </cell>
        </row>
        <row r="3774">
          <cell r="A3774" t="str">
            <v>VKF-655-3</v>
          </cell>
          <cell r="B3774" t="str">
            <v>27691</v>
          </cell>
          <cell r="C3774" t="str">
            <v>Vlaams-Brabant</v>
          </cell>
        </row>
        <row r="3775">
          <cell r="A3775" t="str">
            <v>VKF-655-4</v>
          </cell>
          <cell r="B3775" t="str">
            <v>27691</v>
          </cell>
          <cell r="C3775" t="str">
            <v>Vlaams-Brabant</v>
          </cell>
        </row>
        <row r="3776">
          <cell r="A3776" t="str">
            <v>VKF-655-5</v>
          </cell>
          <cell r="B3776" t="str">
            <v>27691</v>
          </cell>
          <cell r="C3776" t="str">
            <v>Vlaams-Brabant</v>
          </cell>
        </row>
        <row r="3777">
          <cell r="A3777" t="str">
            <v>VKF-655-6</v>
          </cell>
          <cell r="B3777" t="str">
            <v>27691</v>
          </cell>
          <cell r="C3777" t="str">
            <v>Vlaams-Brabant</v>
          </cell>
        </row>
        <row r="3778">
          <cell r="A3778" t="str">
            <v>VKF-655-7</v>
          </cell>
          <cell r="B3778" t="str">
            <v>27691</v>
          </cell>
          <cell r="C3778" t="str">
            <v>Vlaams-Brabant</v>
          </cell>
        </row>
        <row r="3779">
          <cell r="A3779" t="str">
            <v>VKF-655-8</v>
          </cell>
          <cell r="B3779" t="str">
            <v>27691</v>
          </cell>
          <cell r="C3779" t="str">
            <v>Vlaams-Brabant</v>
          </cell>
        </row>
        <row r="3780">
          <cell r="A3780" t="str">
            <v>VKF-655-9</v>
          </cell>
          <cell r="B3780" t="str">
            <v>27691</v>
          </cell>
          <cell r="C3780" t="str">
            <v>Vlaams-Brabant</v>
          </cell>
        </row>
        <row r="3781">
          <cell r="A3781" t="str">
            <v>VKF-655-10</v>
          </cell>
          <cell r="B3781" t="str">
            <v>27691</v>
          </cell>
          <cell r="C3781" t="str">
            <v>Vlaams-Brabant</v>
          </cell>
        </row>
        <row r="3782">
          <cell r="A3782" t="str">
            <v>VKF-656-1</v>
          </cell>
          <cell r="B3782" t="str">
            <v>4085</v>
          </cell>
          <cell r="C3782" t="str">
            <v>Antwerpen</v>
          </cell>
        </row>
        <row r="3783">
          <cell r="A3783" t="str">
            <v>VKF-656-2</v>
          </cell>
          <cell r="B3783" t="str">
            <v>4085</v>
          </cell>
          <cell r="C3783" t="str">
            <v>Antwerpen</v>
          </cell>
        </row>
        <row r="3784">
          <cell r="A3784" t="str">
            <v>VKF-656-3</v>
          </cell>
          <cell r="B3784" t="str">
            <v>4085</v>
          </cell>
          <cell r="C3784" t="str">
            <v>Antwerpen</v>
          </cell>
        </row>
        <row r="3785">
          <cell r="A3785" t="str">
            <v>VKF-656-4</v>
          </cell>
          <cell r="B3785" t="str">
            <v>4085</v>
          </cell>
          <cell r="C3785" t="str">
            <v>Antwerpen</v>
          </cell>
        </row>
        <row r="3786">
          <cell r="A3786" t="str">
            <v>VKF-657-1</v>
          </cell>
          <cell r="B3786" t="str">
            <v>4882</v>
          </cell>
          <cell r="C3786" t="str">
            <v>Limburg</v>
          </cell>
        </row>
        <row r="3787">
          <cell r="A3787" t="str">
            <v>VKF-658-1</v>
          </cell>
          <cell r="B3787" t="str">
            <v>201245</v>
          </cell>
          <cell r="C3787" t="str">
            <v>Vlaams-Brabant</v>
          </cell>
        </row>
        <row r="3788">
          <cell r="A3788" t="str">
            <v>VKF-659-1</v>
          </cell>
          <cell r="B3788" t="str">
            <v>201211</v>
          </cell>
          <cell r="C3788" t="str">
            <v>Antwerpen</v>
          </cell>
        </row>
        <row r="3789">
          <cell r="A3789" t="str">
            <v>VKF-659-2</v>
          </cell>
          <cell r="B3789" t="str">
            <v>201211</v>
          </cell>
          <cell r="C3789" t="str">
            <v>Antwerpen</v>
          </cell>
        </row>
        <row r="3790">
          <cell r="A3790" t="str">
            <v>VKF-660-1</v>
          </cell>
          <cell r="B3790" t="str">
            <v>201211</v>
          </cell>
          <cell r="C3790" t="str">
            <v>Antwerpen</v>
          </cell>
        </row>
        <row r="3791">
          <cell r="A3791" t="str">
            <v>VKF-660-2</v>
          </cell>
          <cell r="B3791" t="str">
            <v>201211</v>
          </cell>
          <cell r="C3791" t="str">
            <v>Antwerpen</v>
          </cell>
        </row>
        <row r="3792">
          <cell r="A3792" t="str">
            <v>VKF-661-1</v>
          </cell>
          <cell r="B3792" t="str">
            <v>201123</v>
          </cell>
          <cell r="C3792" t="str">
            <v>Antwerpen</v>
          </cell>
        </row>
        <row r="3793">
          <cell r="A3793" t="str">
            <v>VKF-662-1</v>
          </cell>
          <cell r="B3793" t="str">
            <v>201123</v>
          </cell>
          <cell r="C3793" t="str">
            <v>Antwerpen</v>
          </cell>
        </row>
        <row r="3794">
          <cell r="A3794" t="str">
            <v>VKF-662-2</v>
          </cell>
          <cell r="B3794" t="str">
            <v>201123</v>
          </cell>
          <cell r="C3794" t="str">
            <v>Antwerpen</v>
          </cell>
        </row>
        <row r="3795">
          <cell r="A3795" t="str">
            <v>VKF-663-1</v>
          </cell>
          <cell r="B3795" t="str">
            <v>201123</v>
          </cell>
          <cell r="C3795" t="str">
            <v>Antwerpen</v>
          </cell>
        </row>
        <row r="3796">
          <cell r="A3796" t="str">
            <v>VKF-664-1</v>
          </cell>
          <cell r="B3796" t="str">
            <v>201201</v>
          </cell>
          <cell r="C3796" t="str">
            <v>West-Vlaanderen</v>
          </cell>
        </row>
        <row r="3797">
          <cell r="A3797" t="str">
            <v>VKF-664-2</v>
          </cell>
          <cell r="B3797" t="str">
            <v>201201</v>
          </cell>
          <cell r="C3797" t="str">
            <v>West-Vlaanderen</v>
          </cell>
        </row>
        <row r="3798">
          <cell r="A3798" t="str">
            <v>VKF-664-3</v>
          </cell>
          <cell r="B3798" t="str">
            <v>201201</v>
          </cell>
          <cell r="C3798" t="str">
            <v>West-Vlaanderen</v>
          </cell>
        </row>
        <row r="3799">
          <cell r="A3799" t="str">
            <v>VKF-664-4</v>
          </cell>
          <cell r="B3799" t="str">
            <v>201201</v>
          </cell>
          <cell r="C3799" t="str">
            <v>West-Vlaanderen</v>
          </cell>
        </row>
        <row r="3800">
          <cell r="A3800" t="str">
            <v>VKF-664-5</v>
          </cell>
          <cell r="B3800" t="str">
            <v>201201</v>
          </cell>
          <cell r="C3800" t="str">
            <v>West-Vlaanderen</v>
          </cell>
        </row>
        <row r="3801">
          <cell r="A3801" t="str">
            <v>VKF-664-6</v>
          </cell>
          <cell r="B3801" t="str">
            <v>201201</v>
          </cell>
          <cell r="C3801" t="str">
            <v>West-Vlaanderen</v>
          </cell>
        </row>
        <row r="3802">
          <cell r="A3802" t="str">
            <v>VKF-664-7</v>
          </cell>
          <cell r="B3802" t="str">
            <v>201201</v>
          </cell>
          <cell r="C3802" t="str">
            <v>West-Vlaanderen</v>
          </cell>
        </row>
        <row r="3803">
          <cell r="A3803" t="str">
            <v>VKF-664-8</v>
          </cell>
          <cell r="B3803" t="str">
            <v>201201</v>
          </cell>
          <cell r="C3803" t="str">
            <v>West-Vlaanderen</v>
          </cell>
        </row>
        <row r="3804">
          <cell r="A3804" t="str">
            <v>VKF-664-9</v>
          </cell>
          <cell r="B3804" t="str">
            <v>201201</v>
          </cell>
          <cell r="C3804" t="str">
            <v>West-Vlaanderen</v>
          </cell>
        </row>
        <row r="3805">
          <cell r="A3805" t="str">
            <v>VKF-664-10</v>
          </cell>
          <cell r="B3805" t="str">
            <v>201201</v>
          </cell>
          <cell r="C3805" t="str">
            <v>West-Vlaanderen</v>
          </cell>
        </row>
        <row r="3806">
          <cell r="A3806" t="str">
            <v>VKF-664-11</v>
          </cell>
          <cell r="B3806" t="str">
            <v>201201</v>
          </cell>
          <cell r="C3806" t="str">
            <v>West-Vlaanderen</v>
          </cell>
        </row>
        <row r="3807">
          <cell r="A3807" t="str">
            <v>VKF-665-1</v>
          </cell>
          <cell r="B3807" t="str">
            <v>201201</v>
          </cell>
          <cell r="C3807" t="str">
            <v>West-Vlaanderen</v>
          </cell>
        </row>
        <row r="3808">
          <cell r="A3808" t="str">
            <v>VKF-665-2</v>
          </cell>
          <cell r="B3808" t="str">
            <v>201201</v>
          </cell>
          <cell r="C3808" t="str">
            <v>West-Vlaanderen</v>
          </cell>
        </row>
        <row r="3809">
          <cell r="A3809" t="str">
            <v>VKF-665-3</v>
          </cell>
          <cell r="B3809" t="str">
            <v>201201</v>
          </cell>
          <cell r="C3809" t="str">
            <v>West-Vlaanderen</v>
          </cell>
        </row>
        <row r="3810">
          <cell r="A3810" t="str">
            <v>VKF-665-4</v>
          </cell>
          <cell r="B3810" t="str">
            <v>201201</v>
          </cell>
          <cell r="C3810" t="str">
            <v>West-Vlaanderen</v>
          </cell>
        </row>
        <row r="3811">
          <cell r="A3811" t="str">
            <v>VKF-665-5</v>
          </cell>
          <cell r="B3811" t="str">
            <v>201201</v>
          </cell>
          <cell r="C3811" t="str">
            <v>West-Vlaanderen</v>
          </cell>
        </row>
        <row r="3812">
          <cell r="A3812" t="str">
            <v>VKF-665-6</v>
          </cell>
          <cell r="B3812" t="str">
            <v>201201</v>
          </cell>
          <cell r="C3812" t="str">
            <v>West-Vlaanderen</v>
          </cell>
        </row>
        <row r="3813">
          <cell r="A3813" t="str">
            <v>VKF-665-7</v>
          </cell>
          <cell r="B3813" t="str">
            <v>201201</v>
          </cell>
          <cell r="C3813" t="str">
            <v>West-Vlaanderen</v>
          </cell>
        </row>
        <row r="3814">
          <cell r="A3814" t="str">
            <v>VKF-665-8</v>
          </cell>
          <cell r="B3814" t="str">
            <v>201201</v>
          </cell>
          <cell r="C3814" t="str">
            <v>West-Vlaanderen</v>
          </cell>
        </row>
        <row r="3815">
          <cell r="A3815" t="str">
            <v>VKF-665-9</v>
          </cell>
          <cell r="B3815" t="str">
            <v>201201</v>
          </cell>
          <cell r="C3815" t="str">
            <v>West-Vlaanderen</v>
          </cell>
        </row>
        <row r="3816">
          <cell r="A3816" t="str">
            <v>VKF-665-10</v>
          </cell>
          <cell r="B3816" t="str">
            <v>201201</v>
          </cell>
          <cell r="C3816" t="str">
            <v>West-Vlaanderen</v>
          </cell>
        </row>
        <row r="3817">
          <cell r="A3817" t="str">
            <v>VKF-665-11</v>
          </cell>
          <cell r="B3817" t="str">
            <v>201201</v>
          </cell>
          <cell r="C3817" t="str">
            <v>West-Vlaanderen</v>
          </cell>
        </row>
        <row r="3818">
          <cell r="A3818" t="str">
            <v>VKF-669-1</v>
          </cell>
          <cell r="B3818" t="str">
            <v>201249</v>
          </cell>
          <cell r="C3818" t="str">
            <v>West-Vlaanderen</v>
          </cell>
        </row>
        <row r="3819">
          <cell r="A3819" t="str">
            <v>VKF-669-2</v>
          </cell>
          <cell r="B3819" t="str">
            <v>201249</v>
          </cell>
          <cell r="C3819" t="str">
            <v>West-Vlaanderen</v>
          </cell>
        </row>
        <row r="3820">
          <cell r="A3820" t="str">
            <v>VKF-669-3</v>
          </cell>
          <cell r="B3820" t="str">
            <v>201249</v>
          </cell>
          <cell r="C3820" t="str">
            <v>West-Vlaanderen</v>
          </cell>
        </row>
        <row r="3821">
          <cell r="A3821" t="str">
            <v>VKF-669-4</v>
          </cell>
          <cell r="B3821" t="str">
            <v>201249</v>
          </cell>
          <cell r="C3821" t="str">
            <v>West-Vlaanderen</v>
          </cell>
        </row>
        <row r="3822">
          <cell r="A3822" t="str">
            <v>VKF-669-5</v>
          </cell>
          <cell r="B3822" t="str">
            <v>201249</v>
          </cell>
          <cell r="C3822" t="str">
            <v>West-Vlaanderen</v>
          </cell>
        </row>
        <row r="3823">
          <cell r="A3823" t="str">
            <v>VKF-669-6</v>
          </cell>
          <cell r="B3823" t="str">
            <v>201249</v>
          </cell>
          <cell r="C3823" t="str">
            <v>West-Vlaanderen</v>
          </cell>
        </row>
        <row r="3824">
          <cell r="A3824" t="str">
            <v>VKF-670-1</v>
          </cell>
          <cell r="B3824" t="str">
            <v>201249</v>
          </cell>
          <cell r="C3824" t="str">
            <v>West-Vlaanderen</v>
          </cell>
        </row>
        <row r="3825">
          <cell r="A3825" t="str">
            <v>VKF-671-1</v>
          </cell>
          <cell r="B3825" t="str">
            <v>201249</v>
          </cell>
          <cell r="C3825" t="str">
            <v>West-Vlaanderen</v>
          </cell>
        </row>
        <row r="3826">
          <cell r="A3826" t="str">
            <v>VKF-671-2</v>
          </cell>
          <cell r="B3826" t="str">
            <v>201249</v>
          </cell>
          <cell r="C3826" t="str">
            <v>West-Vlaanderen</v>
          </cell>
        </row>
        <row r="3827">
          <cell r="A3827" t="str">
            <v>VKF-671-3</v>
          </cell>
          <cell r="B3827" t="str">
            <v>201249</v>
          </cell>
          <cell r="C3827" t="str">
            <v>West-Vlaanderen</v>
          </cell>
        </row>
        <row r="3828">
          <cell r="A3828" t="str">
            <v>VKF-671-4</v>
          </cell>
          <cell r="B3828" t="str">
            <v>201249</v>
          </cell>
          <cell r="C3828" t="str">
            <v>West-Vlaanderen</v>
          </cell>
        </row>
        <row r="3829">
          <cell r="A3829" t="str">
            <v>VKF-671-5</v>
          </cell>
          <cell r="B3829" t="str">
            <v>201249</v>
          </cell>
          <cell r="C3829" t="str">
            <v>West-Vlaanderen</v>
          </cell>
        </row>
        <row r="3830">
          <cell r="A3830" t="str">
            <v>VKF-671-6</v>
          </cell>
          <cell r="B3830" t="str">
            <v>201249</v>
          </cell>
          <cell r="C3830" t="str">
            <v>West-Vlaanderen</v>
          </cell>
        </row>
        <row r="3831">
          <cell r="A3831" t="str">
            <v>VKF-672-1</v>
          </cell>
          <cell r="B3831" t="str">
            <v>201257</v>
          </cell>
          <cell r="C3831" t="str">
            <v>Antwerpen</v>
          </cell>
        </row>
        <row r="3832">
          <cell r="A3832" t="str">
            <v>VKF-672-2</v>
          </cell>
          <cell r="B3832" t="str">
            <v>201257</v>
          </cell>
          <cell r="C3832" t="str">
            <v>Antwerpen</v>
          </cell>
        </row>
        <row r="3833">
          <cell r="A3833" t="str">
            <v>VKF-673-1</v>
          </cell>
          <cell r="B3833" t="str">
            <v>201257</v>
          </cell>
          <cell r="C3833" t="str">
            <v>Antwerpen</v>
          </cell>
        </row>
        <row r="3834">
          <cell r="A3834" t="str">
            <v>VKF-674-1</v>
          </cell>
          <cell r="B3834" t="str">
            <v>201092</v>
          </cell>
          <cell r="C3834" t="str">
            <v>Antwerpen</v>
          </cell>
        </row>
        <row r="3835">
          <cell r="A3835" t="str">
            <v>VKF-675-1</v>
          </cell>
          <cell r="B3835" t="str">
            <v>29604</v>
          </cell>
          <cell r="C3835" t="str">
            <v>West-Vlaanderen</v>
          </cell>
        </row>
        <row r="3836">
          <cell r="B3836" t="str">
            <v>201305</v>
          </cell>
          <cell r="C3836" t="str">
            <v>West-Vlaanderen</v>
          </cell>
        </row>
        <row r="3837">
          <cell r="B3837" t="str">
            <v>202937</v>
          </cell>
          <cell r="C3837" t="str">
            <v>West-Vlaanderen</v>
          </cell>
        </row>
        <row r="3838">
          <cell r="A3838" t="str">
            <v>VKF-675-2</v>
          </cell>
          <cell r="B3838" t="str">
            <v>29604</v>
          </cell>
          <cell r="C3838" t="str">
            <v>West-Vlaanderen</v>
          </cell>
        </row>
        <row r="3839">
          <cell r="B3839" t="str">
            <v>201305</v>
          </cell>
          <cell r="C3839" t="str">
            <v>West-Vlaanderen</v>
          </cell>
        </row>
        <row r="3840">
          <cell r="B3840" t="str">
            <v>202937</v>
          </cell>
          <cell r="C3840" t="str">
            <v>West-Vlaanderen</v>
          </cell>
        </row>
        <row r="3841">
          <cell r="A3841" t="str">
            <v>VKF-676-1</v>
          </cell>
          <cell r="B3841" t="str">
            <v>29604</v>
          </cell>
          <cell r="C3841" t="str">
            <v>West-Vlaanderen</v>
          </cell>
        </row>
        <row r="3842">
          <cell r="B3842" t="str">
            <v>201305</v>
          </cell>
          <cell r="C3842" t="str">
            <v>West-Vlaanderen</v>
          </cell>
        </row>
        <row r="3843">
          <cell r="B3843" t="str">
            <v>202937</v>
          </cell>
          <cell r="C3843" t="str">
            <v>West-Vlaanderen</v>
          </cell>
        </row>
        <row r="3844">
          <cell r="A3844" t="str">
            <v>VKF-676-2</v>
          </cell>
          <cell r="B3844" t="str">
            <v>29604</v>
          </cell>
          <cell r="C3844" t="str">
            <v>West-Vlaanderen</v>
          </cell>
        </row>
        <row r="3845">
          <cell r="B3845" t="str">
            <v>201305</v>
          </cell>
          <cell r="C3845" t="str">
            <v>West-Vlaanderen</v>
          </cell>
        </row>
        <row r="3846">
          <cell r="B3846" t="str">
            <v>202937</v>
          </cell>
          <cell r="C3846" t="str">
            <v>West-Vlaanderen</v>
          </cell>
        </row>
        <row r="3847">
          <cell r="A3847" t="str">
            <v>VKF-677-1</v>
          </cell>
          <cell r="B3847" t="str">
            <v>201273</v>
          </cell>
          <cell r="C3847" t="str">
            <v>West-Vlaanderen</v>
          </cell>
        </row>
        <row r="3848">
          <cell r="A3848" t="str">
            <v>VKF-678-1</v>
          </cell>
          <cell r="B3848" t="str">
            <v>28383</v>
          </cell>
          <cell r="C3848" t="str">
            <v>Antwerpen</v>
          </cell>
        </row>
        <row r="3849">
          <cell r="A3849" t="str">
            <v>VKF-678-2</v>
          </cell>
          <cell r="B3849" t="str">
            <v>28383</v>
          </cell>
          <cell r="C3849" t="str">
            <v>Antwerpen</v>
          </cell>
        </row>
        <row r="3850">
          <cell r="A3850" t="str">
            <v>VKF-678-3</v>
          </cell>
          <cell r="B3850" t="str">
            <v>28383</v>
          </cell>
          <cell r="C3850" t="str">
            <v>Antwerpen</v>
          </cell>
        </row>
        <row r="3851">
          <cell r="A3851" t="str">
            <v>VKF-678-4</v>
          </cell>
          <cell r="B3851" t="str">
            <v>28383</v>
          </cell>
          <cell r="C3851" t="str">
            <v>Antwerpen</v>
          </cell>
        </row>
        <row r="3852">
          <cell r="A3852" t="str">
            <v>VKF-678-5</v>
          </cell>
          <cell r="B3852" t="str">
            <v>28383</v>
          </cell>
          <cell r="C3852" t="str">
            <v>Antwerpen</v>
          </cell>
        </row>
        <row r="3853">
          <cell r="A3853" t="str">
            <v>VKF-678-6</v>
          </cell>
          <cell r="B3853" t="str">
            <v>28383</v>
          </cell>
          <cell r="C3853" t="str">
            <v>Antwerpen</v>
          </cell>
        </row>
        <row r="3854">
          <cell r="A3854" t="str">
            <v>VKF-679-1</v>
          </cell>
          <cell r="B3854" t="str">
            <v>3767</v>
          </cell>
          <cell r="C3854" t="str">
            <v>Vlaams-Brabant</v>
          </cell>
        </row>
        <row r="3855">
          <cell r="A3855" t="str">
            <v>VKF-679-2</v>
          </cell>
          <cell r="B3855" t="str">
            <v>3767</v>
          </cell>
          <cell r="C3855" t="str">
            <v>Vlaams-Brabant</v>
          </cell>
        </row>
        <row r="3856">
          <cell r="A3856" t="str">
            <v>VKF-679-3</v>
          </cell>
          <cell r="B3856" t="str">
            <v>3767</v>
          </cell>
          <cell r="C3856" t="str">
            <v>Vlaams-Brabant</v>
          </cell>
        </row>
        <row r="3857">
          <cell r="A3857" t="str">
            <v>VKF-679-4</v>
          </cell>
          <cell r="B3857" t="str">
            <v>3767</v>
          </cell>
          <cell r="C3857" t="str">
            <v>Vlaams-Brabant</v>
          </cell>
        </row>
        <row r="3858">
          <cell r="A3858" t="str">
            <v>VKF-680-1</v>
          </cell>
          <cell r="B3858" t="str">
            <v>3534</v>
          </cell>
          <cell r="C3858" t="str">
            <v>Antwerpen</v>
          </cell>
        </row>
        <row r="3859">
          <cell r="B3859" t="str">
            <v>24537</v>
          </cell>
          <cell r="C3859" t="str">
            <v>Antwerpen</v>
          </cell>
        </row>
        <row r="3860">
          <cell r="B3860" t="str">
            <v>29314</v>
          </cell>
          <cell r="C3860" t="str">
            <v>Antwerpen</v>
          </cell>
        </row>
        <row r="3861">
          <cell r="B3861" t="str">
            <v>29811</v>
          </cell>
          <cell r="C3861" t="str">
            <v>Antwerpen</v>
          </cell>
        </row>
        <row r="3862">
          <cell r="A3862" t="str">
            <v>VKF-681-1</v>
          </cell>
          <cell r="B3862" t="str">
            <v>201334</v>
          </cell>
          <cell r="C3862" t="str">
            <v>Vlaams-Brabant</v>
          </cell>
        </row>
        <row r="3863">
          <cell r="A3863" t="str">
            <v>VKF-681-2</v>
          </cell>
          <cell r="B3863" t="str">
            <v>201334</v>
          </cell>
          <cell r="C3863" t="str">
            <v>Vlaams-Brabant</v>
          </cell>
        </row>
        <row r="3864">
          <cell r="A3864" t="str">
            <v>VKF-681-3</v>
          </cell>
          <cell r="B3864" t="str">
            <v>201334</v>
          </cell>
          <cell r="C3864" t="str">
            <v>Vlaams-Brabant</v>
          </cell>
        </row>
        <row r="3865">
          <cell r="A3865" t="str">
            <v>VKF-681-4</v>
          </cell>
          <cell r="B3865" t="str">
            <v>201334</v>
          </cell>
          <cell r="C3865" t="str">
            <v>Vlaams-Brabant</v>
          </cell>
        </row>
        <row r="3866">
          <cell r="A3866" t="str">
            <v>VKF-681-5</v>
          </cell>
          <cell r="B3866" t="str">
            <v>201334</v>
          </cell>
          <cell r="C3866" t="str">
            <v>Vlaams-Brabant</v>
          </cell>
        </row>
        <row r="3867">
          <cell r="A3867" t="str">
            <v>VKF-681-6</v>
          </cell>
          <cell r="B3867" t="str">
            <v>201334</v>
          </cell>
          <cell r="C3867" t="str">
            <v>Vlaams-Brabant</v>
          </cell>
        </row>
        <row r="3868">
          <cell r="A3868" t="str">
            <v>VKF-682-1</v>
          </cell>
          <cell r="B3868" t="str">
            <v>201337</v>
          </cell>
          <cell r="C3868" t="str">
            <v>Antwerpen</v>
          </cell>
        </row>
        <row r="3869">
          <cell r="A3869" t="str">
            <v>VKF-682-2</v>
          </cell>
          <cell r="B3869" t="str">
            <v>201337</v>
          </cell>
          <cell r="C3869" t="str">
            <v>Antwerpen</v>
          </cell>
        </row>
        <row r="3870">
          <cell r="A3870" t="str">
            <v>VKF-682-3</v>
          </cell>
          <cell r="B3870" t="str">
            <v>201337</v>
          </cell>
          <cell r="C3870" t="str">
            <v>Antwerpen</v>
          </cell>
        </row>
        <row r="3871">
          <cell r="A3871" t="str">
            <v>VKF-682-4</v>
          </cell>
          <cell r="B3871" t="str">
            <v>201337</v>
          </cell>
          <cell r="C3871" t="str">
            <v>Antwerpen</v>
          </cell>
        </row>
        <row r="3872">
          <cell r="A3872" t="str">
            <v>VKF-682-5</v>
          </cell>
          <cell r="B3872" t="str">
            <v>201337</v>
          </cell>
          <cell r="C3872" t="str">
            <v>Antwerpen</v>
          </cell>
        </row>
        <row r="3873">
          <cell r="A3873" t="str">
            <v>VKF-683-1</v>
          </cell>
          <cell r="B3873" t="str">
            <v>201294</v>
          </cell>
          <cell r="C3873" t="str">
            <v>Vlaams-Brabant</v>
          </cell>
        </row>
        <row r="3874">
          <cell r="A3874" t="str">
            <v>VKF-683-2</v>
          </cell>
          <cell r="B3874" t="str">
            <v>201294</v>
          </cell>
          <cell r="C3874" t="str">
            <v>Vlaams-Brabant</v>
          </cell>
        </row>
        <row r="3875">
          <cell r="A3875" t="str">
            <v>VKF-683-3</v>
          </cell>
          <cell r="B3875" t="str">
            <v>201294</v>
          </cell>
          <cell r="C3875" t="str">
            <v>Vlaams-Brabant</v>
          </cell>
        </row>
        <row r="3876">
          <cell r="A3876" t="str">
            <v>VKF-683-4</v>
          </cell>
          <cell r="B3876" t="str">
            <v>201294</v>
          </cell>
          <cell r="C3876" t="str">
            <v>Vlaams-Brabant</v>
          </cell>
        </row>
        <row r="3877">
          <cell r="A3877" t="str">
            <v>VKF-683-5</v>
          </cell>
          <cell r="B3877" t="str">
            <v>201294</v>
          </cell>
          <cell r="C3877" t="str">
            <v>Vlaams-Brabant</v>
          </cell>
        </row>
        <row r="3878">
          <cell r="A3878" t="str">
            <v>VKF-683-6</v>
          </cell>
          <cell r="B3878" t="str">
            <v>201294</v>
          </cell>
          <cell r="C3878" t="str">
            <v>Vlaams-Brabant</v>
          </cell>
        </row>
        <row r="3879">
          <cell r="A3879" t="str">
            <v>VKF-683-7</v>
          </cell>
          <cell r="B3879" t="str">
            <v>201294</v>
          </cell>
          <cell r="C3879" t="str">
            <v>Vlaams-Brabant</v>
          </cell>
        </row>
        <row r="3880">
          <cell r="A3880" t="str">
            <v>VKF-683-8</v>
          </cell>
          <cell r="B3880" t="str">
            <v>201294</v>
          </cell>
          <cell r="C3880" t="str">
            <v>Vlaams-Brabant</v>
          </cell>
        </row>
        <row r="3881">
          <cell r="A3881" t="str">
            <v>VKF-684-1</v>
          </cell>
          <cell r="B3881" t="str">
            <v>201242</v>
          </cell>
          <cell r="C3881" t="str">
            <v>Limburg</v>
          </cell>
        </row>
        <row r="3882">
          <cell r="A3882" t="str">
            <v>VKF-684-2</v>
          </cell>
          <cell r="B3882" t="str">
            <v>201242</v>
          </cell>
          <cell r="C3882" t="str">
            <v>Limburg</v>
          </cell>
        </row>
        <row r="3883">
          <cell r="A3883" t="str">
            <v>VKF-684-3</v>
          </cell>
          <cell r="B3883" t="str">
            <v>201242</v>
          </cell>
          <cell r="C3883" t="str">
            <v>Limburg</v>
          </cell>
        </row>
        <row r="3884">
          <cell r="A3884" t="str">
            <v>VKF-684-4</v>
          </cell>
          <cell r="B3884" t="str">
            <v>201242</v>
          </cell>
          <cell r="C3884" t="str">
            <v>Limburg</v>
          </cell>
        </row>
        <row r="3885">
          <cell r="A3885" t="str">
            <v>VKF-685-1</v>
          </cell>
          <cell r="B3885" t="str">
            <v>201240</v>
          </cell>
          <cell r="C3885" t="str">
            <v>Limburg</v>
          </cell>
        </row>
        <row r="3886">
          <cell r="A3886" t="str">
            <v>VKF-685-2</v>
          </cell>
          <cell r="B3886" t="str">
            <v>201240</v>
          </cell>
          <cell r="C3886" t="str">
            <v>Limburg</v>
          </cell>
        </row>
        <row r="3887">
          <cell r="A3887" t="str">
            <v>VKF-685-3</v>
          </cell>
          <cell r="B3887" t="str">
            <v>201240</v>
          </cell>
          <cell r="C3887" t="str">
            <v>Limburg</v>
          </cell>
        </row>
        <row r="3888">
          <cell r="A3888" t="str">
            <v>VKF-686-1</v>
          </cell>
          <cell r="B3888" t="str">
            <v>201238</v>
          </cell>
          <cell r="C3888" t="str">
            <v>Limburg</v>
          </cell>
        </row>
        <row r="3889">
          <cell r="A3889" t="str">
            <v>VKF-707-1</v>
          </cell>
          <cell r="B3889" t="str">
            <v>201348</v>
          </cell>
          <cell r="C3889" t="str">
            <v>Brussel HG</v>
          </cell>
        </row>
        <row r="3890">
          <cell r="A3890" t="str">
            <v>VKF-707-2</v>
          </cell>
          <cell r="B3890" t="str">
            <v>201348</v>
          </cell>
          <cell r="C3890" t="str">
            <v>Brussel HG</v>
          </cell>
        </row>
        <row r="3891">
          <cell r="A3891" t="str">
            <v>VKF-707-3</v>
          </cell>
          <cell r="B3891" t="str">
            <v>201348</v>
          </cell>
          <cell r="C3891" t="str">
            <v>Brussel HG</v>
          </cell>
        </row>
        <row r="3892">
          <cell r="A3892" t="str">
            <v>VKF-707-4</v>
          </cell>
          <cell r="B3892" t="str">
            <v>201348</v>
          </cell>
          <cell r="C3892" t="str">
            <v>Brussel HG</v>
          </cell>
        </row>
        <row r="3893">
          <cell r="A3893" t="str">
            <v>VKF-707-5</v>
          </cell>
          <cell r="B3893" t="str">
            <v>201348</v>
          </cell>
          <cell r="C3893" t="str">
            <v>Brussel HG</v>
          </cell>
        </row>
        <row r="3894">
          <cell r="A3894" t="str">
            <v>VKF-708-1</v>
          </cell>
          <cell r="B3894" t="str">
            <v>201348</v>
          </cell>
          <cell r="C3894" t="str">
            <v>Brussel HG</v>
          </cell>
        </row>
        <row r="3895">
          <cell r="A3895" t="str">
            <v>VKF-708-2</v>
          </cell>
          <cell r="B3895" t="str">
            <v>201348</v>
          </cell>
          <cell r="C3895" t="str">
            <v>Brussel HG</v>
          </cell>
        </row>
        <row r="3896">
          <cell r="A3896" t="str">
            <v>VKF-709-1</v>
          </cell>
          <cell r="B3896" t="str">
            <v>4899</v>
          </cell>
          <cell r="C3896" t="str">
            <v>Oost-Vlaanderen</v>
          </cell>
        </row>
        <row r="3897">
          <cell r="A3897" t="str">
            <v>VKF-709-2</v>
          </cell>
          <cell r="B3897" t="str">
            <v>4899</v>
          </cell>
          <cell r="C3897" t="str">
            <v>Oost-Vlaanderen</v>
          </cell>
        </row>
        <row r="3898">
          <cell r="A3898" t="str">
            <v>VKF-709-3</v>
          </cell>
          <cell r="B3898" t="str">
            <v>4899</v>
          </cell>
          <cell r="C3898" t="str">
            <v>Oost-Vlaanderen</v>
          </cell>
        </row>
        <row r="3899">
          <cell r="A3899" t="str">
            <v>VKF-709-4</v>
          </cell>
          <cell r="B3899" t="str">
            <v>4899</v>
          </cell>
          <cell r="C3899" t="str">
            <v>Oost-Vlaanderen</v>
          </cell>
        </row>
        <row r="3900">
          <cell r="A3900" t="str">
            <v>VKF-709-5</v>
          </cell>
          <cell r="B3900" t="str">
            <v>4899</v>
          </cell>
          <cell r="C3900" t="str">
            <v>Oost-Vlaanderen</v>
          </cell>
        </row>
        <row r="3901">
          <cell r="A3901" t="str">
            <v>VKF-710-1</v>
          </cell>
          <cell r="B3901" t="str">
            <v>4899</v>
          </cell>
          <cell r="C3901" t="str">
            <v>Oost-Vlaanderen</v>
          </cell>
        </row>
        <row r="3902">
          <cell r="A3902" t="str">
            <v>VKF-710-2</v>
          </cell>
          <cell r="B3902" t="str">
            <v>4899</v>
          </cell>
          <cell r="C3902" t="str">
            <v>Oost-Vlaanderen</v>
          </cell>
        </row>
        <row r="3903">
          <cell r="A3903" t="str">
            <v>VKF-710-3</v>
          </cell>
          <cell r="B3903" t="str">
            <v>4899</v>
          </cell>
          <cell r="C3903" t="str">
            <v>Oost-Vlaanderen</v>
          </cell>
        </row>
        <row r="3904">
          <cell r="A3904" t="str">
            <v>VKF-711-1</v>
          </cell>
          <cell r="B3904" t="str">
            <v>4899</v>
          </cell>
          <cell r="C3904" t="str">
            <v>Oost-Vlaanderen</v>
          </cell>
        </row>
        <row r="3905">
          <cell r="A3905" t="str">
            <v>VKF-711-2</v>
          </cell>
          <cell r="B3905" t="str">
            <v>4899</v>
          </cell>
          <cell r="C3905" t="str">
            <v>Oost-Vlaanderen</v>
          </cell>
        </row>
        <row r="3906">
          <cell r="A3906" t="str">
            <v>VKF-711-3</v>
          </cell>
          <cell r="B3906" t="str">
            <v>4899</v>
          </cell>
          <cell r="C3906" t="str">
            <v>Oost-Vlaanderen</v>
          </cell>
        </row>
        <row r="3907">
          <cell r="A3907" t="str">
            <v>VKF-712-1</v>
          </cell>
          <cell r="B3907" t="str">
            <v>4899</v>
          </cell>
          <cell r="C3907" t="str">
            <v>Oost-Vlaanderen</v>
          </cell>
        </row>
        <row r="3908">
          <cell r="A3908" t="str">
            <v>VKF-713-1</v>
          </cell>
          <cell r="B3908" t="str">
            <v>4899</v>
          </cell>
          <cell r="C3908" t="str">
            <v>Oost-Vlaanderen</v>
          </cell>
        </row>
        <row r="3909">
          <cell r="A3909" t="str">
            <v>VKF-713-2</v>
          </cell>
          <cell r="B3909" t="str">
            <v>4899</v>
          </cell>
          <cell r="C3909" t="str">
            <v>Oost-Vlaanderen</v>
          </cell>
        </row>
        <row r="3910">
          <cell r="A3910" t="str">
            <v>VKF-714-1</v>
          </cell>
          <cell r="B3910" t="str">
            <v>3540</v>
          </cell>
          <cell r="C3910" t="str">
            <v>West-Vlaanderen</v>
          </cell>
        </row>
        <row r="3911">
          <cell r="B3911" t="str">
            <v>6574</v>
          </cell>
          <cell r="C3911" t="str">
            <v>West-Vlaanderen</v>
          </cell>
        </row>
        <row r="3912">
          <cell r="B3912" t="str">
            <v>19717</v>
          </cell>
          <cell r="C3912" t="str">
            <v>West-Vlaanderen</v>
          </cell>
        </row>
        <row r="3913">
          <cell r="B3913" t="str">
            <v>28243</v>
          </cell>
          <cell r="C3913" t="str">
            <v>West-Vlaanderen</v>
          </cell>
        </row>
        <row r="3914">
          <cell r="A3914" t="str">
            <v>VKF-714-2</v>
          </cell>
          <cell r="B3914" t="str">
            <v>3540</v>
          </cell>
          <cell r="C3914" t="str">
            <v>West-Vlaanderen</v>
          </cell>
        </row>
        <row r="3915">
          <cell r="B3915" t="str">
            <v>6574</v>
          </cell>
          <cell r="C3915" t="str">
            <v>West-Vlaanderen</v>
          </cell>
        </row>
        <row r="3916">
          <cell r="B3916" t="str">
            <v>19717</v>
          </cell>
          <cell r="C3916" t="str">
            <v>West-Vlaanderen</v>
          </cell>
        </row>
        <row r="3917">
          <cell r="B3917" t="str">
            <v>28243</v>
          </cell>
          <cell r="C3917" t="str">
            <v>West-Vlaanderen</v>
          </cell>
        </row>
        <row r="3918">
          <cell r="A3918" t="str">
            <v>VKF-714-3</v>
          </cell>
          <cell r="B3918" t="str">
            <v>3540</v>
          </cell>
          <cell r="C3918" t="str">
            <v>West-Vlaanderen</v>
          </cell>
        </row>
        <row r="3919">
          <cell r="B3919" t="str">
            <v>6574</v>
          </cell>
          <cell r="C3919" t="str">
            <v>West-Vlaanderen</v>
          </cell>
        </row>
        <row r="3920">
          <cell r="B3920" t="str">
            <v>19717</v>
          </cell>
          <cell r="C3920" t="str">
            <v>West-Vlaanderen</v>
          </cell>
        </row>
        <row r="3921">
          <cell r="B3921" t="str">
            <v>28243</v>
          </cell>
          <cell r="C3921" t="str">
            <v>West-Vlaanderen</v>
          </cell>
        </row>
        <row r="3922">
          <cell r="A3922" t="str">
            <v>VKF-714-4</v>
          </cell>
          <cell r="B3922" t="str">
            <v>3540</v>
          </cell>
          <cell r="C3922" t="str">
            <v>West-Vlaanderen</v>
          </cell>
        </row>
        <row r="3923">
          <cell r="B3923" t="str">
            <v>6574</v>
          </cell>
          <cell r="C3923" t="str">
            <v>West-Vlaanderen</v>
          </cell>
        </row>
        <row r="3924">
          <cell r="B3924" t="str">
            <v>19717</v>
          </cell>
          <cell r="C3924" t="str">
            <v>West-Vlaanderen</v>
          </cell>
        </row>
        <row r="3925">
          <cell r="B3925" t="str">
            <v>28243</v>
          </cell>
          <cell r="C3925" t="str">
            <v>West-Vlaanderen</v>
          </cell>
        </row>
        <row r="3926">
          <cell r="A3926" t="str">
            <v>VKF-714-5</v>
          </cell>
          <cell r="B3926" t="str">
            <v>3540</v>
          </cell>
          <cell r="C3926" t="str">
            <v>West-Vlaanderen</v>
          </cell>
        </row>
        <row r="3927">
          <cell r="B3927" t="str">
            <v>6574</v>
          </cell>
          <cell r="C3927" t="str">
            <v>West-Vlaanderen</v>
          </cell>
        </row>
        <row r="3928">
          <cell r="B3928" t="str">
            <v>19717</v>
          </cell>
          <cell r="C3928" t="str">
            <v>West-Vlaanderen</v>
          </cell>
        </row>
        <row r="3929">
          <cell r="B3929" t="str">
            <v>28243</v>
          </cell>
          <cell r="C3929" t="str">
            <v>West-Vlaanderen</v>
          </cell>
        </row>
        <row r="3930">
          <cell r="A3930" t="str">
            <v>VKF-714-6</v>
          </cell>
          <cell r="B3930" t="str">
            <v>3540</v>
          </cell>
          <cell r="C3930" t="str">
            <v>West-Vlaanderen</v>
          </cell>
        </row>
        <row r="3931">
          <cell r="B3931" t="str">
            <v>6574</v>
          </cell>
          <cell r="C3931" t="str">
            <v>West-Vlaanderen</v>
          </cell>
        </row>
        <row r="3932">
          <cell r="B3932" t="str">
            <v>19717</v>
          </cell>
          <cell r="C3932" t="str">
            <v>West-Vlaanderen</v>
          </cell>
        </row>
        <row r="3933">
          <cell r="B3933" t="str">
            <v>28243</v>
          </cell>
          <cell r="C3933" t="str">
            <v>West-Vlaanderen</v>
          </cell>
        </row>
        <row r="3934">
          <cell r="A3934" t="str">
            <v>VKF-714-7</v>
          </cell>
          <cell r="B3934" t="str">
            <v>3540</v>
          </cell>
          <cell r="C3934" t="str">
            <v>West-Vlaanderen</v>
          </cell>
        </row>
        <row r="3935">
          <cell r="B3935" t="str">
            <v>6574</v>
          </cell>
          <cell r="C3935" t="str">
            <v>West-Vlaanderen</v>
          </cell>
        </row>
        <row r="3936">
          <cell r="B3936" t="str">
            <v>19717</v>
          </cell>
          <cell r="C3936" t="str">
            <v>West-Vlaanderen</v>
          </cell>
        </row>
        <row r="3937">
          <cell r="B3937" t="str">
            <v>28243</v>
          </cell>
          <cell r="C3937" t="str">
            <v>West-Vlaanderen</v>
          </cell>
        </row>
        <row r="3938">
          <cell r="A3938" t="str">
            <v>VKF-714-8</v>
          </cell>
          <cell r="B3938" t="str">
            <v>3540</v>
          </cell>
          <cell r="C3938" t="str">
            <v>West-Vlaanderen</v>
          </cell>
        </row>
        <row r="3939">
          <cell r="B3939" t="str">
            <v>6574</v>
          </cell>
          <cell r="C3939" t="str">
            <v>West-Vlaanderen</v>
          </cell>
        </row>
        <row r="3940">
          <cell r="B3940" t="str">
            <v>19717</v>
          </cell>
          <cell r="C3940" t="str">
            <v>West-Vlaanderen</v>
          </cell>
        </row>
        <row r="3941">
          <cell r="B3941" t="str">
            <v>28243</v>
          </cell>
          <cell r="C3941" t="str">
            <v>West-Vlaanderen</v>
          </cell>
        </row>
        <row r="3942">
          <cell r="A3942" t="str">
            <v>VKF-714-9</v>
          </cell>
          <cell r="B3942" t="str">
            <v>3540</v>
          </cell>
          <cell r="C3942" t="str">
            <v>West-Vlaanderen</v>
          </cell>
        </row>
        <row r="3943">
          <cell r="B3943" t="str">
            <v>6574</v>
          </cell>
          <cell r="C3943" t="str">
            <v>West-Vlaanderen</v>
          </cell>
        </row>
        <row r="3944">
          <cell r="B3944" t="str">
            <v>19717</v>
          </cell>
          <cell r="C3944" t="str">
            <v>West-Vlaanderen</v>
          </cell>
        </row>
        <row r="3945">
          <cell r="B3945" t="str">
            <v>28243</v>
          </cell>
          <cell r="C3945" t="str">
            <v>West-Vlaanderen</v>
          </cell>
        </row>
        <row r="3946">
          <cell r="A3946" t="str">
            <v>VKF-714-10</v>
          </cell>
          <cell r="B3946" t="str">
            <v>3540</v>
          </cell>
          <cell r="C3946" t="str">
            <v>West-Vlaanderen</v>
          </cell>
        </row>
        <row r="3947">
          <cell r="B3947" t="str">
            <v>6574</v>
          </cell>
          <cell r="C3947" t="str">
            <v>West-Vlaanderen</v>
          </cell>
        </row>
        <row r="3948">
          <cell r="B3948" t="str">
            <v>19717</v>
          </cell>
          <cell r="C3948" t="str">
            <v>West-Vlaanderen</v>
          </cell>
        </row>
        <row r="3949">
          <cell r="B3949" t="str">
            <v>28243</v>
          </cell>
          <cell r="C3949" t="str">
            <v>West-Vlaanderen</v>
          </cell>
        </row>
        <row r="3950">
          <cell r="A3950" t="str">
            <v>VKF-714-11</v>
          </cell>
          <cell r="B3950" t="str">
            <v>3540</v>
          </cell>
          <cell r="C3950" t="str">
            <v>West-Vlaanderen</v>
          </cell>
        </row>
        <row r="3951">
          <cell r="B3951" t="str">
            <v>6574</v>
          </cell>
          <cell r="C3951" t="str">
            <v>West-Vlaanderen</v>
          </cell>
        </row>
        <row r="3952">
          <cell r="B3952" t="str">
            <v>19717</v>
          </cell>
          <cell r="C3952" t="str">
            <v>West-Vlaanderen</v>
          </cell>
        </row>
        <row r="3953">
          <cell r="B3953" t="str">
            <v>28243</v>
          </cell>
          <cell r="C3953" t="str">
            <v>West-Vlaanderen</v>
          </cell>
        </row>
        <row r="3954">
          <cell r="A3954" t="str">
            <v>VKF-715-1</v>
          </cell>
          <cell r="B3954" t="str">
            <v>201268</v>
          </cell>
          <cell r="C3954" t="str">
            <v>Antwerpen</v>
          </cell>
        </row>
        <row r="3955">
          <cell r="A3955" t="str">
            <v>VKF-716-1</v>
          </cell>
          <cell r="B3955" t="str">
            <v>4888</v>
          </cell>
          <cell r="C3955" t="str">
            <v>Vlaams-Brabant</v>
          </cell>
        </row>
        <row r="3956">
          <cell r="A3956" t="str">
            <v>VKF-716-2</v>
          </cell>
          <cell r="B3956" t="str">
            <v>4888</v>
          </cell>
          <cell r="C3956" t="str">
            <v>Vlaams-Brabant</v>
          </cell>
        </row>
        <row r="3957">
          <cell r="A3957" t="str">
            <v>VKF-716-3</v>
          </cell>
          <cell r="B3957" t="str">
            <v>4888</v>
          </cell>
          <cell r="C3957" t="str">
            <v>Vlaams-Brabant</v>
          </cell>
        </row>
        <row r="3958">
          <cell r="A3958" t="str">
            <v>VKF-717-1</v>
          </cell>
          <cell r="B3958" t="str">
            <v>4888</v>
          </cell>
          <cell r="C3958" t="str">
            <v>Vlaams-Brabant</v>
          </cell>
        </row>
        <row r="3959">
          <cell r="A3959" t="str">
            <v>VKF-717-2</v>
          </cell>
          <cell r="B3959" t="str">
            <v>4888</v>
          </cell>
          <cell r="C3959" t="str">
            <v>Vlaams-Brabant</v>
          </cell>
        </row>
        <row r="3960">
          <cell r="A3960" t="str">
            <v>VKF-717-3</v>
          </cell>
          <cell r="B3960" t="str">
            <v>4888</v>
          </cell>
          <cell r="C3960" t="str">
            <v>Vlaams-Brabant</v>
          </cell>
        </row>
        <row r="3961">
          <cell r="A3961" t="str">
            <v>VKF-717-4</v>
          </cell>
          <cell r="B3961" t="str">
            <v>4888</v>
          </cell>
          <cell r="C3961" t="str">
            <v>Vlaams-Brabant</v>
          </cell>
        </row>
        <row r="3962">
          <cell r="A3962" t="str">
            <v>VKF-718-1</v>
          </cell>
          <cell r="B3962" t="str">
            <v>4888</v>
          </cell>
          <cell r="C3962" t="str">
            <v>Vlaams-Brabant</v>
          </cell>
        </row>
        <row r="3963">
          <cell r="A3963" t="str">
            <v>VKF-718-2</v>
          </cell>
          <cell r="B3963" t="str">
            <v>4888</v>
          </cell>
          <cell r="C3963" t="str">
            <v>Vlaams-Brabant</v>
          </cell>
        </row>
        <row r="3964">
          <cell r="A3964" t="str">
            <v>VKF-718-3</v>
          </cell>
          <cell r="B3964" t="str">
            <v>4888</v>
          </cell>
          <cell r="C3964" t="str">
            <v>Vlaams-Brabant</v>
          </cell>
        </row>
        <row r="3965">
          <cell r="A3965" t="str">
            <v>VKF-719-1</v>
          </cell>
          <cell r="B3965" t="str">
            <v>4888</v>
          </cell>
          <cell r="C3965" t="str">
            <v>Vlaams-Brabant</v>
          </cell>
        </row>
        <row r="3966">
          <cell r="A3966" t="str">
            <v>VKF-719-2</v>
          </cell>
          <cell r="B3966" t="str">
            <v>4888</v>
          </cell>
          <cell r="C3966" t="str">
            <v>Vlaams-Brabant</v>
          </cell>
        </row>
        <row r="3967">
          <cell r="A3967" t="str">
            <v>VKF-720-1</v>
          </cell>
          <cell r="B3967" t="str">
            <v>4888</v>
          </cell>
          <cell r="C3967" t="str">
            <v>Vlaams-Brabant</v>
          </cell>
        </row>
        <row r="3968">
          <cell r="A3968" t="str">
            <v>VKF-720-2</v>
          </cell>
          <cell r="B3968" t="str">
            <v>4888</v>
          </cell>
          <cell r="C3968" t="str">
            <v>Vlaams-Brabant</v>
          </cell>
        </row>
        <row r="3969">
          <cell r="A3969" t="str">
            <v>VKF-721-1</v>
          </cell>
          <cell r="B3969" t="str">
            <v>4888</v>
          </cell>
          <cell r="C3969" t="str">
            <v>Vlaams-Brabant</v>
          </cell>
        </row>
        <row r="3970">
          <cell r="A3970" t="str">
            <v>VKF-721-2</v>
          </cell>
          <cell r="B3970" t="str">
            <v>4888</v>
          </cell>
          <cell r="C3970" t="str">
            <v>Vlaams-Brabant</v>
          </cell>
        </row>
        <row r="3971">
          <cell r="A3971" t="str">
            <v>VKF-721-3</v>
          </cell>
          <cell r="B3971" t="str">
            <v>4888</v>
          </cell>
          <cell r="C3971" t="str">
            <v>Vlaams-Brabant</v>
          </cell>
        </row>
        <row r="3972">
          <cell r="A3972" t="str">
            <v>VKF-721-4</v>
          </cell>
          <cell r="B3972" t="str">
            <v>4888</v>
          </cell>
          <cell r="C3972" t="str">
            <v>Vlaams-Brabant</v>
          </cell>
        </row>
        <row r="3973">
          <cell r="A3973" t="str">
            <v>VKF-721-5</v>
          </cell>
          <cell r="B3973" t="str">
            <v>4888</v>
          </cell>
          <cell r="C3973" t="str">
            <v>Vlaams-Brabant</v>
          </cell>
        </row>
        <row r="3974">
          <cell r="A3974" t="str">
            <v>VKF-722-1</v>
          </cell>
          <cell r="B3974" t="str">
            <v>4888</v>
          </cell>
          <cell r="C3974" t="str">
            <v>Vlaams-Brabant</v>
          </cell>
        </row>
        <row r="3975">
          <cell r="A3975" t="str">
            <v>VKF-722-2</v>
          </cell>
          <cell r="B3975" t="str">
            <v>4888</v>
          </cell>
          <cell r="C3975" t="str">
            <v>Vlaams-Brabant</v>
          </cell>
        </row>
        <row r="3976">
          <cell r="A3976" t="str">
            <v>VKF-722-3</v>
          </cell>
          <cell r="B3976" t="str">
            <v>4888</v>
          </cell>
          <cell r="C3976" t="str">
            <v>Vlaams-Brabant</v>
          </cell>
        </row>
        <row r="3977">
          <cell r="A3977" t="str">
            <v>VKF-722-4</v>
          </cell>
          <cell r="B3977" t="str">
            <v>4888</v>
          </cell>
          <cell r="C3977" t="str">
            <v>Vlaams-Brabant</v>
          </cell>
        </row>
        <row r="3978">
          <cell r="A3978" t="str">
            <v>VKF-722-5</v>
          </cell>
          <cell r="B3978" t="str">
            <v>4888</v>
          </cell>
          <cell r="C3978" t="str">
            <v>Vlaams-Brabant</v>
          </cell>
        </row>
        <row r="3979">
          <cell r="A3979" t="str">
            <v>VKF-722-6</v>
          </cell>
          <cell r="B3979" t="str">
            <v>4888</v>
          </cell>
          <cell r="C3979" t="str">
            <v>Vlaams-Brabant</v>
          </cell>
        </row>
        <row r="3980">
          <cell r="A3980" t="str">
            <v>VKF-722-7</v>
          </cell>
          <cell r="B3980" t="str">
            <v>4888</v>
          </cell>
          <cell r="C3980" t="str">
            <v>Vlaams-Brabant</v>
          </cell>
        </row>
        <row r="3981">
          <cell r="A3981" t="str">
            <v>VKF-722-8</v>
          </cell>
          <cell r="B3981" t="str">
            <v>4888</v>
          </cell>
          <cell r="C3981" t="str">
            <v>Vlaams-Brabant</v>
          </cell>
        </row>
        <row r="3982">
          <cell r="A3982" t="str">
            <v>VKF-723-1</v>
          </cell>
          <cell r="B3982" t="str">
            <v>4888</v>
          </cell>
          <cell r="C3982" t="str">
            <v>Vlaams-Brabant</v>
          </cell>
        </row>
        <row r="3983">
          <cell r="A3983" t="str">
            <v>VKF-723-2</v>
          </cell>
          <cell r="B3983" t="str">
            <v>4888</v>
          </cell>
          <cell r="C3983" t="str">
            <v>Vlaams-Brabant</v>
          </cell>
        </row>
        <row r="3984">
          <cell r="A3984" t="str">
            <v>VKF-723-3</v>
          </cell>
          <cell r="B3984" t="str">
            <v>4888</v>
          </cell>
          <cell r="C3984" t="str">
            <v>Vlaams-Brabant</v>
          </cell>
        </row>
        <row r="3985">
          <cell r="A3985" t="str">
            <v>VKF-723-4</v>
          </cell>
          <cell r="B3985" t="str">
            <v>4888</v>
          </cell>
          <cell r="C3985" t="str">
            <v>Vlaams-Brabant</v>
          </cell>
        </row>
        <row r="3986">
          <cell r="A3986" t="str">
            <v>VKF-724-1</v>
          </cell>
          <cell r="B3986" t="str">
            <v>4888</v>
          </cell>
          <cell r="C3986" t="str">
            <v>Vlaams-Brabant</v>
          </cell>
        </row>
        <row r="3987">
          <cell r="A3987" t="str">
            <v>VKF-724-2</v>
          </cell>
          <cell r="B3987" t="str">
            <v>4888</v>
          </cell>
          <cell r="C3987" t="str">
            <v>Vlaams-Brabant</v>
          </cell>
        </row>
        <row r="3988">
          <cell r="A3988" t="str">
            <v>VKF-724-3</v>
          </cell>
          <cell r="B3988" t="str">
            <v>4888</v>
          </cell>
          <cell r="C3988" t="str">
            <v>Vlaams-Brabant</v>
          </cell>
        </row>
        <row r="3989">
          <cell r="A3989" t="str">
            <v>VKF-724-4</v>
          </cell>
          <cell r="B3989" t="str">
            <v>4888</v>
          </cell>
          <cell r="C3989" t="str">
            <v>Vlaams-Brabant</v>
          </cell>
        </row>
        <row r="3990">
          <cell r="A3990" t="str">
            <v>VKF-725-1</v>
          </cell>
          <cell r="B3990" t="str">
            <v>4888</v>
          </cell>
          <cell r="C3990" t="str">
            <v>Vlaams-Brabant</v>
          </cell>
        </row>
        <row r="3991">
          <cell r="A3991" t="str">
            <v>VKF-725-2</v>
          </cell>
          <cell r="B3991" t="str">
            <v>4888</v>
          </cell>
          <cell r="C3991" t="str">
            <v>Vlaams-Brabant</v>
          </cell>
        </row>
        <row r="3992">
          <cell r="A3992" t="str">
            <v>VKF-725-3</v>
          </cell>
          <cell r="B3992" t="str">
            <v>4888</v>
          </cell>
          <cell r="C3992" t="str">
            <v>Vlaams-Brabant</v>
          </cell>
        </row>
        <row r="3993">
          <cell r="A3993" t="str">
            <v>VKF-725-4</v>
          </cell>
          <cell r="B3993" t="str">
            <v>4888</v>
          </cell>
          <cell r="C3993" t="str">
            <v>Vlaams-Brabant</v>
          </cell>
        </row>
        <row r="3994">
          <cell r="A3994" t="str">
            <v>VKF-725-5</v>
          </cell>
          <cell r="B3994" t="str">
            <v>4888</v>
          </cell>
          <cell r="C3994" t="str">
            <v>Vlaams-Brabant</v>
          </cell>
        </row>
        <row r="3995">
          <cell r="A3995" t="str">
            <v>VKF-726-1</v>
          </cell>
          <cell r="B3995" t="str">
            <v>4888</v>
          </cell>
          <cell r="C3995" t="str">
            <v>Vlaams-Brabant</v>
          </cell>
        </row>
        <row r="3996">
          <cell r="A3996" t="str">
            <v>VKF-726-2</v>
          </cell>
          <cell r="B3996" t="str">
            <v>4888</v>
          </cell>
          <cell r="C3996" t="str">
            <v>Vlaams-Brabant</v>
          </cell>
        </row>
        <row r="3997">
          <cell r="A3997" t="str">
            <v>VKF-726-3</v>
          </cell>
          <cell r="B3997" t="str">
            <v>4888</v>
          </cell>
          <cell r="C3997" t="str">
            <v>Vlaams-Brabant</v>
          </cell>
        </row>
        <row r="3998">
          <cell r="A3998" t="str">
            <v>VKF-727-1</v>
          </cell>
          <cell r="B3998" t="str">
            <v>201293</v>
          </cell>
          <cell r="C3998" t="str">
            <v>West-Vlaanderen</v>
          </cell>
        </row>
        <row r="3999">
          <cell r="A3999" t="str">
            <v>VKF-728-1</v>
          </cell>
          <cell r="B3999" t="str">
            <v>3719</v>
          </cell>
          <cell r="C3999" t="str">
            <v>West-Vlaanderen</v>
          </cell>
        </row>
        <row r="4000">
          <cell r="B4000" t="str">
            <v>8156</v>
          </cell>
          <cell r="C4000" t="str">
            <v>West-Vlaanderen</v>
          </cell>
        </row>
        <row r="4001">
          <cell r="B4001" t="str">
            <v>18928</v>
          </cell>
          <cell r="C4001" t="str">
            <v>West-Vlaanderen</v>
          </cell>
        </row>
        <row r="4002">
          <cell r="B4002" t="str">
            <v>19719</v>
          </cell>
          <cell r="C4002" t="str">
            <v>West-Vlaanderen</v>
          </cell>
        </row>
        <row r="4003">
          <cell r="B4003" t="str">
            <v>25139</v>
          </cell>
          <cell r="C4003" t="str">
            <v>West-Vlaanderen</v>
          </cell>
        </row>
        <row r="4004">
          <cell r="A4004" t="str">
            <v>VKF-728-2</v>
          </cell>
          <cell r="B4004" t="str">
            <v>3719</v>
          </cell>
          <cell r="C4004" t="str">
            <v>West-Vlaanderen</v>
          </cell>
        </row>
        <row r="4005">
          <cell r="B4005" t="str">
            <v>8156</v>
          </cell>
          <cell r="C4005" t="str">
            <v>West-Vlaanderen</v>
          </cell>
        </row>
        <row r="4006">
          <cell r="B4006" t="str">
            <v>18928</v>
          </cell>
          <cell r="C4006" t="str">
            <v>West-Vlaanderen</v>
          </cell>
        </row>
        <row r="4007">
          <cell r="B4007" t="str">
            <v>19719</v>
          </cell>
          <cell r="C4007" t="str">
            <v>West-Vlaanderen</v>
          </cell>
        </row>
        <row r="4008">
          <cell r="B4008" t="str">
            <v>25139</v>
          </cell>
          <cell r="C4008" t="str">
            <v>West-Vlaanderen</v>
          </cell>
        </row>
        <row r="4009">
          <cell r="A4009" t="str">
            <v>VKF-728-3</v>
          </cell>
          <cell r="B4009" t="str">
            <v>3719</v>
          </cell>
          <cell r="C4009" t="str">
            <v>West-Vlaanderen</v>
          </cell>
        </row>
        <row r="4010">
          <cell r="B4010" t="str">
            <v>8156</v>
          </cell>
          <cell r="C4010" t="str">
            <v>West-Vlaanderen</v>
          </cell>
        </row>
        <row r="4011">
          <cell r="B4011" t="str">
            <v>18928</v>
          </cell>
          <cell r="C4011" t="str">
            <v>West-Vlaanderen</v>
          </cell>
        </row>
        <row r="4012">
          <cell r="B4012" t="str">
            <v>19719</v>
          </cell>
          <cell r="C4012" t="str">
            <v>West-Vlaanderen</v>
          </cell>
        </row>
        <row r="4013">
          <cell r="B4013" t="str">
            <v>25139</v>
          </cell>
          <cell r="C4013" t="str">
            <v>West-Vlaanderen</v>
          </cell>
        </row>
        <row r="4014">
          <cell r="A4014" t="str">
            <v>VKF-728-4</v>
          </cell>
          <cell r="B4014" t="str">
            <v>3719</v>
          </cell>
          <cell r="C4014" t="str">
            <v>West-Vlaanderen</v>
          </cell>
        </row>
        <row r="4015">
          <cell r="B4015" t="str">
            <v>8156</v>
          </cell>
          <cell r="C4015" t="str">
            <v>West-Vlaanderen</v>
          </cell>
        </row>
        <row r="4016">
          <cell r="B4016" t="str">
            <v>18928</v>
          </cell>
          <cell r="C4016" t="str">
            <v>West-Vlaanderen</v>
          </cell>
        </row>
        <row r="4017">
          <cell r="B4017" t="str">
            <v>19719</v>
          </cell>
          <cell r="C4017" t="str">
            <v>West-Vlaanderen</v>
          </cell>
        </row>
        <row r="4018">
          <cell r="B4018" t="str">
            <v>25139</v>
          </cell>
          <cell r="C4018" t="str">
            <v>West-Vlaanderen</v>
          </cell>
        </row>
        <row r="4019">
          <cell r="A4019" t="str">
            <v>VKF-728-5</v>
          </cell>
          <cell r="B4019" t="str">
            <v>3719</v>
          </cell>
          <cell r="C4019" t="str">
            <v>West-Vlaanderen</v>
          </cell>
        </row>
        <row r="4020">
          <cell r="B4020" t="str">
            <v>8156</v>
          </cell>
          <cell r="C4020" t="str">
            <v>West-Vlaanderen</v>
          </cell>
        </row>
        <row r="4021">
          <cell r="B4021" t="str">
            <v>18928</v>
          </cell>
          <cell r="C4021" t="str">
            <v>West-Vlaanderen</v>
          </cell>
        </row>
        <row r="4022">
          <cell r="B4022" t="str">
            <v>19719</v>
          </cell>
          <cell r="C4022" t="str">
            <v>West-Vlaanderen</v>
          </cell>
        </row>
        <row r="4023">
          <cell r="B4023" t="str">
            <v>25139</v>
          </cell>
          <cell r="C4023" t="str">
            <v>West-Vlaanderen</v>
          </cell>
        </row>
        <row r="4024">
          <cell r="A4024" t="str">
            <v>VKF-728-6</v>
          </cell>
          <cell r="B4024" t="str">
            <v>3719</v>
          </cell>
          <cell r="C4024" t="str">
            <v>West-Vlaanderen</v>
          </cell>
        </row>
        <row r="4025">
          <cell r="B4025" t="str">
            <v>8156</v>
          </cell>
          <cell r="C4025" t="str">
            <v>West-Vlaanderen</v>
          </cell>
        </row>
        <row r="4026">
          <cell r="B4026" t="str">
            <v>18928</v>
          </cell>
          <cell r="C4026" t="str">
            <v>West-Vlaanderen</v>
          </cell>
        </row>
        <row r="4027">
          <cell r="B4027" t="str">
            <v>19719</v>
          </cell>
          <cell r="C4027" t="str">
            <v>West-Vlaanderen</v>
          </cell>
        </row>
        <row r="4028">
          <cell r="B4028" t="str">
            <v>25139</v>
          </cell>
          <cell r="C4028" t="str">
            <v>West-Vlaanderen</v>
          </cell>
        </row>
        <row r="4029">
          <cell r="A4029" t="str">
            <v>VKF-728-7</v>
          </cell>
          <cell r="B4029" t="str">
            <v>3719</v>
          </cell>
          <cell r="C4029" t="str">
            <v>West-Vlaanderen</v>
          </cell>
        </row>
        <row r="4030">
          <cell r="B4030" t="str">
            <v>8156</v>
          </cell>
          <cell r="C4030" t="str">
            <v>West-Vlaanderen</v>
          </cell>
        </row>
        <row r="4031">
          <cell r="B4031" t="str">
            <v>18928</v>
          </cell>
          <cell r="C4031" t="str">
            <v>West-Vlaanderen</v>
          </cell>
        </row>
        <row r="4032">
          <cell r="B4032" t="str">
            <v>19719</v>
          </cell>
          <cell r="C4032" t="str">
            <v>West-Vlaanderen</v>
          </cell>
        </row>
        <row r="4033">
          <cell r="B4033" t="str">
            <v>25139</v>
          </cell>
          <cell r="C4033" t="str">
            <v>West-Vlaanderen</v>
          </cell>
        </row>
        <row r="4034">
          <cell r="A4034" t="str">
            <v>VKF-729-1</v>
          </cell>
          <cell r="B4034" t="str">
            <v>3405</v>
          </cell>
          <cell r="C4034" t="str">
            <v>Oost-Vlaanderen</v>
          </cell>
        </row>
        <row r="4035">
          <cell r="B4035" t="str">
            <v>4013</v>
          </cell>
          <cell r="C4035" t="str">
            <v>Oost-Vlaanderen</v>
          </cell>
        </row>
        <row r="4036">
          <cell r="A4036" t="str">
            <v>VKF-729-2</v>
          </cell>
          <cell r="B4036" t="str">
            <v>3405</v>
          </cell>
          <cell r="C4036" t="str">
            <v>Oost-Vlaanderen</v>
          </cell>
        </row>
        <row r="4037">
          <cell r="B4037" t="str">
            <v>4013</v>
          </cell>
          <cell r="C4037" t="str">
            <v>Oost-Vlaanderen</v>
          </cell>
        </row>
        <row r="4038">
          <cell r="A4038" t="str">
            <v>VKF-729-3</v>
          </cell>
          <cell r="B4038" t="str">
            <v>3405</v>
          </cell>
          <cell r="C4038" t="str">
            <v>Oost-Vlaanderen</v>
          </cell>
        </row>
        <row r="4039">
          <cell r="B4039" t="str">
            <v>4013</v>
          </cell>
          <cell r="C4039" t="str">
            <v>Oost-Vlaanderen</v>
          </cell>
        </row>
        <row r="4040">
          <cell r="A4040" t="str">
            <v>VKF-729-4</v>
          </cell>
          <cell r="B4040" t="str">
            <v>3405</v>
          </cell>
          <cell r="C4040" t="str">
            <v>Oost-Vlaanderen</v>
          </cell>
        </row>
        <row r="4041">
          <cell r="B4041" t="str">
            <v>4013</v>
          </cell>
          <cell r="C4041" t="str">
            <v>Oost-Vlaanderen</v>
          </cell>
        </row>
        <row r="4042">
          <cell r="A4042" t="str">
            <v>VKF-729-5</v>
          </cell>
          <cell r="B4042" t="str">
            <v>3405</v>
          </cell>
          <cell r="C4042" t="str">
            <v>Oost-Vlaanderen</v>
          </cell>
        </row>
        <row r="4043">
          <cell r="B4043" t="str">
            <v>4013</v>
          </cell>
          <cell r="C4043" t="str">
            <v>Oost-Vlaanderen</v>
          </cell>
        </row>
        <row r="4044">
          <cell r="A4044" t="str">
            <v>VKF-730-1</v>
          </cell>
          <cell r="B4044" t="str">
            <v>910025295</v>
          </cell>
          <cell r="C4044" t="str">
            <v>Limburg</v>
          </cell>
        </row>
        <row r="4045">
          <cell r="A4045" t="str">
            <v>VKF-730-2</v>
          </cell>
          <cell r="B4045" t="str">
            <v>910025295</v>
          </cell>
          <cell r="C4045" t="str">
            <v>Limburg</v>
          </cell>
        </row>
        <row r="4046">
          <cell r="A4046" t="str">
            <v>VKF-730-3</v>
          </cell>
          <cell r="B4046" t="str">
            <v>910025295</v>
          </cell>
          <cell r="C4046" t="str">
            <v>Limburg</v>
          </cell>
        </row>
        <row r="4047">
          <cell r="A4047" t="str">
            <v>VKF-731-1</v>
          </cell>
          <cell r="B4047" t="str">
            <v>201219</v>
          </cell>
          <cell r="C4047" t="str">
            <v>Oost-Vlaanderen</v>
          </cell>
        </row>
        <row r="4048">
          <cell r="A4048" t="str">
            <v>VKF-731-2</v>
          </cell>
          <cell r="B4048" t="str">
            <v>201219</v>
          </cell>
          <cell r="C4048" t="str">
            <v>Oost-Vlaanderen</v>
          </cell>
        </row>
        <row r="4049">
          <cell r="A4049" t="str">
            <v>VKF-732-1</v>
          </cell>
          <cell r="B4049" t="str">
            <v>2908</v>
          </cell>
          <cell r="C4049" t="str">
            <v>Antwerpen</v>
          </cell>
        </row>
        <row r="4050">
          <cell r="A4050" t="str">
            <v>VKF-733-1</v>
          </cell>
          <cell r="B4050" t="str">
            <v>2915</v>
          </cell>
          <cell r="C4050" t="str">
            <v>West-Vlaanderen</v>
          </cell>
        </row>
        <row r="4051">
          <cell r="A4051" t="str">
            <v>VKF-733-2</v>
          </cell>
          <cell r="B4051" t="str">
            <v>2915</v>
          </cell>
          <cell r="C4051" t="str">
            <v>West-Vlaanderen</v>
          </cell>
        </row>
        <row r="4052">
          <cell r="A4052" t="str">
            <v>VKF-733-3</v>
          </cell>
          <cell r="B4052" t="str">
            <v>2915</v>
          </cell>
          <cell r="C4052" t="str">
            <v>West-Vlaanderen</v>
          </cell>
        </row>
        <row r="4053">
          <cell r="A4053" t="str">
            <v>VKF-733-4</v>
          </cell>
          <cell r="B4053" t="str">
            <v>2915</v>
          </cell>
          <cell r="C4053" t="str">
            <v>West-Vlaanderen</v>
          </cell>
        </row>
        <row r="4054">
          <cell r="A4054" t="str">
            <v>VKF-734-1</v>
          </cell>
          <cell r="B4054" t="str">
            <v>2915</v>
          </cell>
          <cell r="C4054" t="str">
            <v>West-Vlaanderen</v>
          </cell>
        </row>
        <row r="4055">
          <cell r="A4055" t="str">
            <v>VKF-735-1</v>
          </cell>
          <cell r="B4055" t="str">
            <v>2915</v>
          </cell>
          <cell r="C4055" t="str">
            <v>West-Vlaanderen</v>
          </cell>
        </row>
        <row r="4056">
          <cell r="A4056" t="str">
            <v>VKF-736-1</v>
          </cell>
          <cell r="B4056" t="str">
            <v>2915</v>
          </cell>
          <cell r="C4056" t="str">
            <v>West-Vlaanderen</v>
          </cell>
        </row>
        <row r="4057">
          <cell r="A4057" t="str">
            <v>VKF-736-2</v>
          </cell>
          <cell r="B4057" t="str">
            <v>2915</v>
          </cell>
          <cell r="C4057" t="str">
            <v>West-Vlaanderen</v>
          </cell>
        </row>
        <row r="4058">
          <cell r="A4058" t="str">
            <v>VKF-737-1</v>
          </cell>
          <cell r="B4058" t="str">
            <v>2915</v>
          </cell>
          <cell r="C4058" t="str">
            <v>West-Vlaanderen</v>
          </cell>
        </row>
        <row r="4059">
          <cell r="A4059" t="str">
            <v>VKF-737-2</v>
          </cell>
          <cell r="B4059" t="str">
            <v>2915</v>
          </cell>
          <cell r="C4059" t="str">
            <v>West-Vlaanderen</v>
          </cell>
        </row>
        <row r="4060">
          <cell r="A4060" t="str">
            <v>VKF-737-3</v>
          </cell>
          <cell r="B4060" t="str">
            <v>2915</v>
          </cell>
          <cell r="C4060" t="str">
            <v>West-Vlaanderen</v>
          </cell>
        </row>
        <row r="4061">
          <cell r="A4061" t="str">
            <v>VKF-737-4</v>
          </cell>
          <cell r="B4061" t="str">
            <v>2915</v>
          </cell>
          <cell r="C4061" t="str">
            <v>West-Vlaanderen</v>
          </cell>
        </row>
        <row r="4062">
          <cell r="A4062" t="str">
            <v>VKF-737-5</v>
          </cell>
          <cell r="B4062" t="str">
            <v>2915</v>
          </cell>
          <cell r="C4062" t="str">
            <v>West-Vlaanderen</v>
          </cell>
        </row>
        <row r="4063">
          <cell r="A4063" t="str">
            <v>VKF-737-6</v>
          </cell>
          <cell r="B4063" t="str">
            <v>2915</v>
          </cell>
          <cell r="C4063" t="str">
            <v>West-Vlaanderen</v>
          </cell>
        </row>
        <row r="4064">
          <cell r="A4064" t="str">
            <v>VKF-738-1</v>
          </cell>
          <cell r="B4064" t="str">
            <v>2915</v>
          </cell>
          <cell r="C4064" t="str">
            <v>West-Vlaanderen</v>
          </cell>
        </row>
        <row r="4065">
          <cell r="A4065" t="str">
            <v>VKF-739-1</v>
          </cell>
          <cell r="B4065" t="str">
            <v>2915</v>
          </cell>
          <cell r="C4065" t="str">
            <v>West-Vlaanderen</v>
          </cell>
        </row>
        <row r="4066">
          <cell r="A4066" t="str">
            <v>VKF-739-2</v>
          </cell>
          <cell r="B4066" t="str">
            <v>2915</v>
          </cell>
          <cell r="C4066" t="str">
            <v>West-Vlaanderen</v>
          </cell>
        </row>
        <row r="4067">
          <cell r="A4067" t="str">
            <v>VKF-739-3</v>
          </cell>
          <cell r="B4067" t="str">
            <v>2915</v>
          </cell>
          <cell r="C4067" t="str">
            <v>West-Vlaanderen</v>
          </cell>
        </row>
        <row r="4068">
          <cell r="A4068" t="str">
            <v>VKF-740-1</v>
          </cell>
          <cell r="B4068" t="str">
            <v>2915</v>
          </cell>
          <cell r="C4068" t="str">
            <v>West-Vlaanderen</v>
          </cell>
        </row>
        <row r="4069">
          <cell r="A4069" t="str">
            <v>VKF-740-2</v>
          </cell>
          <cell r="B4069" t="str">
            <v>2915</v>
          </cell>
          <cell r="C4069" t="str">
            <v>West-Vlaanderen</v>
          </cell>
        </row>
        <row r="4070">
          <cell r="A4070" t="str">
            <v>VKF-741-1</v>
          </cell>
          <cell r="B4070" t="str">
            <v>2915</v>
          </cell>
          <cell r="C4070" t="str">
            <v>West-Vlaanderen</v>
          </cell>
        </row>
        <row r="4071">
          <cell r="A4071" t="str">
            <v>VKF-742-1</v>
          </cell>
          <cell r="B4071" t="str">
            <v>2915</v>
          </cell>
          <cell r="C4071" t="str">
            <v>West-Vlaanderen</v>
          </cell>
        </row>
        <row r="4072">
          <cell r="A4072" t="str">
            <v>VKF-742-2</v>
          </cell>
          <cell r="B4072" t="str">
            <v>2915</v>
          </cell>
          <cell r="C4072" t="str">
            <v>West-Vlaanderen</v>
          </cell>
        </row>
        <row r="4073">
          <cell r="A4073" t="str">
            <v>VKF-743-1</v>
          </cell>
          <cell r="B4073" t="str">
            <v>7786</v>
          </cell>
          <cell r="C4073" t="str">
            <v>Antwerpen</v>
          </cell>
        </row>
        <row r="4074">
          <cell r="A4074" t="str">
            <v>VKF-743-2</v>
          </cell>
          <cell r="B4074" t="str">
            <v>7786</v>
          </cell>
          <cell r="C4074" t="str">
            <v>Antwerpen</v>
          </cell>
        </row>
        <row r="4075">
          <cell r="A4075" t="str">
            <v>VKF-744-1</v>
          </cell>
          <cell r="B4075" t="str">
            <v>3647</v>
          </cell>
          <cell r="C4075" t="str">
            <v>Oost-Vlaanderen</v>
          </cell>
        </row>
        <row r="4076">
          <cell r="B4076" t="str">
            <v>7203</v>
          </cell>
          <cell r="C4076" t="str">
            <v>Oost-Vlaanderen</v>
          </cell>
        </row>
        <row r="4077">
          <cell r="B4077" t="str">
            <v>8853</v>
          </cell>
          <cell r="C4077" t="str">
            <v>Oost-Vlaanderen</v>
          </cell>
        </row>
        <row r="4078">
          <cell r="B4078" t="str">
            <v>19740</v>
          </cell>
          <cell r="C4078" t="str">
            <v>Oost-Vlaanderen</v>
          </cell>
        </row>
        <row r="4079">
          <cell r="A4079" t="str">
            <v>VKF-745-1</v>
          </cell>
          <cell r="B4079" t="str">
            <v>203502901</v>
          </cell>
          <cell r="C4079" t="str">
            <v>West-Vlaanderen</v>
          </cell>
        </row>
        <row r="4080">
          <cell r="A4080" t="str">
            <v>VKF-745-2</v>
          </cell>
          <cell r="B4080" t="str">
            <v>203502901</v>
          </cell>
          <cell r="C4080" t="str">
            <v>West-Vlaanderen</v>
          </cell>
        </row>
        <row r="4081">
          <cell r="A4081" t="str">
            <v>VKF-745-3</v>
          </cell>
          <cell r="B4081" t="str">
            <v>203502901</v>
          </cell>
          <cell r="C4081" t="str">
            <v>West-Vlaanderen</v>
          </cell>
        </row>
        <row r="4082">
          <cell r="A4082" t="str">
            <v>VKF-745-4</v>
          </cell>
          <cell r="B4082" t="str">
            <v>203502901</v>
          </cell>
          <cell r="C4082" t="str">
            <v>West-Vlaanderen</v>
          </cell>
        </row>
        <row r="4083">
          <cell r="A4083" t="str">
            <v>VKF-745-5</v>
          </cell>
          <cell r="B4083" t="str">
            <v>203502901</v>
          </cell>
          <cell r="C4083" t="str">
            <v>West-Vlaanderen</v>
          </cell>
        </row>
        <row r="4084">
          <cell r="A4084" t="str">
            <v>VKF-746-1</v>
          </cell>
          <cell r="B4084" t="str">
            <v>203502901</v>
          </cell>
          <cell r="C4084" t="str">
            <v>West-Vlaanderen</v>
          </cell>
        </row>
        <row r="4085">
          <cell r="A4085" t="str">
            <v>VKF-746-2</v>
          </cell>
          <cell r="B4085" t="str">
            <v>203502901</v>
          </cell>
          <cell r="C4085" t="str">
            <v>West-Vlaanderen</v>
          </cell>
        </row>
        <row r="4086">
          <cell r="A4086" t="str">
            <v>VKF-746-3</v>
          </cell>
          <cell r="B4086" t="str">
            <v>203502901</v>
          </cell>
          <cell r="C4086" t="str">
            <v>West-Vlaanderen</v>
          </cell>
        </row>
        <row r="4087">
          <cell r="A4087" t="str">
            <v>VKF-746-4</v>
          </cell>
          <cell r="B4087" t="str">
            <v>203502901</v>
          </cell>
          <cell r="C4087" t="str">
            <v>West-Vlaanderen</v>
          </cell>
        </row>
        <row r="4088">
          <cell r="A4088" t="str">
            <v>VKF-746-5</v>
          </cell>
          <cell r="B4088" t="str">
            <v>203502901</v>
          </cell>
          <cell r="C4088" t="str">
            <v>West-Vlaanderen</v>
          </cell>
        </row>
        <row r="4089">
          <cell r="A4089" t="str">
            <v>VKF-747-1</v>
          </cell>
          <cell r="B4089" t="str">
            <v>203502901</v>
          </cell>
          <cell r="C4089" t="str">
            <v>West-Vlaanderen</v>
          </cell>
        </row>
        <row r="4090">
          <cell r="A4090" t="str">
            <v>VKF-747-2</v>
          </cell>
          <cell r="B4090" t="str">
            <v>203502901</v>
          </cell>
          <cell r="C4090" t="str">
            <v>West-Vlaanderen</v>
          </cell>
        </row>
        <row r="4091">
          <cell r="A4091" t="str">
            <v>VKF-747-3</v>
          </cell>
          <cell r="B4091" t="str">
            <v>203502901</v>
          </cell>
          <cell r="C4091" t="str">
            <v>West-Vlaanderen</v>
          </cell>
        </row>
        <row r="4092">
          <cell r="A4092" t="str">
            <v>VKF-748-1</v>
          </cell>
          <cell r="B4092" t="str">
            <v>201975</v>
          </cell>
          <cell r="C4092" t="str">
            <v>Limburg</v>
          </cell>
        </row>
        <row r="4093">
          <cell r="A4093" t="str">
            <v>VKF-749-1</v>
          </cell>
          <cell r="B4093" t="str">
            <v>201975</v>
          </cell>
          <cell r="C4093" t="str">
            <v>Limburg</v>
          </cell>
        </row>
        <row r="4094">
          <cell r="A4094" t="str">
            <v>VKF-749-2</v>
          </cell>
          <cell r="B4094" t="str">
            <v>201975</v>
          </cell>
          <cell r="C4094" t="str">
            <v>Limburg</v>
          </cell>
        </row>
        <row r="4095">
          <cell r="A4095" t="str">
            <v>VKF-750-1</v>
          </cell>
          <cell r="B4095" t="str">
            <v>201417</v>
          </cell>
          <cell r="C4095" t="str">
            <v>West-Vlaanderen</v>
          </cell>
        </row>
        <row r="4096">
          <cell r="A4096" t="str">
            <v>VKF-750-2</v>
          </cell>
          <cell r="B4096" t="str">
            <v>201417</v>
          </cell>
          <cell r="C4096" t="str">
            <v>West-Vlaanderen</v>
          </cell>
        </row>
        <row r="4097">
          <cell r="A4097" t="str">
            <v>VKF-750-3</v>
          </cell>
          <cell r="B4097" t="str">
            <v>201417</v>
          </cell>
          <cell r="C4097" t="str">
            <v>West-Vlaanderen</v>
          </cell>
        </row>
        <row r="4098">
          <cell r="A4098" t="str">
            <v>VKF-751-1</v>
          </cell>
          <cell r="B4098" t="str">
            <v>201417</v>
          </cell>
          <cell r="C4098" t="str">
            <v>West-Vlaanderen</v>
          </cell>
        </row>
        <row r="4099">
          <cell r="A4099" t="str">
            <v>VKF-751-2</v>
          </cell>
          <cell r="B4099" t="str">
            <v>201417</v>
          </cell>
          <cell r="C4099" t="str">
            <v>West-Vlaanderen</v>
          </cell>
        </row>
        <row r="4100">
          <cell r="A4100" t="str">
            <v>VKF-751-3</v>
          </cell>
          <cell r="B4100" t="str">
            <v>201417</v>
          </cell>
          <cell r="C4100" t="str">
            <v>West-Vlaanderen</v>
          </cell>
        </row>
        <row r="4101">
          <cell r="A4101" t="str">
            <v>VKF-751-4</v>
          </cell>
          <cell r="B4101" t="str">
            <v>201417</v>
          </cell>
          <cell r="C4101" t="str">
            <v>West-Vlaanderen</v>
          </cell>
        </row>
        <row r="4102">
          <cell r="A4102" t="str">
            <v>VKF-751-5</v>
          </cell>
          <cell r="B4102" t="str">
            <v>201417</v>
          </cell>
          <cell r="C4102" t="str">
            <v>West-Vlaanderen</v>
          </cell>
        </row>
        <row r="4103">
          <cell r="A4103" t="str">
            <v>VKF-751-6</v>
          </cell>
          <cell r="B4103" t="str">
            <v>201417</v>
          </cell>
          <cell r="C4103" t="str">
            <v>West-Vlaanderen</v>
          </cell>
        </row>
        <row r="4104">
          <cell r="A4104" t="str">
            <v>VKF-751-7</v>
          </cell>
          <cell r="B4104" t="str">
            <v>201417</v>
          </cell>
          <cell r="C4104" t="str">
            <v>West-Vlaanderen</v>
          </cell>
        </row>
        <row r="4105">
          <cell r="A4105" t="str">
            <v>VKF-752-1</v>
          </cell>
          <cell r="B4105" t="str">
            <v>201417</v>
          </cell>
          <cell r="C4105" t="str">
            <v>West-Vlaanderen</v>
          </cell>
        </row>
        <row r="4106">
          <cell r="A4106" t="str">
            <v>VKF-752-2</v>
          </cell>
          <cell r="B4106" t="str">
            <v>201417</v>
          </cell>
          <cell r="C4106" t="str">
            <v>West-Vlaanderen</v>
          </cell>
        </row>
        <row r="4107">
          <cell r="A4107" t="str">
            <v>VKF-752-3</v>
          </cell>
          <cell r="B4107" t="str">
            <v>201417</v>
          </cell>
          <cell r="C4107" t="str">
            <v>West-Vlaanderen</v>
          </cell>
        </row>
        <row r="4108">
          <cell r="A4108" t="str">
            <v>VKF-752-4</v>
          </cell>
          <cell r="B4108" t="str">
            <v>201417</v>
          </cell>
          <cell r="C4108" t="str">
            <v>West-Vlaanderen</v>
          </cell>
        </row>
        <row r="4109">
          <cell r="A4109" t="str">
            <v>VKF-752-5</v>
          </cell>
          <cell r="B4109" t="str">
            <v>201417</v>
          </cell>
          <cell r="C4109" t="str">
            <v>West-Vlaanderen</v>
          </cell>
        </row>
        <row r="4110">
          <cell r="A4110" t="str">
            <v>VKF-753-1</v>
          </cell>
          <cell r="B4110" t="str">
            <v>3284</v>
          </cell>
          <cell r="C4110" t="str">
            <v>Limburg</v>
          </cell>
        </row>
        <row r="4111">
          <cell r="A4111" t="str">
            <v>VKF-753-2</v>
          </cell>
          <cell r="B4111" t="str">
            <v>3284</v>
          </cell>
          <cell r="C4111" t="str">
            <v>Limburg</v>
          </cell>
        </row>
        <row r="4112">
          <cell r="A4112" t="str">
            <v>VKF-754-1</v>
          </cell>
          <cell r="B4112" t="str">
            <v>3688</v>
          </cell>
          <cell r="C4112" t="str">
            <v>Oost-Vlaanderen</v>
          </cell>
        </row>
        <row r="4113">
          <cell r="B4113" t="str">
            <v>25695</v>
          </cell>
          <cell r="C4113" t="str">
            <v>Oost-Vlaanderen</v>
          </cell>
        </row>
        <row r="4114">
          <cell r="B4114" t="str">
            <v>29896</v>
          </cell>
          <cell r="C4114" t="str">
            <v>Oost-Vlaanderen</v>
          </cell>
        </row>
        <row r="4115">
          <cell r="A4115" t="str">
            <v>VKF-755-1</v>
          </cell>
          <cell r="B4115" t="str">
            <v>18859</v>
          </cell>
          <cell r="C4115" t="str">
            <v>West-Vlaanderen</v>
          </cell>
        </row>
        <row r="4116">
          <cell r="A4116" t="str">
            <v>VKF-757-1</v>
          </cell>
          <cell r="B4116" t="str">
            <v>18859</v>
          </cell>
          <cell r="C4116" t="str">
            <v>West-Vlaanderen</v>
          </cell>
        </row>
        <row r="4117">
          <cell r="A4117" t="str">
            <v>VKF-758-1</v>
          </cell>
          <cell r="B4117" t="str">
            <v>18859</v>
          </cell>
          <cell r="C4117" t="str">
            <v>West-Vlaanderen</v>
          </cell>
        </row>
        <row r="4118">
          <cell r="A4118" t="str">
            <v>VKF-758-2</v>
          </cell>
          <cell r="B4118" t="str">
            <v>18859</v>
          </cell>
          <cell r="C4118" t="str">
            <v>West-Vlaanderen</v>
          </cell>
        </row>
        <row r="4119">
          <cell r="A4119" t="str">
            <v>VKF-760-1</v>
          </cell>
          <cell r="B4119" t="str">
            <v>29454</v>
          </cell>
          <cell r="C4119" t="str">
            <v>Oost-Vlaanderen</v>
          </cell>
        </row>
        <row r="4120">
          <cell r="A4120" t="str">
            <v>VKF-760-2</v>
          </cell>
          <cell r="B4120" t="str">
            <v>29454</v>
          </cell>
          <cell r="C4120" t="str">
            <v>Oost-Vlaanderen</v>
          </cell>
        </row>
        <row r="4121">
          <cell r="A4121" t="str">
            <v>VKF-760-3</v>
          </cell>
          <cell r="B4121" t="str">
            <v>29454</v>
          </cell>
          <cell r="C4121" t="str">
            <v>Oost-Vlaanderen</v>
          </cell>
        </row>
        <row r="4122">
          <cell r="A4122" t="str">
            <v>VKF-760-5</v>
          </cell>
          <cell r="B4122" t="str">
            <v>29454</v>
          </cell>
          <cell r="C4122" t="str">
            <v>Oost-Vlaanderen</v>
          </cell>
        </row>
        <row r="4123">
          <cell r="A4123" t="str">
            <v>VKF-761-1</v>
          </cell>
          <cell r="B4123" t="str">
            <v>910020532</v>
          </cell>
          <cell r="C4123" t="str">
            <v>West-Vlaanderen</v>
          </cell>
        </row>
        <row r="4124">
          <cell r="A4124" t="str">
            <v>VKF-762-1</v>
          </cell>
          <cell r="B4124" t="str">
            <v>201251</v>
          </cell>
          <cell r="C4124" t="str">
            <v>West-Vlaanderen</v>
          </cell>
        </row>
        <row r="4125">
          <cell r="A4125" t="str">
            <v>VKF-763-1</v>
          </cell>
          <cell r="B4125" t="str">
            <v>2719</v>
          </cell>
          <cell r="C4125" t="str">
            <v>West-Vlaanderen</v>
          </cell>
        </row>
        <row r="4126">
          <cell r="A4126" t="str">
            <v>VKF-763-2</v>
          </cell>
          <cell r="B4126" t="str">
            <v>2719</v>
          </cell>
          <cell r="C4126" t="str">
            <v>West-Vlaanderen</v>
          </cell>
        </row>
        <row r="4127">
          <cell r="A4127" t="str">
            <v>VKF-763-3</v>
          </cell>
          <cell r="B4127" t="str">
            <v>2719</v>
          </cell>
          <cell r="C4127" t="str">
            <v>West-Vlaanderen</v>
          </cell>
        </row>
        <row r="4128">
          <cell r="A4128" t="str">
            <v>VKF-763-5</v>
          </cell>
          <cell r="B4128" t="str">
            <v>2719</v>
          </cell>
          <cell r="C4128" t="str">
            <v>West-Vlaanderen</v>
          </cell>
        </row>
        <row r="4129">
          <cell r="A4129" t="str">
            <v>VKF-764-1</v>
          </cell>
          <cell r="B4129" t="str">
            <v>3287</v>
          </cell>
          <cell r="C4129" t="str">
            <v>West-Vlaanderen</v>
          </cell>
        </row>
        <row r="4130">
          <cell r="B4130" t="str">
            <v>24472</v>
          </cell>
          <cell r="C4130" t="str">
            <v>West-Vlaanderen</v>
          </cell>
        </row>
        <row r="4131">
          <cell r="A4131" t="str">
            <v>VKF-765-1</v>
          </cell>
          <cell r="B4131" t="str">
            <v>3399</v>
          </cell>
          <cell r="C4131" t="str">
            <v>Oost-Vlaanderen</v>
          </cell>
        </row>
        <row r="4132">
          <cell r="B4132" t="str">
            <v>19760</v>
          </cell>
          <cell r="C4132" t="str">
            <v>Oost-Vlaanderen</v>
          </cell>
        </row>
        <row r="4133">
          <cell r="A4133" t="str">
            <v>VKF-777-1</v>
          </cell>
          <cell r="B4133" t="str">
            <v>3469</v>
          </cell>
          <cell r="C4133" t="str">
            <v>Oost-Vlaanderen</v>
          </cell>
        </row>
        <row r="4134">
          <cell r="A4134" t="str">
            <v>VKF-778-1</v>
          </cell>
          <cell r="B4134" t="str">
            <v>28339</v>
          </cell>
          <cell r="C4134" t="str">
            <v>Oost-Vlaanderen</v>
          </cell>
        </row>
        <row r="4135">
          <cell r="A4135" t="str">
            <v>VKF-778-2</v>
          </cell>
          <cell r="B4135" t="str">
            <v>28339</v>
          </cell>
          <cell r="C4135" t="str">
            <v>Oost-Vlaanderen</v>
          </cell>
        </row>
        <row r="4136">
          <cell r="A4136" t="str">
            <v>VKF-779-1</v>
          </cell>
          <cell r="B4136" t="str">
            <v>4795</v>
          </cell>
          <cell r="C4136" t="str">
            <v>Oost-Vlaanderen</v>
          </cell>
        </row>
        <row r="4137">
          <cell r="B4137" t="str">
            <v>4867</v>
          </cell>
          <cell r="C4137" t="str">
            <v>Oost-Vlaanderen</v>
          </cell>
        </row>
        <row r="4138">
          <cell r="B4138" t="str">
            <v>4899</v>
          </cell>
          <cell r="C4138" t="str">
            <v>Oost-Vlaanderen</v>
          </cell>
        </row>
        <row r="4139">
          <cell r="A4139" t="str">
            <v>VKF-780-1</v>
          </cell>
          <cell r="B4139" t="str">
            <v>28339</v>
          </cell>
          <cell r="C4139" t="str">
            <v>Oost-Vlaanderen</v>
          </cell>
        </row>
        <row r="4140">
          <cell r="A4140" t="str">
            <v>VKF-780-2</v>
          </cell>
          <cell r="B4140" t="str">
            <v>28339</v>
          </cell>
          <cell r="C4140" t="str">
            <v>Oost-Vlaanderen</v>
          </cell>
        </row>
        <row r="4141">
          <cell r="A4141" t="str">
            <v>VKF-780-3</v>
          </cell>
          <cell r="B4141" t="str">
            <v>28339</v>
          </cell>
          <cell r="C4141" t="str">
            <v>Oost-Vlaanderen</v>
          </cell>
        </row>
        <row r="4142">
          <cell r="A4142" t="str">
            <v>VKF-780-4</v>
          </cell>
          <cell r="B4142" t="str">
            <v>28339</v>
          </cell>
          <cell r="C4142" t="str">
            <v>Oost-Vlaanderen</v>
          </cell>
        </row>
        <row r="4143">
          <cell r="A4143" t="str">
            <v>VKF-781-1</v>
          </cell>
          <cell r="B4143" t="str">
            <v>910025293</v>
          </cell>
          <cell r="C4143" t="str">
            <v>Oost-Vlaanderen</v>
          </cell>
        </row>
        <row r="4144">
          <cell r="A4144" t="str">
            <v>VKF-781-2</v>
          </cell>
          <cell r="B4144" t="str">
            <v>910025293</v>
          </cell>
          <cell r="C4144" t="str">
            <v>Oost-Vlaanderen</v>
          </cell>
        </row>
        <row r="4145">
          <cell r="A4145" t="str">
            <v>VKF-781-3</v>
          </cell>
          <cell r="B4145" t="str">
            <v>910025293</v>
          </cell>
          <cell r="C4145" t="str">
            <v>Oost-Vlaanderen</v>
          </cell>
        </row>
        <row r="4146">
          <cell r="A4146" t="str">
            <v>VKF-782-1</v>
          </cell>
          <cell r="B4146" t="str">
            <v>3452</v>
          </cell>
          <cell r="C4146" t="str">
            <v>Antwerpen</v>
          </cell>
        </row>
        <row r="4147">
          <cell r="B4147" t="str">
            <v>23046</v>
          </cell>
          <cell r="C4147" t="str">
            <v>Antwerpen</v>
          </cell>
        </row>
        <row r="4148">
          <cell r="B4148" t="str">
            <v>200642</v>
          </cell>
          <cell r="C4148" t="str">
            <v>Antwerpen</v>
          </cell>
        </row>
        <row r="4149">
          <cell r="B4149" t="str">
            <v>200696</v>
          </cell>
          <cell r="C4149" t="str">
            <v>Antwerpen</v>
          </cell>
        </row>
        <row r="4150">
          <cell r="A4150" t="str">
            <v>VKF-782-2</v>
          </cell>
          <cell r="B4150" t="str">
            <v>3452</v>
          </cell>
          <cell r="C4150" t="str">
            <v>Antwerpen</v>
          </cell>
        </row>
        <row r="4151">
          <cell r="B4151" t="str">
            <v>23046</v>
          </cell>
          <cell r="C4151" t="str">
            <v>Antwerpen</v>
          </cell>
        </row>
        <row r="4152">
          <cell r="B4152" t="str">
            <v>200642</v>
          </cell>
          <cell r="C4152" t="str">
            <v>Antwerpen</v>
          </cell>
        </row>
        <row r="4153">
          <cell r="B4153" t="str">
            <v>200696</v>
          </cell>
          <cell r="C4153" t="str">
            <v>Antwerpen</v>
          </cell>
        </row>
        <row r="4154">
          <cell r="A4154" t="str">
            <v>VKF-783-1</v>
          </cell>
          <cell r="B4154" t="str">
            <v>26117</v>
          </cell>
          <cell r="C4154" t="str">
            <v>Limburg</v>
          </cell>
        </row>
        <row r="4155">
          <cell r="B4155" t="str">
            <v>26119</v>
          </cell>
          <cell r="C4155" t="str">
            <v>Limburg</v>
          </cell>
        </row>
        <row r="4156">
          <cell r="B4156" t="str">
            <v>26317</v>
          </cell>
          <cell r="C4156" t="str">
            <v>Limburg</v>
          </cell>
        </row>
        <row r="4157">
          <cell r="B4157" t="str">
            <v>200903</v>
          </cell>
          <cell r="C4157" t="str">
            <v>Limburg</v>
          </cell>
        </row>
        <row r="4158">
          <cell r="A4158" t="str">
            <v>VKF-783-2</v>
          </cell>
          <cell r="B4158" t="str">
            <v>26117</v>
          </cell>
          <cell r="C4158" t="str">
            <v>Limburg</v>
          </cell>
        </row>
        <row r="4159">
          <cell r="B4159" t="str">
            <v>26119</v>
          </cell>
          <cell r="C4159" t="str">
            <v>Limburg</v>
          </cell>
        </row>
        <row r="4160">
          <cell r="B4160" t="str">
            <v>26317</v>
          </cell>
          <cell r="C4160" t="str">
            <v>Limburg</v>
          </cell>
        </row>
        <row r="4161">
          <cell r="B4161" t="str">
            <v>200903</v>
          </cell>
          <cell r="C4161" t="str">
            <v>Limburg</v>
          </cell>
        </row>
        <row r="4162">
          <cell r="A4162" t="str">
            <v>VKF-784-1</v>
          </cell>
          <cell r="B4162" t="str">
            <v>26703</v>
          </cell>
          <cell r="C4162" t="str">
            <v>Antwerpen</v>
          </cell>
        </row>
        <row r="4163">
          <cell r="A4163" t="str">
            <v>VKF-784-2</v>
          </cell>
          <cell r="B4163" t="str">
            <v>26703</v>
          </cell>
          <cell r="C4163" t="str">
            <v>Antwerpen</v>
          </cell>
        </row>
        <row r="4164">
          <cell r="A4164" t="str">
            <v>VKF-785-1</v>
          </cell>
          <cell r="B4164" t="str">
            <v>201089</v>
          </cell>
          <cell r="C4164" t="str">
            <v>Oost-Vlaanderen</v>
          </cell>
        </row>
        <row r="4165">
          <cell r="A4165" t="str">
            <v>VKF-786-1</v>
          </cell>
          <cell r="B4165" t="str">
            <v>910001229</v>
          </cell>
          <cell r="C4165" t="str">
            <v>West-Vlaanderen</v>
          </cell>
        </row>
        <row r="4166">
          <cell r="A4166" t="str">
            <v>VKF-787-1</v>
          </cell>
          <cell r="B4166" t="str">
            <v>207315701</v>
          </cell>
          <cell r="C4166" t="str">
            <v>Limburg</v>
          </cell>
        </row>
        <row r="4167">
          <cell r="A4167" t="str">
            <v>VKF-788-1</v>
          </cell>
          <cell r="B4167" t="str">
            <v>18877</v>
          </cell>
          <cell r="C4167" t="str">
            <v>Brussel HG</v>
          </cell>
        </row>
        <row r="4168">
          <cell r="A4168" t="str">
            <v>VKF-788-2</v>
          </cell>
          <cell r="B4168" t="str">
            <v>18877</v>
          </cell>
          <cell r="C4168" t="str">
            <v>Brussel HG</v>
          </cell>
        </row>
        <row r="4169">
          <cell r="A4169" t="str">
            <v>VKF-788-3</v>
          </cell>
          <cell r="B4169" t="str">
            <v>18877</v>
          </cell>
          <cell r="C4169" t="str">
            <v>Brussel HG</v>
          </cell>
        </row>
        <row r="4170">
          <cell r="A4170" t="str">
            <v>VKF-788-4</v>
          </cell>
          <cell r="B4170" t="str">
            <v>18877</v>
          </cell>
          <cell r="C4170" t="str">
            <v>Brussel HG</v>
          </cell>
        </row>
        <row r="4171">
          <cell r="A4171" t="str">
            <v>VKF-789-1</v>
          </cell>
          <cell r="B4171" t="str">
            <v>910025585</v>
          </cell>
          <cell r="C4171" t="str">
            <v>Antwerpen</v>
          </cell>
        </row>
        <row r="4172">
          <cell r="A4172" t="str">
            <v>VKF-789-2</v>
          </cell>
          <cell r="B4172" t="str">
            <v>910025585</v>
          </cell>
          <cell r="C4172" t="str">
            <v>Antwerpen</v>
          </cell>
        </row>
        <row r="4173">
          <cell r="A4173" t="str">
            <v>VKF-789-3</v>
          </cell>
          <cell r="B4173" t="str">
            <v>910025585</v>
          </cell>
          <cell r="C4173" t="str">
            <v>Antwerpen</v>
          </cell>
        </row>
        <row r="4174">
          <cell r="A4174" t="str">
            <v>VKF-789-4</v>
          </cell>
          <cell r="B4174" t="str">
            <v>910025585</v>
          </cell>
          <cell r="C4174" t="str">
            <v>Antwerpen</v>
          </cell>
        </row>
        <row r="4175">
          <cell r="A4175" t="str">
            <v>VKF-789-5</v>
          </cell>
          <cell r="B4175" t="str">
            <v>910025585</v>
          </cell>
          <cell r="C4175" t="str">
            <v>Antwerpen</v>
          </cell>
        </row>
        <row r="4176">
          <cell r="A4176" t="str">
            <v>VKF-789-6</v>
          </cell>
          <cell r="B4176" t="str">
            <v>910025585</v>
          </cell>
          <cell r="C4176" t="str">
            <v>Antwerpen</v>
          </cell>
        </row>
        <row r="4177">
          <cell r="A4177" t="str">
            <v>VKF-789-7</v>
          </cell>
          <cell r="B4177" t="str">
            <v>910025585</v>
          </cell>
          <cell r="C4177" t="str">
            <v>Antwerpen</v>
          </cell>
        </row>
        <row r="4178">
          <cell r="A4178" t="str">
            <v>VKF-789-8</v>
          </cell>
          <cell r="B4178" t="str">
            <v>910025585</v>
          </cell>
          <cell r="C4178" t="str">
            <v>Antwerpen</v>
          </cell>
        </row>
        <row r="4179">
          <cell r="A4179" t="str">
            <v>VKF-789-9</v>
          </cell>
          <cell r="B4179" t="str">
            <v>910025585</v>
          </cell>
          <cell r="C4179" t="str">
            <v>Antwerpen</v>
          </cell>
        </row>
        <row r="4180">
          <cell r="A4180" t="str">
            <v>VKF-789-10</v>
          </cell>
          <cell r="B4180" t="str">
            <v>910025585</v>
          </cell>
          <cell r="C4180" t="str">
            <v>Antwerpen</v>
          </cell>
        </row>
        <row r="4181">
          <cell r="A4181" t="str">
            <v>VKF-789-11</v>
          </cell>
          <cell r="B4181" t="str">
            <v>910025585</v>
          </cell>
          <cell r="C4181" t="str">
            <v>Antwerpen</v>
          </cell>
        </row>
        <row r="4182">
          <cell r="A4182" t="str">
            <v>VKF-790-1</v>
          </cell>
          <cell r="B4182" t="str">
            <v>25039</v>
          </cell>
          <cell r="C4182" t="str">
            <v>Antwerpen</v>
          </cell>
        </row>
        <row r="4183">
          <cell r="A4183" t="str">
            <v>VKF-790-2</v>
          </cell>
          <cell r="B4183" t="str">
            <v>25039</v>
          </cell>
          <cell r="C4183" t="str">
            <v>Antwerpen</v>
          </cell>
        </row>
        <row r="4184">
          <cell r="A4184" t="str">
            <v>VKF-790-3</v>
          </cell>
          <cell r="B4184" t="str">
            <v>25039</v>
          </cell>
          <cell r="C4184" t="str">
            <v>Antwerpen</v>
          </cell>
        </row>
        <row r="4185">
          <cell r="A4185" t="str">
            <v>VKF-790-4</v>
          </cell>
          <cell r="B4185" t="str">
            <v>25039</v>
          </cell>
          <cell r="C4185" t="str">
            <v>Antwerpen</v>
          </cell>
        </row>
        <row r="4186">
          <cell r="A4186" t="str">
            <v>VKF-791-1</v>
          </cell>
          <cell r="B4186" t="str">
            <v>910023973</v>
          </cell>
          <cell r="C4186" t="str">
            <v>Antwerpen</v>
          </cell>
        </row>
        <row r="4187">
          <cell r="A4187" t="str">
            <v>VKF-791-2</v>
          </cell>
          <cell r="B4187" t="str">
            <v>910023973</v>
          </cell>
          <cell r="C4187" t="str">
            <v>Antwerpen</v>
          </cell>
        </row>
        <row r="4188">
          <cell r="A4188" t="str">
            <v>VKF-791-3</v>
          </cell>
          <cell r="B4188" t="str">
            <v>910023973</v>
          </cell>
          <cell r="C4188" t="str">
            <v>Antwerpen</v>
          </cell>
        </row>
        <row r="4189">
          <cell r="A4189" t="str">
            <v>VKF-791-4</v>
          </cell>
          <cell r="B4189" t="str">
            <v>910023973</v>
          </cell>
          <cell r="C4189" t="str">
            <v>Antwerpen</v>
          </cell>
        </row>
        <row r="4190">
          <cell r="A4190" t="str">
            <v>VKF-791-5</v>
          </cell>
          <cell r="B4190" t="str">
            <v>910023973</v>
          </cell>
          <cell r="C4190" t="str">
            <v>Antwerpen</v>
          </cell>
        </row>
        <row r="4191">
          <cell r="A4191" t="str">
            <v>VKF-791-6</v>
          </cell>
          <cell r="B4191" t="str">
            <v>910023973</v>
          </cell>
          <cell r="C4191" t="str">
            <v>Antwerpen</v>
          </cell>
        </row>
        <row r="4192">
          <cell r="A4192" t="str">
            <v>VKF-791-7</v>
          </cell>
          <cell r="B4192" t="str">
            <v>910023973</v>
          </cell>
          <cell r="C4192" t="str">
            <v>Antwerpen</v>
          </cell>
        </row>
        <row r="4193">
          <cell r="A4193" t="str">
            <v>VKF-791-8</v>
          </cell>
          <cell r="B4193" t="str">
            <v>910023973</v>
          </cell>
          <cell r="C4193" t="str">
            <v>Antwerpen</v>
          </cell>
        </row>
        <row r="4194">
          <cell r="A4194" t="str">
            <v>VKF-791-9</v>
          </cell>
          <cell r="B4194" t="str">
            <v>910023973</v>
          </cell>
          <cell r="C4194" t="str">
            <v>Antwerpen</v>
          </cell>
        </row>
        <row r="4195">
          <cell r="A4195" t="str">
            <v>VKF-791-10</v>
          </cell>
          <cell r="B4195" t="str">
            <v>910023973</v>
          </cell>
          <cell r="C4195" t="str">
            <v>Antwerpen</v>
          </cell>
        </row>
        <row r="4196">
          <cell r="A4196" t="str">
            <v>VKF-791-11</v>
          </cell>
          <cell r="B4196" t="str">
            <v>910023973</v>
          </cell>
          <cell r="C4196" t="str">
            <v>Antwerpen</v>
          </cell>
        </row>
        <row r="4197">
          <cell r="A4197" t="str">
            <v>VKF-792-1</v>
          </cell>
          <cell r="B4197" t="str">
            <v>7496</v>
          </cell>
          <cell r="C4197" t="str">
            <v>Antwerpen</v>
          </cell>
        </row>
        <row r="4198">
          <cell r="A4198" t="str">
            <v>VKF-792-2</v>
          </cell>
          <cell r="B4198" t="str">
            <v>7496</v>
          </cell>
          <cell r="C4198" t="str">
            <v>Antwerpen</v>
          </cell>
        </row>
        <row r="4199">
          <cell r="A4199" t="str">
            <v>VKF-792-3</v>
          </cell>
          <cell r="B4199" t="str">
            <v>7496</v>
          </cell>
          <cell r="C4199" t="str">
            <v>Antwerpen</v>
          </cell>
        </row>
        <row r="4200">
          <cell r="A4200" t="str">
            <v>VKF-792-4</v>
          </cell>
          <cell r="B4200" t="str">
            <v>7496</v>
          </cell>
          <cell r="C4200" t="str">
            <v>Antwerpen</v>
          </cell>
        </row>
        <row r="4201">
          <cell r="A4201" t="str">
            <v>VKF-793-1</v>
          </cell>
          <cell r="B4201" t="str">
            <v>3435</v>
          </cell>
          <cell r="C4201" t="str">
            <v>Antwerpen</v>
          </cell>
        </row>
        <row r="4202">
          <cell r="A4202" t="str">
            <v>VKF-793-2</v>
          </cell>
          <cell r="B4202" t="str">
            <v>3435</v>
          </cell>
          <cell r="C4202" t="str">
            <v>Antwerpen</v>
          </cell>
        </row>
        <row r="4203">
          <cell r="A4203" t="str">
            <v>VKF-793-3</v>
          </cell>
          <cell r="B4203" t="str">
            <v>3435</v>
          </cell>
          <cell r="C4203" t="str">
            <v>Antwerpen</v>
          </cell>
        </row>
        <row r="4204">
          <cell r="A4204" t="str">
            <v>VKF-793-4</v>
          </cell>
          <cell r="B4204" t="str">
            <v>3435</v>
          </cell>
          <cell r="C4204" t="str">
            <v>Antwerpen</v>
          </cell>
        </row>
        <row r="4205">
          <cell r="A4205" t="str">
            <v>VKF-794-1</v>
          </cell>
          <cell r="B4205" t="str">
            <v>910023970</v>
          </cell>
          <cell r="C4205" t="str">
            <v>Antwerpen</v>
          </cell>
        </row>
        <row r="4206">
          <cell r="A4206" t="str">
            <v>VKF-794-2</v>
          </cell>
          <cell r="B4206" t="str">
            <v>910023970</v>
          </cell>
          <cell r="C4206" t="str">
            <v>Antwerpen</v>
          </cell>
        </row>
        <row r="4207">
          <cell r="A4207" t="str">
            <v>VKF-794-3</v>
          </cell>
          <cell r="B4207" t="str">
            <v>910023970</v>
          </cell>
          <cell r="C4207" t="str">
            <v>Antwerpen</v>
          </cell>
        </row>
        <row r="4208">
          <cell r="A4208" t="str">
            <v>VKF-794-4</v>
          </cell>
          <cell r="B4208" t="str">
            <v>910023970</v>
          </cell>
          <cell r="C4208" t="str">
            <v>Antwerpen</v>
          </cell>
        </row>
        <row r="4209">
          <cell r="A4209" t="str">
            <v>VKF-794-5</v>
          </cell>
          <cell r="B4209" t="str">
            <v>910023970</v>
          </cell>
          <cell r="C4209" t="str">
            <v>Antwerpen</v>
          </cell>
        </row>
        <row r="4210">
          <cell r="A4210" t="str">
            <v>VKF-795-1</v>
          </cell>
          <cell r="B4210" t="str">
            <v>910023968</v>
          </cell>
          <cell r="C4210" t="str">
            <v>Antwerpen</v>
          </cell>
        </row>
        <row r="4211">
          <cell r="A4211" t="str">
            <v>VKF-795-2</v>
          </cell>
          <cell r="B4211" t="str">
            <v>910023968</v>
          </cell>
          <cell r="C4211" t="str">
            <v>Antwerpen</v>
          </cell>
        </row>
        <row r="4212">
          <cell r="A4212" t="str">
            <v>VKF-795-3</v>
          </cell>
          <cell r="B4212" t="str">
            <v>910023968</v>
          </cell>
          <cell r="C4212" t="str">
            <v>Antwerpen</v>
          </cell>
        </row>
        <row r="4213">
          <cell r="A4213" t="str">
            <v>VKF-795-4</v>
          </cell>
          <cell r="B4213" t="str">
            <v>910023968</v>
          </cell>
          <cell r="C4213" t="str">
            <v>Antwerpen</v>
          </cell>
        </row>
        <row r="4214">
          <cell r="A4214" t="str">
            <v>VKF-795-5</v>
          </cell>
          <cell r="B4214" t="str">
            <v>910023968</v>
          </cell>
          <cell r="C4214" t="str">
            <v>Antwerpen</v>
          </cell>
        </row>
        <row r="4215">
          <cell r="A4215" t="str">
            <v>VKF-796-1</v>
          </cell>
          <cell r="B4215" t="str">
            <v>3551</v>
          </cell>
          <cell r="C4215" t="str">
            <v>Antwerpen</v>
          </cell>
        </row>
        <row r="4216">
          <cell r="A4216" t="str">
            <v>VKF-796-2</v>
          </cell>
          <cell r="B4216" t="str">
            <v>3551</v>
          </cell>
          <cell r="C4216" t="str">
            <v>Antwerpen</v>
          </cell>
        </row>
        <row r="4217">
          <cell r="A4217" t="str">
            <v>VKF-796-3</v>
          </cell>
          <cell r="B4217" t="str">
            <v>3551</v>
          </cell>
          <cell r="C4217" t="str">
            <v>Antwerpen</v>
          </cell>
        </row>
        <row r="4218">
          <cell r="A4218" t="str">
            <v>VKF-796-4</v>
          </cell>
          <cell r="B4218" t="str">
            <v>3551</v>
          </cell>
          <cell r="C4218" t="str">
            <v>Antwerpen</v>
          </cell>
        </row>
        <row r="4219">
          <cell r="A4219" t="str">
            <v>VKF-796-5</v>
          </cell>
          <cell r="B4219" t="str">
            <v>3551</v>
          </cell>
          <cell r="C4219" t="str">
            <v>Antwerpen</v>
          </cell>
        </row>
        <row r="4220">
          <cell r="A4220" t="str">
            <v>VKF-796-6</v>
          </cell>
          <cell r="B4220" t="str">
            <v>3551</v>
          </cell>
          <cell r="C4220" t="str">
            <v>Antwerpen</v>
          </cell>
        </row>
        <row r="4221">
          <cell r="A4221" t="str">
            <v>VKF-797-1</v>
          </cell>
          <cell r="B4221" t="str">
            <v>910023969</v>
          </cell>
          <cell r="C4221" t="str">
            <v>Antwerpen</v>
          </cell>
        </row>
        <row r="4222">
          <cell r="A4222" t="str">
            <v>VKF-797-2</v>
          </cell>
          <cell r="B4222" t="str">
            <v>910023969</v>
          </cell>
          <cell r="C4222" t="str">
            <v>Antwerpen</v>
          </cell>
        </row>
        <row r="4223">
          <cell r="A4223" t="str">
            <v>VKF-797-3</v>
          </cell>
          <cell r="B4223" t="str">
            <v>910023969</v>
          </cell>
          <cell r="C4223" t="str">
            <v>Antwerpen</v>
          </cell>
        </row>
        <row r="4224">
          <cell r="A4224" t="str">
            <v>VKF-798-1</v>
          </cell>
          <cell r="B4224" t="str">
            <v>3699</v>
          </cell>
          <cell r="C4224" t="str">
            <v>Antwerpen</v>
          </cell>
        </row>
        <row r="4225">
          <cell r="A4225" t="str">
            <v>VKF-798-2</v>
          </cell>
          <cell r="B4225" t="str">
            <v>3699</v>
          </cell>
          <cell r="C4225" t="str">
            <v>Antwerpen</v>
          </cell>
        </row>
        <row r="4226">
          <cell r="A4226" t="str">
            <v>VKF-798-3</v>
          </cell>
          <cell r="B4226" t="str">
            <v>3699</v>
          </cell>
          <cell r="C4226" t="str">
            <v>Antwerpen</v>
          </cell>
        </row>
        <row r="4227">
          <cell r="A4227" t="str">
            <v>VKF-799-1</v>
          </cell>
          <cell r="B4227" t="str">
            <v>3699</v>
          </cell>
          <cell r="C4227" t="str">
            <v>Antwerpen</v>
          </cell>
        </row>
        <row r="4228">
          <cell r="A4228" t="str">
            <v>VKF-799-2</v>
          </cell>
          <cell r="B4228" t="str">
            <v>3699</v>
          </cell>
          <cell r="C4228" t="str">
            <v>Antwerpen</v>
          </cell>
        </row>
        <row r="4229">
          <cell r="A4229" t="str">
            <v>VKF-799-3</v>
          </cell>
          <cell r="B4229" t="str">
            <v>3699</v>
          </cell>
          <cell r="C4229" t="str">
            <v>Antwerpen</v>
          </cell>
        </row>
        <row r="4230">
          <cell r="A4230" t="str">
            <v>VKF-799-4</v>
          </cell>
          <cell r="B4230" t="str">
            <v>3699</v>
          </cell>
          <cell r="C4230" t="str">
            <v>Antwerpen</v>
          </cell>
        </row>
        <row r="4231">
          <cell r="A4231" t="str">
            <v>VKF-799-5</v>
          </cell>
          <cell r="B4231" t="str">
            <v>3699</v>
          </cell>
          <cell r="C4231" t="str">
            <v>Antwerpen</v>
          </cell>
        </row>
        <row r="4232">
          <cell r="A4232" t="str">
            <v>VKF-799-6</v>
          </cell>
          <cell r="B4232" t="str">
            <v>3699</v>
          </cell>
          <cell r="C4232" t="str">
            <v>Antwerpen</v>
          </cell>
        </row>
        <row r="4233">
          <cell r="A4233" t="str">
            <v>VKF-800-1</v>
          </cell>
          <cell r="B4233" t="str">
            <v>900008694</v>
          </cell>
          <cell r="C4233" t="str">
            <v>West-Vlaanderen</v>
          </cell>
        </row>
        <row r="4234">
          <cell r="A4234" t="str">
            <v>VKF-800-2</v>
          </cell>
          <cell r="B4234" t="str">
            <v>900008694</v>
          </cell>
          <cell r="C4234" t="str">
            <v>West-Vlaanderen</v>
          </cell>
        </row>
        <row r="4235">
          <cell r="A4235" t="str">
            <v>VKF-801-1</v>
          </cell>
          <cell r="B4235" t="str">
            <v>4062</v>
          </cell>
          <cell r="C4235" t="str">
            <v>West-Vlaanderen</v>
          </cell>
        </row>
        <row r="4236">
          <cell r="A4236" t="str">
            <v>VKF-801-2</v>
          </cell>
          <cell r="B4236" t="str">
            <v>4062</v>
          </cell>
          <cell r="C4236" t="str">
            <v>West-Vlaanderen</v>
          </cell>
        </row>
        <row r="4237">
          <cell r="A4237" t="str">
            <v>VKF-801-3</v>
          </cell>
          <cell r="B4237" t="str">
            <v>4062</v>
          </cell>
          <cell r="C4237" t="str">
            <v>West-Vlaanderen</v>
          </cell>
        </row>
        <row r="4238">
          <cell r="A4238" t="str">
            <v>VKF-801-4</v>
          </cell>
          <cell r="B4238" t="str">
            <v>4062</v>
          </cell>
          <cell r="C4238" t="str">
            <v>West-Vlaanderen</v>
          </cell>
        </row>
        <row r="4239">
          <cell r="A4239" t="str">
            <v>VKF-802-1</v>
          </cell>
          <cell r="B4239" t="str">
            <v>15546</v>
          </cell>
          <cell r="C4239" t="str">
            <v>West-Vlaanderen</v>
          </cell>
        </row>
        <row r="4240">
          <cell r="A4240" t="str">
            <v>VKF-802-2</v>
          </cell>
          <cell r="B4240" t="str">
            <v>15546</v>
          </cell>
          <cell r="C4240" t="str">
            <v>West-Vlaanderen</v>
          </cell>
        </row>
        <row r="4241">
          <cell r="A4241" t="str">
            <v>VKF-803-1</v>
          </cell>
          <cell r="B4241" t="str">
            <v>910025516</v>
          </cell>
          <cell r="C4241" t="str">
            <v>West-Vlaanderen</v>
          </cell>
        </row>
        <row r="4242">
          <cell r="A4242" t="str">
            <v>VKF-804-1</v>
          </cell>
          <cell r="B4242" t="str">
            <v>2760</v>
          </cell>
          <cell r="C4242" t="str">
            <v>West-Vlaanderen</v>
          </cell>
        </row>
        <row r="4243">
          <cell r="A4243" t="str">
            <v>VKF-804-2</v>
          </cell>
          <cell r="B4243" t="str">
            <v>2760</v>
          </cell>
          <cell r="C4243" t="str">
            <v>West-Vlaanderen</v>
          </cell>
        </row>
        <row r="4244">
          <cell r="A4244" t="str">
            <v>VKF-805-1</v>
          </cell>
          <cell r="B4244" t="str">
            <v>2747</v>
          </cell>
          <cell r="C4244" t="str">
            <v>West-Vlaanderen</v>
          </cell>
        </row>
        <row r="4245">
          <cell r="B4245" t="str">
            <v>3202</v>
          </cell>
          <cell r="C4245" t="str">
            <v>West-Vlaanderen</v>
          </cell>
        </row>
        <row r="4246">
          <cell r="A4246" t="str">
            <v>VKF-805-2</v>
          </cell>
          <cell r="B4246" t="str">
            <v>2747</v>
          </cell>
          <cell r="C4246" t="str">
            <v>West-Vlaanderen</v>
          </cell>
        </row>
        <row r="4247">
          <cell r="B4247" t="str">
            <v>3202</v>
          </cell>
          <cell r="C4247" t="str">
            <v>West-Vlaanderen</v>
          </cell>
        </row>
        <row r="4248">
          <cell r="A4248" t="str">
            <v>VKF-807-1</v>
          </cell>
          <cell r="B4248" t="str">
            <v>201330</v>
          </cell>
          <cell r="C4248" t="str">
            <v>Limburg</v>
          </cell>
        </row>
        <row r="4249">
          <cell r="A4249" t="str">
            <v>VKF-808-1</v>
          </cell>
          <cell r="B4249" t="str">
            <v>22535</v>
          </cell>
          <cell r="C4249" t="str">
            <v>Limburg</v>
          </cell>
        </row>
        <row r="4250">
          <cell r="A4250" t="str">
            <v>VKF-808-2</v>
          </cell>
          <cell r="B4250" t="str">
            <v>22535</v>
          </cell>
          <cell r="C4250" t="str">
            <v>Limburg</v>
          </cell>
        </row>
        <row r="4251">
          <cell r="A4251" t="str">
            <v>VKF-808-3</v>
          </cell>
          <cell r="B4251" t="str">
            <v>22535</v>
          </cell>
          <cell r="C4251" t="str">
            <v>Limburg</v>
          </cell>
        </row>
        <row r="4252">
          <cell r="A4252" t="str">
            <v>VKF-808-4</v>
          </cell>
          <cell r="B4252" t="str">
            <v>22535</v>
          </cell>
          <cell r="C4252" t="str">
            <v>Limburg</v>
          </cell>
        </row>
        <row r="4253">
          <cell r="A4253" t="str">
            <v>VKF-808-5</v>
          </cell>
          <cell r="B4253" t="str">
            <v>22535</v>
          </cell>
          <cell r="C4253" t="str">
            <v>Limburg</v>
          </cell>
        </row>
        <row r="4254">
          <cell r="A4254" t="str">
            <v>VKF-808-6</v>
          </cell>
          <cell r="B4254" t="str">
            <v>22535</v>
          </cell>
          <cell r="C4254" t="str">
            <v>Limburg</v>
          </cell>
        </row>
        <row r="4255">
          <cell r="A4255" t="str">
            <v>VKF-808-7</v>
          </cell>
          <cell r="B4255" t="str">
            <v>22535</v>
          </cell>
          <cell r="C4255" t="str">
            <v>Limburg</v>
          </cell>
        </row>
        <row r="4256">
          <cell r="A4256" t="str">
            <v>VKF-808-8</v>
          </cell>
          <cell r="B4256" t="str">
            <v>22535</v>
          </cell>
          <cell r="C4256" t="str">
            <v>Limburg</v>
          </cell>
        </row>
        <row r="4257">
          <cell r="A4257" t="str">
            <v>VKF-808-9</v>
          </cell>
          <cell r="B4257" t="str">
            <v>22535</v>
          </cell>
          <cell r="C4257" t="str">
            <v>Limburg</v>
          </cell>
        </row>
        <row r="4258">
          <cell r="A4258" t="str">
            <v>VKF-808-10</v>
          </cell>
          <cell r="B4258" t="str">
            <v>22535</v>
          </cell>
          <cell r="C4258" t="str">
            <v>Limburg</v>
          </cell>
        </row>
        <row r="4259">
          <cell r="A4259" t="str">
            <v>VKF-809-1</v>
          </cell>
          <cell r="B4259" t="str">
            <v>201280</v>
          </cell>
          <cell r="C4259" t="str">
            <v>West-Vlaanderen</v>
          </cell>
        </row>
        <row r="4260">
          <cell r="A4260" t="str">
            <v>VKF-810-1</v>
          </cell>
          <cell r="B4260" t="str">
            <v>12272</v>
          </cell>
          <cell r="C4260" t="str">
            <v>West-Vlaanderen</v>
          </cell>
        </row>
        <row r="4261">
          <cell r="A4261" t="str">
            <v>VKF-810-2</v>
          </cell>
          <cell r="B4261" t="str">
            <v>12272</v>
          </cell>
          <cell r="C4261" t="str">
            <v>West-Vlaanderen</v>
          </cell>
        </row>
        <row r="4262">
          <cell r="A4262" t="str">
            <v>VKF-810-3</v>
          </cell>
          <cell r="B4262" t="str">
            <v>12272</v>
          </cell>
          <cell r="C4262" t="str">
            <v>West-Vlaanderen</v>
          </cell>
        </row>
        <row r="4263">
          <cell r="A4263" t="str">
            <v>VKF-811-1</v>
          </cell>
          <cell r="B4263" t="str">
            <v>12421</v>
          </cell>
          <cell r="C4263" t="str">
            <v>West-Vlaanderen</v>
          </cell>
        </row>
        <row r="4264">
          <cell r="A4264" t="str">
            <v>VKF-811-2</v>
          </cell>
          <cell r="B4264" t="str">
            <v>12421</v>
          </cell>
          <cell r="C4264" t="str">
            <v>West-Vlaanderen</v>
          </cell>
        </row>
        <row r="4265">
          <cell r="A4265" t="str">
            <v>VKF-818-1</v>
          </cell>
          <cell r="B4265" t="str">
            <v>3414</v>
          </cell>
          <cell r="C4265" t="str">
            <v>Vlaams-Brabant</v>
          </cell>
        </row>
        <row r="4266">
          <cell r="B4266" t="str">
            <v>8081</v>
          </cell>
          <cell r="C4266" t="str">
            <v>Vlaams-Brabant</v>
          </cell>
        </row>
        <row r="4267">
          <cell r="B4267" t="str">
            <v>19854</v>
          </cell>
          <cell r="C4267" t="str">
            <v>Vlaams-Brabant</v>
          </cell>
        </row>
        <row r="4268">
          <cell r="B4268" t="str">
            <v>950000452</v>
          </cell>
          <cell r="C4268" t="str">
            <v>Vlaams-Brabant</v>
          </cell>
        </row>
        <row r="4269">
          <cell r="A4269" t="str">
            <v>VKF-818-2</v>
          </cell>
          <cell r="B4269" t="str">
            <v>3414</v>
          </cell>
          <cell r="C4269" t="str">
            <v>Vlaams-Brabant</v>
          </cell>
        </row>
        <row r="4270">
          <cell r="B4270" t="str">
            <v>8081</v>
          </cell>
          <cell r="C4270" t="str">
            <v>Vlaams-Brabant</v>
          </cell>
        </row>
        <row r="4271">
          <cell r="B4271" t="str">
            <v>19854</v>
          </cell>
          <cell r="C4271" t="str">
            <v>Vlaams-Brabant</v>
          </cell>
        </row>
        <row r="4272">
          <cell r="B4272" t="str">
            <v>950000452</v>
          </cell>
          <cell r="C4272" t="str">
            <v>Vlaams-Brabant</v>
          </cell>
        </row>
        <row r="4273">
          <cell r="A4273" t="str">
            <v>VKF-818-3</v>
          </cell>
          <cell r="B4273" t="str">
            <v>3414</v>
          </cell>
          <cell r="C4273" t="str">
            <v>Vlaams-Brabant</v>
          </cell>
        </row>
        <row r="4274">
          <cell r="B4274" t="str">
            <v>8081</v>
          </cell>
          <cell r="C4274" t="str">
            <v>Vlaams-Brabant</v>
          </cell>
        </row>
        <row r="4275">
          <cell r="B4275" t="str">
            <v>19854</v>
          </cell>
          <cell r="C4275" t="str">
            <v>Vlaams-Brabant</v>
          </cell>
        </row>
        <row r="4276">
          <cell r="B4276" t="str">
            <v>950000452</v>
          </cell>
          <cell r="C4276" t="str">
            <v>Vlaams-Brabant</v>
          </cell>
        </row>
        <row r="4277">
          <cell r="A4277" t="str">
            <v>VKF-819-1</v>
          </cell>
          <cell r="B4277" t="str">
            <v>201228</v>
          </cell>
          <cell r="C4277" t="str">
            <v>West-Vlaanderen</v>
          </cell>
        </row>
        <row r="4278">
          <cell r="A4278" t="str">
            <v>VKF-820-1</v>
          </cell>
          <cell r="B4278" t="str">
            <v>201228</v>
          </cell>
          <cell r="C4278" t="str">
            <v>West-Vlaanderen</v>
          </cell>
        </row>
        <row r="4279">
          <cell r="A4279" t="str">
            <v>VKF-820-2</v>
          </cell>
          <cell r="B4279" t="str">
            <v>201228</v>
          </cell>
          <cell r="C4279" t="str">
            <v>West-Vlaanderen</v>
          </cell>
        </row>
        <row r="4280">
          <cell r="A4280" t="str">
            <v>VKF-821-1</v>
          </cell>
          <cell r="B4280" t="str">
            <v>201228</v>
          </cell>
          <cell r="C4280" t="str">
            <v>West-Vlaanderen</v>
          </cell>
        </row>
        <row r="4281">
          <cell r="A4281" t="str">
            <v>VKF-822-1</v>
          </cell>
          <cell r="B4281" t="str">
            <v>201228</v>
          </cell>
          <cell r="C4281" t="str">
            <v>West-Vlaanderen</v>
          </cell>
        </row>
        <row r="4282">
          <cell r="A4282" t="str">
            <v>VKF-823-1</v>
          </cell>
          <cell r="B4282" t="str">
            <v>201228</v>
          </cell>
          <cell r="C4282" t="str">
            <v>West-Vlaanderen</v>
          </cell>
        </row>
        <row r="4283">
          <cell r="A4283" t="str">
            <v>VKF-824-1</v>
          </cell>
          <cell r="B4283" t="str">
            <v>2695</v>
          </cell>
          <cell r="C4283" t="str">
            <v>Antwerpen</v>
          </cell>
        </row>
        <row r="4284">
          <cell r="B4284" t="str">
            <v>3426</v>
          </cell>
          <cell r="C4284" t="str">
            <v>Antwerpen</v>
          </cell>
        </row>
        <row r="4285">
          <cell r="B4285" t="str">
            <v>21153</v>
          </cell>
          <cell r="C4285" t="str">
            <v>Antwerpen</v>
          </cell>
        </row>
        <row r="4286">
          <cell r="B4286" t="str">
            <v>21638</v>
          </cell>
          <cell r="C4286" t="str">
            <v>Antwerpen</v>
          </cell>
        </row>
        <row r="4287">
          <cell r="B4287" t="str">
            <v>201091</v>
          </cell>
          <cell r="C4287" t="str">
            <v>Antwerpen</v>
          </cell>
        </row>
        <row r="4288">
          <cell r="A4288" t="str">
            <v>VKF-825-1</v>
          </cell>
          <cell r="B4288" t="str">
            <v>24016</v>
          </cell>
          <cell r="C4288" t="str">
            <v>Antwerpen</v>
          </cell>
        </row>
        <row r="4289">
          <cell r="A4289" t="str">
            <v>VKF-825-2</v>
          </cell>
          <cell r="B4289" t="str">
            <v>24016</v>
          </cell>
          <cell r="C4289" t="str">
            <v>Antwerpen</v>
          </cell>
        </row>
        <row r="4290">
          <cell r="A4290" t="str">
            <v>VKF-825-3</v>
          </cell>
          <cell r="B4290" t="str">
            <v>24016</v>
          </cell>
          <cell r="C4290" t="str">
            <v>Antwerpen</v>
          </cell>
        </row>
        <row r="4291">
          <cell r="A4291" t="str">
            <v>VKF-825-4</v>
          </cell>
          <cell r="B4291" t="str">
            <v>24016</v>
          </cell>
          <cell r="C4291" t="str">
            <v>Antwerpen</v>
          </cell>
        </row>
        <row r="4292">
          <cell r="A4292" t="str">
            <v>VKF-825-5</v>
          </cell>
          <cell r="B4292" t="str">
            <v>24016</v>
          </cell>
          <cell r="C4292" t="str">
            <v>Antwerpen</v>
          </cell>
        </row>
        <row r="4293">
          <cell r="A4293" t="str">
            <v>VKF-826-1</v>
          </cell>
          <cell r="B4293" t="str">
            <v>24016</v>
          </cell>
          <cell r="C4293" t="str">
            <v>Antwerpen</v>
          </cell>
        </row>
        <row r="4294">
          <cell r="A4294" t="str">
            <v>VKF-827-1</v>
          </cell>
          <cell r="B4294" t="str">
            <v>201109</v>
          </cell>
          <cell r="C4294" t="str">
            <v>West-Vlaanderen</v>
          </cell>
        </row>
        <row r="4295">
          <cell r="A4295" t="str">
            <v>VKF-828-1</v>
          </cell>
          <cell r="B4295" t="str">
            <v>201109</v>
          </cell>
          <cell r="C4295" t="str">
            <v>West-Vlaanderen</v>
          </cell>
        </row>
        <row r="4296">
          <cell r="A4296" t="str">
            <v>VKF-829-1</v>
          </cell>
          <cell r="B4296" t="str">
            <v>201109</v>
          </cell>
          <cell r="C4296" t="str">
            <v>West-Vlaanderen</v>
          </cell>
        </row>
        <row r="4297">
          <cell r="A4297" t="str">
            <v>VKF-830-1</v>
          </cell>
          <cell r="B4297" t="str">
            <v>201109</v>
          </cell>
          <cell r="C4297" t="str">
            <v>West-Vlaanderen</v>
          </cell>
        </row>
        <row r="4298">
          <cell r="A4298" t="str">
            <v>VKF-830-2</v>
          </cell>
          <cell r="B4298" t="str">
            <v>201109</v>
          </cell>
          <cell r="C4298" t="str">
            <v>West-Vlaanderen</v>
          </cell>
        </row>
        <row r="4299">
          <cell r="A4299" t="str">
            <v>VKF-830-3</v>
          </cell>
          <cell r="B4299" t="str">
            <v>201109</v>
          </cell>
          <cell r="C4299" t="str">
            <v>West-Vlaanderen</v>
          </cell>
        </row>
        <row r="4300">
          <cell r="A4300" t="str">
            <v>VKF-831-1</v>
          </cell>
          <cell r="B4300" t="str">
            <v>201109</v>
          </cell>
          <cell r="C4300" t="str">
            <v>West-Vlaanderen</v>
          </cell>
        </row>
        <row r="4301">
          <cell r="A4301" t="str">
            <v>VKF-832-1</v>
          </cell>
          <cell r="B4301" t="str">
            <v>201109</v>
          </cell>
          <cell r="C4301" t="str">
            <v>West-Vlaanderen</v>
          </cell>
        </row>
        <row r="4302">
          <cell r="A4302" t="str">
            <v>VKF-833-1</v>
          </cell>
          <cell r="B4302" t="str">
            <v>201109</v>
          </cell>
          <cell r="C4302" t="str">
            <v>West-Vlaanderen</v>
          </cell>
        </row>
        <row r="4303">
          <cell r="A4303" t="str">
            <v>VKF-834-1</v>
          </cell>
          <cell r="B4303" t="str">
            <v>201109</v>
          </cell>
          <cell r="C4303" t="str">
            <v>West-Vlaanderen</v>
          </cell>
        </row>
        <row r="4304">
          <cell r="A4304" t="str">
            <v>VKF-835-1</v>
          </cell>
          <cell r="B4304" t="str">
            <v>201109</v>
          </cell>
          <cell r="C4304" t="str">
            <v>West-Vlaanderen</v>
          </cell>
        </row>
        <row r="4305">
          <cell r="A4305" t="str">
            <v>VKF-836-1</v>
          </cell>
          <cell r="B4305" t="str">
            <v>201109</v>
          </cell>
          <cell r="C4305" t="str">
            <v>West-Vlaanderen</v>
          </cell>
        </row>
        <row r="4306">
          <cell r="A4306" t="str">
            <v>VKF-837-1</v>
          </cell>
          <cell r="B4306" t="str">
            <v>27306</v>
          </cell>
          <cell r="C4306" t="str">
            <v>Antwerpen</v>
          </cell>
        </row>
        <row r="4307">
          <cell r="A4307" t="str">
            <v>VKF-838-1</v>
          </cell>
          <cell r="B4307" t="str">
            <v>10265</v>
          </cell>
          <cell r="C4307" t="str">
            <v>Antwerpen</v>
          </cell>
        </row>
        <row r="4308">
          <cell r="A4308" t="str">
            <v>VKF-838-2</v>
          </cell>
          <cell r="B4308" t="str">
            <v>10265</v>
          </cell>
          <cell r="C4308" t="str">
            <v>Antwerpen</v>
          </cell>
        </row>
        <row r="4309">
          <cell r="A4309" t="str">
            <v>VKF-838-3</v>
          </cell>
          <cell r="B4309" t="str">
            <v>10265</v>
          </cell>
          <cell r="C4309" t="str">
            <v>Antwerpen</v>
          </cell>
        </row>
        <row r="4310">
          <cell r="A4310" t="str">
            <v>VKF-838-4</v>
          </cell>
          <cell r="B4310" t="str">
            <v>10265</v>
          </cell>
          <cell r="C4310" t="str">
            <v>Antwerpen</v>
          </cell>
        </row>
        <row r="4311">
          <cell r="A4311" t="str">
            <v>VKF-838-5</v>
          </cell>
          <cell r="B4311" t="str">
            <v>10265</v>
          </cell>
          <cell r="C4311" t="str">
            <v>Antwerpen</v>
          </cell>
        </row>
        <row r="4312">
          <cell r="A4312" t="str">
            <v>VKF-839-1</v>
          </cell>
          <cell r="B4312" t="str">
            <v>4656</v>
          </cell>
          <cell r="C4312" t="str">
            <v>Vlaams-Brabant</v>
          </cell>
        </row>
        <row r="4313">
          <cell r="A4313" t="str">
            <v>VKF-839-2</v>
          </cell>
          <cell r="B4313" t="str">
            <v>4656</v>
          </cell>
          <cell r="C4313" t="str">
            <v>Vlaams-Brabant</v>
          </cell>
        </row>
        <row r="4314">
          <cell r="A4314" t="str">
            <v>VKF-839-3</v>
          </cell>
          <cell r="B4314" t="str">
            <v>4656</v>
          </cell>
          <cell r="C4314" t="str">
            <v>Vlaams-Brabant</v>
          </cell>
        </row>
        <row r="4315">
          <cell r="A4315" t="str">
            <v>VKF-839-4</v>
          </cell>
          <cell r="B4315" t="str">
            <v>4656</v>
          </cell>
          <cell r="C4315" t="str">
            <v>Vlaams-Brabant</v>
          </cell>
        </row>
        <row r="4316">
          <cell r="A4316" t="str">
            <v>VKF-839-5</v>
          </cell>
          <cell r="B4316" t="str">
            <v>4656</v>
          </cell>
          <cell r="C4316" t="str">
            <v>Vlaams-Brabant</v>
          </cell>
        </row>
        <row r="4317">
          <cell r="A4317" t="str">
            <v>VKF-840-1</v>
          </cell>
          <cell r="B4317" t="str">
            <v>201276</v>
          </cell>
          <cell r="C4317" t="str">
            <v>Oost-Vlaanderen</v>
          </cell>
        </row>
        <row r="4318">
          <cell r="A4318" t="str">
            <v>VKF-841-1</v>
          </cell>
          <cell r="B4318" t="str">
            <v>3829</v>
          </cell>
          <cell r="C4318" t="str">
            <v>West-Vlaanderen</v>
          </cell>
        </row>
        <row r="4319">
          <cell r="B4319" t="str">
            <v>7142</v>
          </cell>
          <cell r="C4319" t="str">
            <v>West-Vlaanderen</v>
          </cell>
        </row>
        <row r="4320">
          <cell r="B4320" t="str">
            <v>19715</v>
          </cell>
          <cell r="C4320" t="str">
            <v>West-Vlaanderen</v>
          </cell>
        </row>
        <row r="4321">
          <cell r="B4321" t="str">
            <v>26042</v>
          </cell>
          <cell r="C4321" t="str">
            <v>West-Vlaanderen</v>
          </cell>
        </row>
        <row r="4322">
          <cell r="A4322" t="str">
            <v>VKF-843-1</v>
          </cell>
          <cell r="B4322" t="str">
            <v>27697</v>
          </cell>
          <cell r="C4322" t="str">
            <v>West-Vlaanderen</v>
          </cell>
        </row>
        <row r="4323">
          <cell r="A4323" t="str">
            <v>VKF-843-2</v>
          </cell>
          <cell r="B4323" t="str">
            <v>27697</v>
          </cell>
          <cell r="C4323" t="str">
            <v>West-Vlaanderen</v>
          </cell>
        </row>
        <row r="4324">
          <cell r="A4324" t="str">
            <v>VKF-845-1</v>
          </cell>
          <cell r="B4324" t="str">
            <v>4882</v>
          </cell>
          <cell r="C4324" t="str">
            <v>Limburg</v>
          </cell>
        </row>
        <row r="4325">
          <cell r="A4325" t="str">
            <v>VKF-845-2</v>
          </cell>
          <cell r="B4325" t="str">
            <v>4882</v>
          </cell>
          <cell r="C4325" t="str">
            <v>Limburg</v>
          </cell>
        </row>
        <row r="4326">
          <cell r="A4326" t="str">
            <v>VKF-846-1</v>
          </cell>
          <cell r="B4326" t="str">
            <v>201211</v>
          </cell>
          <cell r="C4326" t="str">
            <v>Antwerpen</v>
          </cell>
        </row>
        <row r="4327">
          <cell r="A4327" t="str">
            <v>VKF-846-2</v>
          </cell>
          <cell r="B4327" t="str">
            <v>201211</v>
          </cell>
          <cell r="C4327" t="str">
            <v>Antwerpen</v>
          </cell>
        </row>
        <row r="4328">
          <cell r="A4328" t="str">
            <v>VKF-846-4</v>
          </cell>
          <cell r="B4328" t="str">
            <v>201211</v>
          </cell>
          <cell r="C4328" t="str">
            <v>Antwerpen</v>
          </cell>
        </row>
        <row r="4329">
          <cell r="A4329" t="str">
            <v>VKF-846-5</v>
          </cell>
          <cell r="B4329" t="str">
            <v>201211</v>
          </cell>
          <cell r="C4329" t="str">
            <v>Antwerpen</v>
          </cell>
        </row>
        <row r="4330">
          <cell r="A4330" t="str">
            <v>VKF-846-6</v>
          </cell>
          <cell r="B4330" t="str">
            <v>201211</v>
          </cell>
          <cell r="C4330" t="str">
            <v>Antwerpen</v>
          </cell>
        </row>
        <row r="4331">
          <cell r="A4331" t="str">
            <v>VKF-846-7</v>
          </cell>
          <cell r="B4331" t="str">
            <v>201211</v>
          </cell>
          <cell r="C4331" t="str">
            <v>Antwerpen</v>
          </cell>
        </row>
        <row r="4332">
          <cell r="A4332" t="str">
            <v>VKF-847-1</v>
          </cell>
          <cell r="B4332" t="str">
            <v>201211</v>
          </cell>
          <cell r="C4332" t="str">
            <v>Antwerpen</v>
          </cell>
        </row>
        <row r="4333">
          <cell r="A4333" t="str">
            <v>VKF-847-2</v>
          </cell>
          <cell r="B4333" t="str">
            <v>201211</v>
          </cell>
          <cell r="C4333" t="str">
            <v>Antwerpen</v>
          </cell>
        </row>
        <row r="4334">
          <cell r="A4334" t="str">
            <v>VKF-847-3</v>
          </cell>
          <cell r="B4334" t="str">
            <v>201211</v>
          </cell>
          <cell r="C4334" t="str">
            <v>Antwerpen</v>
          </cell>
        </row>
        <row r="4335">
          <cell r="A4335" t="str">
            <v>VKF-847-4</v>
          </cell>
          <cell r="B4335" t="str">
            <v>201211</v>
          </cell>
          <cell r="C4335" t="str">
            <v>Antwerpen</v>
          </cell>
        </row>
        <row r="4336">
          <cell r="A4336" t="str">
            <v>VKF-847-5</v>
          </cell>
          <cell r="B4336" t="str">
            <v>201211</v>
          </cell>
          <cell r="C4336" t="str">
            <v>Antwerpen</v>
          </cell>
        </row>
        <row r="4337">
          <cell r="A4337" t="str">
            <v>VKF-847-6</v>
          </cell>
          <cell r="B4337" t="str">
            <v>201211</v>
          </cell>
          <cell r="C4337" t="str">
            <v>Antwerpen</v>
          </cell>
        </row>
        <row r="4338">
          <cell r="A4338" t="str">
            <v>VKF-848-1</v>
          </cell>
          <cell r="B4338" t="str">
            <v>11908</v>
          </cell>
          <cell r="C4338" t="str">
            <v>Brussel HG</v>
          </cell>
        </row>
        <row r="4339">
          <cell r="A4339" t="str">
            <v>VKF-848-2</v>
          </cell>
          <cell r="B4339" t="str">
            <v>11908</v>
          </cell>
          <cell r="C4339" t="str">
            <v>Brussel HG</v>
          </cell>
        </row>
        <row r="4340">
          <cell r="A4340" t="str">
            <v>VKF-848-3</v>
          </cell>
          <cell r="B4340" t="str">
            <v>11908</v>
          </cell>
          <cell r="C4340" t="str">
            <v>Brussel HG</v>
          </cell>
        </row>
        <row r="4341">
          <cell r="A4341" t="str">
            <v>VKF-848-4</v>
          </cell>
          <cell r="B4341" t="str">
            <v>11908</v>
          </cell>
          <cell r="C4341" t="str">
            <v>Brussel HG</v>
          </cell>
        </row>
        <row r="4342">
          <cell r="A4342" t="str">
            <v>VKF-848-5</v>
          </cell>
          <cell r="B4342" t="str">
            <v>11908</v>
          </cell>
          <cell r="C4342" t="str">
            <v>Brussel HG</v>
          </cell>
        </row>
        <row r="4343">
          <cell r="A4343" t="str">
            <v>VKF-848-6</v>
          </cell>
          <cell r="B4343" t="str">
            <v>11908</v>
          </cell>
          <cell r="C4343" t="str">
            <v>Brussel HG</v>
          </cell>
        </row>
        <row r="4344">
          <cell r="A4344" t="str">
            <v>VKF-848-7</v>
          </cell>
          <cell r="B4344" t="str">
            <v>11908</v>
          </cell>
          <cell r="C4344" t="str">
            <v>Brussel HG</v>
          </cell>
        </row>
        <row r="4345">
          <cell r="A4345" t="str">
            <v>VKF-848-8</v>
          </cell>
          <cell r="B4345" t="str">
            <v>11908</v>
          </cell>
          <cell r="C4345" t="str">
            <v>Brussel HG</v>
          </cell>
        </row>
        <row r="4346">
          <cell r="A4346" t="str">
            <v>VKF-848-9</v>
          </cell>
          <cell r="B4346" t="str">
            <v>11908</v>
          </cell>
          <cell r="C4346" t="str">
            <v>Brussel HG</v>
          </cell>
        </row>
        <row r="4347">
          <cell r="A4347" t="str">
            <v>VKF-848-10</v>
          </cell>
          <cell r="B4347" t="str">
            <v>11908</v>
          </cell>
          <cell r="C4347" t="str">
            <v>Brussel HG</v>
          </cell>
        </row>
        <row r="4348">
          <cell r="A4348" t="str">
            <v>VKF-848-11</v>
          </cell>
          <cell r="B4348" t="str">
            <v>11908</v>
          </cell>
          <cell r="C4348" t="str">
            <v>Brussel HG</v>
          </cell>
        </row>
        <row r="4349">
          <cell r="A4349" t="str">
            <v>VKF-848-12</v>
          </cell>
          <cell r="B4349" t="str">
            <v>11908</v>
          </cell>
          <cell r="C4349" t="str">
            <v>Brussel HG</v>
          </cell>
        </row>
        <row r="4350">
          <cell r="A4350" t="str">
            <v>VKF-849-1</v>
          </cell>
          <cell r="B4350" t="str">
            <v>3755</v>
          </cell>
          <cell r="C4350" t="str">
            <v>Antwerpen</v>
          </cell>
        </row>
        <row r="4351">
          <cell r="B4351" t="str">
            <v>7167</v>
          </cell>
          <cell r="C4351" t="str">
            <v>Antwerpen</v>
          </cell>
        </row>
        <row r="4352">
          <cell r="B4352" t="str">
            <v>10509</v>
          </cell>
          <cell r="C4352" t="str">
            <v>Antwerpen</v>
          </cell>
        </row>
        <row r="4353">
          <cell r="B4353" t="str">
            <v>20070</v>
          </cell>
          <cell r="C4353" t="str">
            <v>Antwerpen</v>
          </cell>
        </row>
        <row r="4354">
          <cell r="A4354" t="str">
            <v>VKF-849-2</v>
          </cell>
          <cell r="B4354" t="str">
            <v>3755</v>
          </cell>
          <cell r="C4354" t="str">
            <v>Antwerpen</v>
          </cell>
        </row>
        <row r="4355">
          <cell r="B4355" t="str">
            <v>7167</v>
          </cell>
          <cell r="C4355" t="str">
            <v>Antwerpen</v>
          </cell>
        </row>
        <row r="4356">
          <cell r="B4356" t="str">
            <v>10509</v>
          </cell>
          <cell r="C4356" t="str">
            <v>Antwerpen</v>
          </cell>
        </row>
        <row r="4357">
          <cell r="B4357" t="str">
            <v>20070</v>
          </cell>
          <cell r="C4357" t="str">
            <v>Antwerpen</v>
          </cell>
        </row>
        <row r="4358">
          <cell r="A4358" t="str">
            <v>VKF-850-1</v>
          </cell>
          <cell r="B4358" t="str">
            <v>201123</v>
          </cell>
          <cell r="C4358" t="str">
            <v>Antwerpen</v>
          </cell>
        </row>
        <row r="4359">
          <cell r="A4359" t="str">
            <v>VKF-851-1</v>
          </cell>
          <cell r="B4359" t="str">
            <v>201201</v>
          </cell>
          <cell r="C4359" t="str">
            <v>West-Vlaanderen</v>
          </cell>
        </row>
        <row r="4360">
          <cell r="A4360" t="str">
            <v>VKF-851-2</v>
          </cell>
          <cell r="B4360" t="str">
            <v>201201</v>
          </cell>
          <cell r="C4360" t="str">
            <v>West-Vlaanderen</v>
          </cell>
        </row>
        <row r="4361">
          <cell r="A4361" t="str">
            <v>VKF-851-3</v>
          </cell>
          <cell r="B4361" t="str">
            <v>201201</v>
          </cell>
          <cell r="C4361" t="str">
            <v>West-Vlaanderen</v>
          </cell>
        </row>
        <row r="4362">
          <cell r="A4362" t="str">
            <v>VKF-851-4</v>
          </cell>
          <cell r="B4362" t="str">
            <v>201201</v>
          </cell>
          <cell r="C4362" t="str">
            <v>West-Vlaanderen</v>
          </cell>
        </row>
        <row r="4363">
          <cell r="A4363" t="str">
            <v>VKF-851-5</v>
          </cell>
          <cell r="B4363" t="str">
            <v>201201</v>
          </cell>
          <cell r="C4363" t="str">
            <v>West-Vlaanderen</v>
          </cell>
        </row>
        <row r="4364">
          <cell r="A4364" t="str">
            <v>VKF-851-6</v>
          </cell>
          <cell r="B4364" t="str">
            <v>201201</v>
          </cell>
          <cell r="C4364" t="str">
            <v>West-Vlaanderen</v>
          </cell>
        </row>
        <row r="4365">
          <cell r="A4365" t="str">
            <v>VKF-852-1</v>
          </cell>
          <cell r="B4365" t="str">
            <v>27694</v>
          </cell>
          <cell r="C4365" t="str">
            <v>Oost-Vlaanderen</v>
          </cell>
        </row>
        <row r="4366">
          <cell r="A4366" t="str">
            <v>VKF-852-2</v>
          </cell>
          <cell r="B4366" t="str">
            <v>27694</v>
          </cell>
          <cell r="C4366" t="str">
            <v>Oost-Vlaanderen</v>
          </cell>
        </row>
        <row r="4367">
          <cell r="A4367" t="str">
            <v>VKF-853-1</v>
          </cell>
          <cell r="B4367" t="str">
            <v>3662</v>
          </cell>
          <cell r="C4367" t="str">
            <v>Oost-Vlaanderen</v>
          </cell>
        </row>
        <row r="4368">
          <cell r="B4368" t="str">
            <v>8787</v>
          </cell>
          <cell r="C4368" t="str">
            <v>Oost-Vlaanderen</v>
          </cell>
        </row>
        <row r="4369">
          <cell r="B4369" t="str">
            <v>19781</v>
          </cell>
          <cell r="C4369" t="str">
            <v>Oost-Vlaanderen</v>
          </cell>
        </row>
        <row r="4370">
          <cell r="A4370" t="str">
            <v>VKF-854-1</v>
          </cell>
          <cell r="B4370" t="str">
            <v>201334</v>
          </cell>
          <cell r="C4370" t="str">
            <v>Vlaams-Brabant</v>
          </cell>
        </row>
        <row r="4371">
          <cell r="A4371" t="str">
            <v>VKF-855-1</v>
          </cell>
          <cell r="B4371" t="str">
            <v>201321</v>
          </cell>
          <cell r="C4371" t="str">
            <v>West-Vlaanderen</v>
          </cell>
        </row>
        <row r="4372">
          <cell r="A4372" t="str">
            <v>VKF-855-2</v>
          </cell>
          <cell r="B4372" t="str">
            <v>201321</v>
          </cell>
          <cell r="C4372" t="str">
            <v>West-Vlaanderen</v>
          </cell>
        </row>
        <row r="4373">
          <cell r="A4373" t="str">
            <v>VKF-856-2</v>
          </cell>
          <cell r="B4373" t="str">
            <v>201321</v>
          </cell>
          <cell r="C4373" t="str">
            <v>West-Vlaanderen</v>
          </cell>
        </row>
        <row r="4374">
          <cell r="A4374" t="str">
            <v>VKF-856-3</v>
          </cell>
          <cell r="B4374" t="str">
            <v>201321</v>
          </cell>
          <cell r="C4374" t="str">
            <v>West-Vlaanderen</v>
          </cell>
        </row>
        <row r="4375">
          <cell r="A4375" t="str">
            <v>VKF-856-4</v>
          </cell>
          <cell r="B4375" t="str">
            <v>201321</v>
          </cell>
          <cell r="C4375" t="str">
            <v>West-Vlaanderen</v>
          </cell>
        </row>
        <row r="4376">
          <cell r="A4376" t="str">
            <v>VKF-856-5</v>
          </cell>
          <cell r="B4376" t="str">
            <v>201321</v>
          </cell>
          <cell r="C4376" t="str">
            <v>West-Vlaanderen</v>
          </cell>
        </row>
        <row r="4377">
          <cell r="A4377" t="str">
            <v>VKF-856-7</v>
          </cell>
          <cell r="B4377" t="str">
            <v>201321</v>
          </cell>
          <cell r="C4377" t="str">
            <v>West-Vlaanderen</v>
          </cell>
        </row>
        <row r="4378">
          <cell r="A4378" t="str">
            <v>VKF-856-8</v>
          </cell>
          <cell r="B4378" t="str">
            <v>201321</v>
          </cell>
          <cell r="C4378" t="str">
            <v>West-Vlaanderen</v>
          </cell>
        </row>
        <row r="4379">
          <cell r="A4379" t="str">
            <v>VKF-857-2</v>
          </cell>
          <cell r="B4379" t="str">
            <v>201321</v>
          </cell>
          <cell r="C4379" t="str">
            <v>West-Vlaanderen</v>
          </cell>
        </row>
        <row r="4380">
          <cell r="A4380" t="str">
            <v>VKF-857-3</v>
          </cell>
          <cell r="B4380" t="str">
            <v>201321</v>
          </cell>
          <cell r="C4380" t="str">
            <v>West-Vlaanderen</v>
          </cell>
        </row>
        <row r="4381">
          <cell r="A4381" t="str">
            <v>VKF-857-5</v>
          </cell>
          <cell r="B4381" t="str">
            <v>201321</v>
          </cell>
          <cell r="C4381" t="str">
            <v>West-Vlaanderen</v>
          </cell>
        </row>
        <row r="4382">
          <cell r="A4382" t="str">
            <v>VKF-858-1</v>
          </cell>
          <cell r="B4382" t="str">
            <v>201209</v>
          </cell>
          <cell r="C4382" t="str">
            <v>Vlaams-Brabant</v>
          </cell>
        </row>
        <row r="4383">
          <cell r="A4383" t="str">
            <v>VKF-859-1</v>
          </cell>
          <cell r="B4383" t="str">
            <v>910000794</v>
          </cell>
          <cell r="C4383" t="str">
            <v>Oost-Vlaanderen</v>
          </cell>
        </row>
        <row r="4384">
          <cell r="A4384" t="str">
            <v>VKF-860-1</v>
          </cell>
          <cell r="B4384" t="str">
            <v>2924</v>
          </cell>
          <cell r="C4384" t="str">
            <v>Brussel HG</v>
          </cell>
        </row>
        <row r="4385">
          <cell r="A4385" t="str">
            <v>VKF-860-2</v>
          </cell>
          <cell r="B4385" t="str">
            <v>2924</v>
          </cell>
          <cell r="C4385" t="str">
            <v>Brussel HG</v>
          </cell>
        </row>
        <row r="4386">
          <cell r="A4386" t="str">
            <v>VKF-860-3</v>
          </cell>
          <cell r="B4386" t="str">
            <v>2924</v>
          </cell>
          <cell r="C4386" t="str">
            <v>Brussel HG</v>
          </cell>
        </row>
        <row r="4387">
          <cell r="A4387" t="str">
            <v>VKF-861-1</v>
          </cell>
          <cell r="B4387" t="str">
            <v>2924</v>
          </cell>
          <cell r="C4387" t="str">
            <v>Brussel HG</v>
          </cell>
        </row>
        <row r="4388">
          <cell r="A4388" t="str">
            <v>VKF-861-2</v>
          </cell>
          <cell r="B4388" t="str">
            <v>2924</v>
          </cell>
          <cell r="C4388" t="str">
            <v>Brussel HG</v>
          </cell>
        </row>
        <row r="4389">
          <cell r="A4389" t="str">
            <v>VKF-861-3</v>
          </cell>
          <cell r="B4389" t="str">
            <v>2924</v>
          </cell>
          <cell r="C4389" t="str">
            <v>Brussel HG</v>
          </cell>
        </row>
        <row r="4390">
          <cell r="A4390" t="str">
            <v>VKF-861-4</v>
          </cell>
          <cell r="B4390" t="str">
            <v>2924</v>
          </cell>
          <cell r="C4390" t="str">
            <v>Brussel HG</v>
          </cell>
        </row>
        <row r="4391">
          <cell r="A4391" t="str">
            <v>VKF-861-5</v>
          </cell>
          <cell r="B4391" t="str">
            <v>2924</v>
          </cell>
          <cell r="C4391" t="str">
            <v>Brussel HG</v>
          </cell>
        </row>
        <row r="4392">
          <cell r="A4392" t="str">
            <v>VKF-862-1</v>
          </cell>
          <cell r="B4392" t="str">
            <v>7415</v>
          </cell>
          <cell r="C4392" t="str">
            <v>Limburg</v>
          </cell>
        </row>
        <row r="4393">
          <cell r="A4393" t="str">
            <v>VKF-862-2</v>
          </cell>
          <cell r="B4393" t="str">
            <v>7415</v>
          </cell>
          <cell r="C4393" t="str">
            <v>Limburg</v>
          </cell>
        </row>
        <row r="4394">
          <cell r="A4394" t="str">
            <v>VKF-862-3</v>
          </cell>
          <cell r="B4394" t="str">
            <v>7415</v>
          </cell>
          <cell r="C4394" t="str">
            <v>Limburg</v>
          </cell>
        </row>
        <row r="4395">
          <cell r="A4395" t="str">
            <v>VKF-862-4</v>
          </cell>
          <cell r="B4395" t="str">
            <v>7415</v>
          </cell>
          <cell r="C4395" t="str">
            <v>Limburg</v>
          </cell>
        </row>
        <row r="4396">
          <cell r="A4396" t="str">
            <v>VKF-864-1</v>
          </cell>
          <cell r="B4396" t="str">
            <v>3340</v>
          </cell>
          <cell r="C4396" t="str">
            <v>Vlaams-Brabant</v>
          </cell>
        </row>
        <row r="4397">
          <cell r="A4397" t="str">
            <v>VKF-864-2</v>
          </cell>
          <cell r="B4397" t="str">
            <v>3340</v>
          </cell>
          <cell r="C4397" t="str">
            <v>Vlaams-Brabant</v>
          </cell>
        </row>
        <row r="4398">
          <cell r="A4398" t="str">
            <v>VKF-864-3</v>
          </cell>
          <cell r="B4398" t="str">
            <v>3340</v>
          </cell>
          <cell r="C4398" t="str">
            <v>Vlaams-Brabant</v>
          </cell>
        </row>
        <row r="4399">
          <cell r="A4399" t="str">
            <v>VKF-865-1</v>
          </cell>
          <cell r="B4399" t="str">
            <v>3978</v>
          </cell>
          <cell r="C4399" t="str">
            <v>Oost-Vlaanderen</v>
          </cell>
        </row>
        <row r="4400">
          <cell r="A4400" t="str">
            <v>VKF-865-2</v>
          </cell>
          <cell r="B4400" t="str">
            <v>3978</v>
          </cell>
          <cell r="C4400" t="str">
            <v>Oost-Vlaanderen</v>
          </cell>
        </row>
        <row r="4401">
          <cell r="A4401" t="str">
            <v>VKF-865-3</v>
          </cell>
          <cell r="B4401" t="str">
            <v>3978</v>
          </cell>
          <cell r="C4401" t="str">
            <v>Oost-Vlaanderen</v>
          </cell>
        </row>
        <row r="4402">
          <cell r="A4402" t="str">
            <v>VKF-866-1</v>
          </cell>
          <cell r="B4402" t="str">
            <v>4084</v>
          </cell>
          <cell r="C4402" t="str">
            <v>Antwerpen</v>
          </cell>
        </row>
        <row r="4403">
          <cell r="A4403" t="str">
            <v>VKF-866-2</v>
          </cell>
          <cell r="B4403" t="str">
            <v>4084</v>
          </cell>
          <cell r="C4403" t="str">
            <v>Antwerpen</v>
          </cell>
        </row>
        <row r="4404">
          <cell r="A4404" t="str">
            <v>VKF-866-3</v>
          </cell>
          <cell r="B4404" t="str">
            <v>4084</v>
          </cell>
          <cell r="C4404" t="str">
            <v>Antwerpen</v>
          </cell>
        </row>
        <row r="4405">
          <cell r="A4405" t="str">
            <v>VKF-866-4</v>
          </cell>
          <cell r="B4405" t="str">
            <v>4084</v>
          </cell>
          <cell r="C4405" t="str">
            <v>Antwerpen</v>
          </cell>
        </row>
        <row r="4406">
          <cell r="A4406" t="str">
            <v>VKF-867-1</v>
          </cell>
          <cell r="B4406" t="str">
            <v>3452</v>
          </cell>
          <cell r="C4406" t="str">
            <v>Antwerpen</v>
          </cell>
        </row>
        <row r="4407">
          <cell r="B4407" t="str">
            <v>23046</v>
          </cell>
          <cell r="C4407" t="str">
            <v>Antwerpen</v>
          </cell>
        </row>
        <row r="4408">
          <cell r="B4408" t="str">
            <v>200642</v>
          </cell>
          <cell r="C4408" t="str">
            <v>Antwerpen</v>
          </cell>
        </row>
        <row r="4409">
          <cell r="B4409" t="str">
            <v>200696</v>
          </cell>
          <cell r="C4409" t="str">
            <v>Antwerpen</v>
          </cell>
        </row>
        <row r="4410">
          <cell r="A4410" t="str">
            <v>VKF-868-1</v>
          </cell>
          <cell r="B4410" t="str">
            <v>26117</v>
          </cell>
          <cell r="C4410" t="str">
            <v>Limburg</v>
          </cell>
        </row>
        <row r="4411">
          <cell r="B4411" t="str">
            <v>26119</v>
          </cell>
          <cell r="C4411" t="str">
            <v>Limburg</v>
          </cell>
        </row>
        <row r="4412">
          <cell r="B4412" t="str">
            <v>26317</v>
          </cell>
          <cell r="C4412" t="str">
            <v>Limburg</v>
          </cell>
        </row>
        <row r="4413">
          <cell r="B4413" t="str">
            <v>200903</v>
          </cell>
          <cell r="C4413" t="str">
            <v>Limburg</v>
          </cell>
        </row>
        <row r="4414">
          <cell r="A4414" t="str">
            <v>VKF-869-1</v>
          </cell>
          <cell r="B4414" t="str">
            <v>25279</v>
          </cell>
          <cell r="C4414" t="str">
            <v>Limburg</v>
          </cell>
        </row>
        <row r="4415">
          <cell r="B4415" t="str">
            <v>203117</v>
          </cell>
          <cell r="C4415" t="str">
            <v>Limburg</v>
          </cell>
        </row>
        <row r="4416">
          <cell r="A4416" t="str">
            <v>VKF-869-2</v>
          </cell>
          <cell r="B4416" t="str">
            <v>25279</v>
          </cell>
          <cell r="C4416" t="str">
            <v>Limburg</v>
          </cell>
        </row>
        <row r="4417">
          <cell r="B4417" t="str">
            <v>203117</v>
          </cell>
          <cell r="C4417" t="str">
            <v>Limburg</v>
          </cell>
        </row>
        <row r="4418">
          <cell r="A4418" t="str">
            <v>VKF-869-3</v>
          </cell>
          <cell r="B4418" t="str">
            <v>25279</v>
          </cell>
          <cell r="C4418" t="str">
            <v>Limburg</v>
          </cell>
        </row>
        <row r="4419">
          <cell r="B4419" t="str">
            <v>203117</v>
          </cell>
          <cell r="C4419" t="str">
            <v>Limburg</v>
          </cell>
        </row>
        <row r="4420">
          <cell r="A4420" t="str">
            <v>VKF-871-1</v>
          </cell>
          <cell r="B4420" t="str">
            <v>26817</v>
          </cell>
          <cell r="C4420" t="str">
            <v>Oost-Vlaanderen</v>
          </cell>
        </row>
        <row r="4421">
          <cell r="A4421" t="str">
            <v>VKF-872-1</v>
          </cell>
          <cell r="B4421" t="str">
            <v>910000202</v>
          </cell>
          <cell r="C4421" t="str">
            <v>West-Vlaanderen</v>
          </cell>
        </row>
        <row r="4422">
          <cell r="A4422" t="str">
            <v>VKF-873-1</v>
          </cell>
          <cell r="B4422" t="str">
            <v>910002864</v>
          </cell>
          <cell r="C4422" t="str">
            <v>Oost-Vlaanderen</v>
          </cell>
        </row>
        <row r="4423">
          <cell r="A4423" t="str">
            <v>VKF-873-2</v>
          </cell>
          <cell r="B4423" t="str">
            <v>910002864</v>
          </cell>
          <cell r="C4423" t="str">
            <v>Oost-Vlaanderen</v>
          </cell>
        </row>
        <row r="4424">
          <cell r="A4424" t="str">
            <v>VKF-873-3</v>
          </cell>
          <cell r="B4424" t="str">
            <v>910002864</v>
          </cell>
          <cell r="C4424" t="str">
            <v>Oost-Vlaanderen</v>
          </cell>
        </row>
        <row r="4425">
          <cell r="A4425" t="str">
            <v>VKF-873-4</v>
          </cell>
          <cell r="B4425" t="str">
            <v>910002864</v>
          </cell>
          <cell r="C4425" t="str">
            <v>Oost-Vlaanderen</v>
          </cell>
        </row>
        <row r="4426">
          <cell r="A4426" t="str">
            <v>VKF-873-5</v>
          </cell>
          <cell r="B4426" t="str">
            <v>910002864</v>
          </cell>
          <cell r="C4426" t="str">
            <v>Oost-Vlaanderen</v>
          </cell>
        </row>
        <row r="4427">
          <cell r="A4427" t="str">
            <v>VKF-873-6</v>
          </cell>
          <cell r="B4427" t="str">
            <v>910002864</v>
          </cell>
          <cell r="C4427" t="str">
            <v>Oost-Vlaanderen</v>
          </cell>
        </row>
        <row r="4428">
          <cell r="A4428" t="str">
            <v>VKF-873-7</v>
          </cell>
          <cell r="B4428" t="str">
            <v>910002864</v>
          </cell>
          <cell r="C4428" t="str">
            <v>Oost-Vlaanderen</v>
          </cell>
        </row>
        <row r="4429">
          <cell r="A4429" t="str">
            <v>VKF-874-1</v>
          </cell>
          <cell r="B4429" t="str">
            <v>910029863</v>
          </cell>
          <cell r="C4429" t="str">
            <v>Limburg</v>
          </cell>
        </row>
        <row r="4430">
          <cell r="A4430" t="str">
            <v>VKF-874-2</v>
          </cell>
          <cell r="B4430" t="str">
            <v>910029863</v>
          </cell>
          <cell r="C4430" t="str">
            <v>Limburg</v>
          </cell>
        </row>
        <row r="4431">
          <cell r="A4431" t="str">
            <v>VKF-874-3</v>
          </cell>
          <cell r="B4431" t="str">
            <v>910029863</v>
          </cell>
          <cell r="C4431" t="str">
            <v>Limburg</v>
          </cell>
        </row>
        <row r="4432">
          <cell r="A4432" t="str">
            <v>VKF-874-4</v>
          </cell>
          <cell r="B4432" t="str">
            <v>910029863</v>
          </cell>
          <cell r="C4432" t="str">
            <v>Limburg</v>
          </cell>
        </row>
        <row r="4433">
          <cell r="A4433" t="str">
            <v>VKF-875-1</v>
          </cell>
          <cell r="B4433" t="str">
            <v>910014163</v>
          </cell>
          <cell r="C4433" t="str">
            <v>West-Vlaanderen</v>
          </cell>
        </row>
        <row r="4434">
          <cell r="A4434" t="str">
            <v>VKF-876-1</v>
          </cell>
          <cell r="B4434" t="str">
            <v>910014164</v>
          </cell>
          <cell r="C4434" t="str">
            <v>West-Vlaanderen</v>
          </cell>
        </row>
        <row r="4435">
          <cell r="A4435" t="str">
            <v>VKF-877-1</v>
          </cell>
          <cell r="B4435" t="str">
            <v>7541</v>
          </cell>
          <cell r="C4435" t="str">
            <v>Antwerpen</v>
          </cell>
        </row>
        <row r="4436">
          <cell r="A4436" t="str">
            <v>VKF-878-1</v>
          </cell>
          <cell r="B4436" t="str">
            <v>3798</v>
          </cell>
          <cell r="C4436" t="str">
            <v>Vlaams-Brabant</v>
          </cell>
        </row>
        <row r="4437">
          <cell r="A4437" t="str">
            <v>VKF-879-1</v>
          </cell>
          <cell r="B4437" t="str">
            <v>3954</v>
          </cell>
          <cell r="C4437" t="str">
            <v>Limburg</v>
          </cell>
        </row>
        <row r="4438">
          <cell r="A4438" t="str">
            <v>VKF-880-1</v>
          </cell>
          <cell r="B4438" t="str">
            <v>24095</v>
          </cell>
          <cell r="C4438" t="str">
            <v>West-Vlaanderen</v>
          </cell>
        </row>
        <row r="4439">
          <cell r="A4439" t="str">
            <v>VKF-880-2</v>
          </cell>
          <cell r="B4439" t="str">
            <v>24095</v>
          </cell>
          <cell r="C4439" t="str">
            <v>West-Vlaanderen</v>
          </cell>
        </row>
        <row r="4440">
          <cell r="A4440" t="str">
            <v>VKF-880-3</v>
          </cell>
          <cell r="B4440" t="str">
            <v>24095</v>
          </cell>
          <cell r="C4440" t="str">
            <v>West-Vlaanderen</v>
          </cell>
        </row>
        <row r="4441">
          <cell r="A4441" t="str">
            <v>VKF-882-1</v>
          </cell>
          <cell r="B4441" t="str">
            <v>4796</v>
          </cell>
          <cell r="C4441" t="str">
            <v>Limburg</v>
          </cell>
        </row>
        <row r="4442">
          <cell r="B4442" t="str">
            <v>4869</v>
          </cell>
          <cell r="C4442" t="str">
            <v>Limburg</v>
          </cell>
        </row>
        <row r="4443">
          <cell r="B4443" t="str">
            <v>4892</v>
          </cell>
          <cell r="C4443" t="str">
            <v>Limburg</v>
          </cell>
        </row>
        <row r="4444">
          <cell r="A4444" t="str">
            <v>VKF-883-1</v>
          </cell>
          <cell r="B4444" t="str">
            <v>27306</v>
          </cell>
          <cell r="C4444" t="str">
            <v>Antwerpen</v>
          </cell>
        </row>
        <row r="4445">
          <cell r="A4445" t="str">
            <v>VKF-883-2</v>
          </cell>
          <cell r="B4445" t="str">
            <v>27306</v>
          </cell>
          <cell r="C4445" t="str">
            <v>Antwerpen</v>
          </cell>
        </row>
        <row r="4446">
          <cell r="A4446" t="str">
            <v>VKF-884-1</v>
          </cell>
          <cell r="B4446" t="str">
            <v>28261</v>
          </cell>
          <cell r="C4446" t="str">
            <v>Antwerpen</v>
          </cell>
        </row>
        <row r="4447">
          <cell r="A4447" t="str">
            <v>VKF-884-2</v>
          </cell>
          <cell r="B4447" t="str">
            <v>28261</v>
          </cell>
          <cell r="C4447" t="str">
            <v>Antwerpen</v>
          </cell>
        </row>
        <row r="4448">
          <cell r="A4448" t="str">
            <v>VKF-884-3</v>
          </cell>
          <cell r="B4448" t="str">
            <v>28261</v>
          </cell>
          <cell r="C4448" t="str">
            <v>Antwerpen</v>
          </cell>
        </row>
        <row r="4449">
          <cell r="A4449" t="str">
            <v>VKF-885-1</v>
          </cell>
          <cell r="B4449" t="str">
            <v>28261</v>
          </cell>
          <cell r="C4449" t="str">
            <v>Antwerpen</v>
          </cell>
        </row>
        <row r="4450">
          <cell r="A4450" t="str">
            <v>VKF-885-2</v>
          </cell>
          <cell r="B4450" t="str">
            <v>28261</v>
          </cell>
          <cell r="C4450" t="str">
            <v>Antwerpen</v>
          </cell>
        </row>
        <row r="4451">
          <cell r="A4451" t="str">
            <v>VKF-885-3</v>
          </cell>
          <cell r="B4451" t="str">
            <v>28261</v>
          </cell>
          <cell r="C4451" t="str">
            <v>Antwerpen</v>
          </cell>
        </row>
        <row r="4452">
          <cell r="A4452" t="str">
            <v>VKF-886-1</v>
          </cell>
          <cell r="B4452" t="str">
            <v>28261</v>
          </cell>
          <cell r="C4452" t="str">
            <v>Antwerpen</v>
          </cell>
        </row>
        <row r="4453">
          <cell r="A4453" t="str">
            <v>VKF-886-2</v>
          </cell>
          <cell r="B4453" t="str">
            <v>28261</v>
          </cell>
          <cell r="C4453" t="str">
            <v>Antwerpen</v>
          </cell>
        </row>
        <row r="4454">
          <cell r="A4454" t="str">
            <v>VKF-887-1</v>
          </cell>
          <cell r="B4454" t="str">
            <v>28261</v>
          </cell>
          <cell r="C4454" t="str">
            <v>Antwerpen</v>
          </cell>
        </row>
        <row r="4455">
          <cell r="A4455" t="str">
            <v>VKF-888-1</v>
          </cell>
          <cell r="B4455" t="str">
            <v>4221</v>
          </cell>
          <cell r="C4455" t="str">
            <v>Limburg</v>
          </cell>
        </row>
        <row r="4456">
          <cell r="A4456" t="str">
            <v>VKF-889-1</v>
          </cell>
          <cell r="B4456" t="str">
            <v>4221</v>
          </cell>
          <cell r="C4456" t="str">
            <v>Limburg</v>
          </cell>
        </row>
        <row r="4457">
          <cell r="A4457" t="str">
            <v>VKF-890-1</v>
          </cell>
          <cell r="B4457" t="str">
            <v>52406218</v>
          </cell>
          <cell r="C4457" t="str">
            <v>Vlaams-Brabant</v>
          </cell>
        </row>
        <row r="4458">
          <cell r="B4458" t="str">
            <v>910000830</v>
          </cell>
          <cell r="C4458" t="str">
            <v>Vlaams-Brabant</v>
          </cell>
        </row>
        <row r="4459">
          <cell r="A4459" t="str">
            <v>VKF-890-2</v>
          </cell>
          <cell r="B4459" t="str">
            <v>10083</v>
          </cell>
          <cell r="C4459" t="str">
            <v>West-Vlaanderen</v>
          </cell>
        </row>
        <row r="4460">
          <cell r="A4460" t="str">
            <v>VKF-891-2</v>
          </cell>
          <cell r="B4460" t="str">
            <v>4082</v>
          </cell>
          <cell r="C4460" t="str">
            <v>West-Vlaanderen</v>
          </cell>
        </row>
        <row r="4461">
          <cell r="A4461" t="str">
            <v>VKF-891-3</v>
          </cell>
          <cell r="B4461" t="str">
            <v>4082</v>
          </cell>
          <cell r="C4461" t="str">
            <v>West-Vlaanderen</v>
          </cell>
        </row>
        <row r="4462">
          <cell r="A4462" t="str">
            <v>VKF-892-1</v>
          </cell>
          <cell r="B4462" t="str">
            <v>203557</v>
          </cell>
          <cell r="C4462" t="str">
            <v>West-Vlaanderen</v>
          </cell>
        </row>
        <row r="4463">
          <cell r="A4463" t="str">
            <v>VKF-892-2</v>
          </cell>
          <cell r="B4463" t="str">
            <v>203557</v>
          </cell>
          <cell r="C4463" t="str">
            <v>West-Vlaanderen</v>
          </cell>
        </row>
        <row r="4464">
          <cell r="A4464" t="str">
            <v>VKF-892-3</v>
          </cell>
          <cell r="B4464" t="str">
            <v>203557</v>
          </cell>
          <cell r="C4464" t="str">
            <v>West-Vlaanderen</v>
          </cell>
        </row>
        <row r="4465">
          <cell r="A4465" t="str">
            <v>VKF-893-1</v>
          </cell>
          <cell r="B4465" t="str">
            <v>203557</v>
          </cell>
          <cell r="C4465" t="str">
            <v>West-Vlaanderen</v>
          </cell>
        </row>
        <row r="4466">
          <cell r="A4466" t="str">
            <v>VKF-895-1</v>
          </cell>
          <cell r="B4466" t="str">
            <v>203557</v>
          </cell>
          <cell r="C4466" t="str">
            <v>West-Vlaanderen</v>
          </cell>
        </row>
        <row r="4467">
          <cell r="A4467" t="str">
            <v>VKF-896-1</v>
          </cell>
          <cell r="B4467" t="str">
            <v>203557</v>
          </cell>
          <cell r="C4467" t="str">
            <v>West-Vlaanderen</v>
          </cell>
        </row>
        <row r="4468">
          <cell r="A4468" t="str">
            <v>VKF-897-1</v>
          </cell>
          <cell r="B4468" t="str">
            <v>203557</v>
          </cell>
          <cell r="C4468" t="str">
            <v>West-Vlaanderen</v>
          </cell>
        </row>
        <row r="4469">
          <cell r="A4469" t="str">
            <v>VKF-897-2</v>
          </cell>
          <cell r="B4469" t="str">
            <v>203557</v>
          </cell>
          <cell r="C4469" t="str">
            <v>West-Vlaanderen</v>
          </cell>
        </row>
        <row r="4470">
          <cell r="A4470" t="str">
            <v>VKF-898-1</v>
          </cell>
          <cell r="B4470" t="str">
            <v>3991</v>
          </cell>
          <cell r="C4470" t="str">
            <v>West-Vlaanderen</v>
          </cell>
        </row>
        <row r="4471">
          <cell r="A4471" t="str">
            <v>VKF-898-2</v>
          </cell>
          <cell r="B4471" t="str">
            <v>3991</v>
          </cell>
          <cell r="C4471" t="str">
            <v>West-Vlaanderen</v>
          </cell>
        </row>
        <row r="4472">
          <cell r="A4472" t="str">
            <v>VKF-899-1</v>
          </cell>
          <cell r="B4472" t="str">
            <v>19661</v>
          </cell>
          <cell r="C4472" t="str">
            <v>West-Vlaanderen</v>
          </cell>
        </row>
        <row r="4473">
          <cell r="A4473" t="str">
            <v>VKF-899-2</v>
          </cell>
          <cell r="B4473" t="str">
            <v>19661</v>
          </cell>
          <cell r="C4473" t="str">
            <v>West-Vlaanderen</v>
          </cell>
        </row>
        <row r="4474">
          <cell r="A4474" t="str">
            <v>VKF-899-3</v>
          </cell>
          <cell r="B4474" t="str">
            <v>19661</v>
          </cell>
          <cell r="C4474" t="str">
            <v>West-Vlaanderen</v>
          </cell>
        </row>
        <row r="4475">
          <cell r="A4475" t="str">
            <v>VKF-899-4</v>
          </cell>
          <cell r="B4475" t="str">
            <v>19661</v>
          </cell>
          <cell r="C4475" t="str">
            <v>West-Vlaanderen</v>
          </cell>
        </row>
        <row r="4476">
          <cell r="A4476" t="str">
            <v>VKF-900-1</v>
          </cell>
          <cell r="B4476" t="str">
            <v>29995</v>
          </cell>
          <cell r="C4476" t="str">
            <v>West-Vlaanderen</v>
          </cell>
        </row>
        <row r="4477">
          <cell r="A4477" t="str">
            <v>VKF-900-2</v>
          </cell>
          <cell r="B4477" t="str">
            <v>29995</v>
          </cell>
          <cell r="C4477" t="str">
            <v>West-Vlaanderen</v>
          </cell>
        </row>
        <row r="4478">
          <cell r="A4478" t="str">
            <v>VKF-901-1</v>
          </cell>
          <cell r="B4478" t="str">
            <v>3641</v>
          </cell>
          <cell r="C4478" t="str">
            <v>West-Vlaanderen</v>
          </cell>
        </row>
        <row r="4479">
          <cell r="A4479" t="str">
            <v>VKF-902-1</v>
          </cell>
          <cell r="B4479" t="str">
            <v>201327</v>
          </cell>
          <cell r="C4479" t="str">
            <v>West-Vlaanderen</v>
          </cell>
        </row>
        <row r="4480">
          <cell r="A4480" t="str">
            <v>VKF-902-2</v>
          </cell>
          <cell r="B4480" t="str">
            <v>201327</v>
          </cell>
          <cell r="C4480" t="str">
            <v>West-Vlaanderen</v>
          </cell>
        </row>
        <row r="4481">
          <cell r="A4481" t="str">
            <v>VKF-902-3</v>
          </cell>
          <cell r="B4481" t="str">
            <v>201327</v>
          </cell>
          <cell r="C4481" t="str">
            <v>West-Vlaanderen</v>
          </cell>
        </row>
        <row r="4482">
          <cell r="A4482" t="str">
            <v>VKF-902-4</v>
          </cell>
          <cell r="B4482" t="str">
            <v>201327</v>
          </cell>
          <cell r="C4482" t="str">
            <v>West-Vlaanderen</v>
          </cell>
        </row>
        <row r="4483">
          <cell r="A4483" t="str">
            <v>VKF-902-5</v>
          </cell>
          <cell r="B4483" t="str">
            <v>201327</v>
          </cell>
          <cell r="C4483" t="str">
            <v>West-Vlaanderen</v>
          </cell>
        </row>
        <row r="4484">
          <cell r="A4484" t="str">
            <v>VKF-902-6</v>
          </cell>
          <cell r="B4484" t="str">
            <v>201327</v>
          </cell>
          <cell r="C4484" t="str">
            <v>West-Vlaanderen</v>
          </cell>
        </row>
        <row r="4485">
          <cell r="A4485" t="str">
            <v>VKF-902-7</v>
          </cell>
          <cell r="B4485" t="str">
            <v>201327</v>
          </cell>
          <cell r="C4485" t="str">
            <v>West-Vlaanderen</v>
          </cell>
        </row>
        <row r="4486">
          <cell r="A4486" t="str">
            <v>VKF-902-8</v>
          </cell>
          <cell r="B4486" t="str">
            <v>201327</v>
          </cell>
          <cell r="C4486" t="str">
            <v>West-Vlaanderen</v>
          </cell>
        </row>
        <row r="4487">
          <cell r="A4487" t="str">
            <v>VKF-902-9</v>
          </cell>
          <cell r="B4487" t="str">
            <v>201327</v>
          </cell>
          <cell r="C4487" t="str">
            <v>West-Vlaanderen</v>
          </cell>
        </row>
        <row r="4488">
          <cell r="A4488" t="str">
            <v>VKF-902-10</v>
          </cell>
          <cell r="B4488" t="str">
            <v>201327</v>
          </cell>
          <cell r="C4488" t="str">
            <v>West-Vlaanderen</v>
          </cell>
        </row>
        <row r="4489">
          <cell r="A4489" t="str">
            <v>VKF-902-11</v>
          </cell>
          <cell r="B4489" t="str">
            <v>201327</v>
          </cell>
          <cell r="C4489" t="str">
            <v>West-Vlaanderen</v>
          </cell>
        </row>
        <row r="4490">
          <cell r="A4490" t="str">
            <v>VKF-902-12</v>
          </cell>
          <cell r="B4490" t="str">
            <v>201327</v>
          </cell>
          <cell r="C4490" t="str">
            <v>West-Vlaanderen</v>
          </cell>
        </row>
        <row r="4491">
          <cell r="A4491" t="str">
            <v>VKF-902-13</v>
          </cell>
          <cell r="B4491" t="str">
            <v>201327</v>
          </cell>
          <cell r="C4491" t="str">
            <v>West-Vlaanderen</v>
          </cell>
        </row>
        <row r="4492">
          <cell r="A4492" t="str">
            <v>VKF-903-1</v>
          </cell>
          <cell r="B4492" t="str">
            <v>201120</v>
          </cell>
          <cell r="C4492" t="str">
            <v>Vlaams-Brabant</v>
          </cell>
        </row>
        <row r="4493">
          <cell r="A4493" t="str">
            <v>VKF-904-1</v>
          </cell>
          <cell r="B4493" t="str">
            <v>201186</v>
          </cell>
          <cell r="C4493" t="str">
            <v>Antwerpen</v>
          </cell>
        </row>
        <row r="4494">
          <cell r="A4494" t="str">
            <v>VKF-904-2</v>
          </cell>
          <cell r="B4494" t="str">
            <v>201186</v>
          </cell>
          <cell r="C4494" t="str">
            <v>Antwerpen</v>
          </cell>
        </row>
        <row r="4495">
          <cell r="A4495" t="str">
            <v>VKF-905-1</v>
          </cell>
          <cell r="B4495" t="str">
            <v>201277</v>
          </cell>
          <cell r="C4495" t="str">
            <v>Antwerpen</v>
          </cell>
        </row>
        <row r="4496">
          <cell r="A4496" t="str">
            <v>VKF-905-2</v>
          </cell>
          <cell r="B4496" t="str">
            <v>201277</v>
          </cell>
          <cell r="C4496" t="str">
            <v>Antwerpen</v>
          </cell>
        </row>
        <row r="4497">
          <cell r="A4497" t="str">
            <v>VKF-906-1</v>
          </cell>
          <cell r="B4497" t="str">
            <v>201277</v>
          </cell>
          <cell r="C4497" t="str">
            <v>Antwerpen</v>
          </cell>
        </row>
        <row r="4498">
          <cell r="A4498" t="str">
            <v>VKF-906-2</v>
          </cell>
          <cell r="B4498" t="str">
            <v>201277</v>
          </cell>
          <cell r="C4498" t="str">
            <v>Antwerpen</v>
          </cell>
        </row>
        <row r="4499">
          <cell r="A4499" t="str">
            <v>VKF-906-3</v>
          </cell>
          <cell r="B4499" t="str">
            <v>201277</v>
          </cell>
          <cell r="C4499" t="str">
            <v>Antwerpen</v>
          </cell>
        </row>
        <row r="4500">
          <cell r="A4500" t="str">
            <v>VKF-906-4</v>
          </cell>
          <cell r="B4500" t="str">
            <v>201277</v>
          </cell>
          <cell r="C4500" t="str">
            <v>Antwerpen</v>
          </cell>
        </row>
        <row r="4501">
          <cell r="A4501" t="str">
            <v>VKF-906-5</v>
          </cell>
          <cell r="B4501" t="str">
            <v>201277</v>
          </cell>
          <cell r="C4501" t="str">
            <v>Antwerpen</v>
          </cell>
        </row>
        <row r="4502">
          <cell r="A4502" t="str">
            <v>VKF-906-6</v>
          </cell>
          <cell r="B4502" t="str">
            <v>201277</v>
          </cell>
          <cell r="C4502" t="str">
            <v>Antwerpen</v>
          </cell>
        </row>
        <row r="4503">
          <cell r="A4503" t="str">
            <v>VKF-907-1</v>
          </cell>
          <cell r="B4503" t="str">
            <v>201210</v>
          </cell>
          <cell r="C4503" t="str">
            <v>Antwerpen</v>
          </cell>
        </row>
        <row r="4504">
          <cell r="A4504" t="str">
            <v>VKF-907-2</v>
          </cell>
          <cell r="B4504" t="str">
            <v>201210</v>
          </cell>
          <cell r="C4504" t="str">
            <v>Antwerpen</v>
          </cell>
        </row>
        <row r="4505">
          <cell r="A4505" t="str">
            <v>VKF-909-1</v>
          </cell>
          <cell r="B4505" t="str">
            <v>201543</v>
          </cell>
          <cell r="C4505" t="str">
            <v>Vlaams-Brabant</v>
          </cell>
        </row>
        <row r="4506">
          <cell r="A4506" t="str">
            <v>VKF-909-2</v>
          </cell>
          <cell r="B4506" t="str">
            <v>201543</v>
          </cell>
          <cell r="C4506" t="str">
            <v>Vlaams-Brabant</v>
          </cell>
        </row>
        <row r="4507">
          <cell r="A4507" t="str">
            <v>VKF-909-3</v>
          </cell>
          <cell r="B4507" t="str">
            <v>201543</v>
          </cell>
          <cell r="C4507" t="str">
            <v>Vlaams-Brabant</v>
          </cell>
        </row>
        <row r="4508">
          <cell r="A4508" t="str">
            <v>VKF-909-4</v>
          </cell>
          <cell r="B4508" t="str">
            <v>201543</v>
          </cell>
          <cell r="C4508" t="str">
            <v>Vlaams-Brabant</v>
          </cell>
        </row>
        <row r="4509">
          <cell r="A4509" t="str">
            <v>VKF-909-5</v>
          </cell>
          <cell r="B4509" t="str">
            <v>201543</v>
          </cell>
          <cell r="C4509" t="str">
            <v>Vlaams-Brabant</v>
          </cell>
        </row>
        <row r="4510">
          <cell r="A4510" t="str">
            <v>VKF-909-6</v>
          </cell>
          <cell r="B4510" t="str">
            <v>201543</v>
          </cell>
          <cell r="C4510" t="str">
            <v>Vlaams-Brabant</v>
          </cell>
        </row>
        <row r="4511">
          <cell r="A4511" t="str">
            <v>VKF-910-1</v>
          </cell>
          <cell r="B4511" t="str">
            <v>13029</v>
          </cell>
          <cell r="C4511" t="str">
            <v>West-Vlaanderen</v>
          </cell>
        </row>
        <row r="4512">
          <cell r="A4512" t="str">
            <v>VKF-911-1</v>
          </cell>
          <cell r="B4512" t="str">
            <v>28042</v>
          </cell>
          <cell r="C4512" t="str">
            <v>Oost-Vlaanderen</v>
          </cell>
        </row>
        <row r="4513">
          <cell r="A4513" t="str">
            <v>VKF-911-2</v>
          </cell>
          <cell r="B4513" t="str">
            <v>28042</v>
          </cell>
          <cell r="C4513" t="str">
            <v>Oost-Vlaanderen</v>
          </cell>
        </row>
        <row r="4514">
          <cell r="A4514" t="str">
            <v>VKF-911-3</v>
          </cell>
          <cell r="B4514" t="str">
            <v>28042</v>
          </cell>
          <cell r="C4514" t="str">
            <v>Oost-Vlaanderen</v>
          </cell>
        </row>
        <row r="4515">
          <cell r="A4515" t="str">
            <v>VKF-911-4</v>
          </cell>
          <cell r="B4515" t="str">
            <v>28042</v>
          </cell>
          <cell r="C4515" t="str">
            <v>Oost-Vlaanderen</v>
          </cell>
        </row>
        <row r="4516">
          <cell r="A4516" t="str">
            <v>VKF-911-5</v>
          </cell>
          <cell r="B4516" t="str">
            <v>28042</v>
          </cell>
          <cell r="C4516" t="str">
            <v>Oost-Vlaanderen</v>
          </cell>
        </row>
        <row r="4517">
          <cell r="A4517" t="str">
            <v>VKF-911-6</v>
          </cell>
          <cell r="B4517" t="str">
            <v>28042</v>
          </cell>
          <cell r="C4517" t="str">
            <v>Oost-Vlaanderen</v>
          </cell>
        </row>
        <row r="4518">
          <cell r="A4518" t="str">
            <v>VKF-912-1</v>
          </cell>
          <cell r="B4518" t="str">
            <v>8153</v>
          </cell>
          <cell r="C4518" t="str">
            <v>West-Vlaanderen</v>
          </cell>
        </row>
        <row r="4519">
          <cell r="A4519" t="str">
            <v>VKF-913-1</v>
          </cell>
          <cell r="B4519" t="str">
            <v>18856</v>
          </cell>
          <cell r="C4519" t="str">
            <v>Limburg</v>
          </cell>
        </row>
        <row r="4520">
          <cell r="B4520" t="str">
            <v>29941</v>
          </cell>
          <cell r="C4520" t="str">
            <v>Limburg</v>
          </cell>
        </row>
        <row r="4521">
          <cell r="A4521" t="str">
            <v>VKF-913-2</v>
          </cell>
          <cell r="B4521" t="str">
            <v>18856</v>
          </cell>
          <cell r="C4521" t="str">
            <v>Limburg</v>
          </cell>
        </row>
        <row r="4522">
          <cell r="B4522" t="str">
            <v>29941</v>
          </cell>
          <cell r="C4522" t="str">
            <v>Limburg</v>
          </cell>
        </row>
        <row r="4523">
          <cell r="A4523" t="str">
            <v>VKF-913-3</v>
          </cell>
          <cell r="B4523" t="str">
            <v>18856</v>
          </cell>
          <cell r="C4523" t="str">
            <v>Limburg</v>
          </cell>
        </row>
        <row r="4524">
          <cell r="B4524" t="str">
            <v>29941</v>
          </cell>
          <cell r="C4524" t="str">
            <v>Limburg</v>
          </cell>
        </row>
        <row r="4525">
          <cell r="A4525" t="str">
            <v>VKF-913-4</v>
          </cell>
          <cell r="B4525" t="str">
            <v>18856</v>
          </cell>
          <cell r="C4525" t="str">
            <v>Limburg</v>
          </cell>
        </row>
        <row r="4526">
          <cell r="B4526" t="str">
            <v>29941</v>
          </cell>
          <cell r="C4526" t="str">
            <v>Limburg</v>
          </cell>
        </row>
        <row r="4527">
          <cell r="A4527" t="str">
            <v>VKF-913-5</v>
          </cell>
          <cell r="B4527" t="str">
            <v>18856</v>
          </cell>
          <cell r="C4527" t="str">
            <v>Limburg</v>
          </cell>
        </row>
        <row r="4528">
          <cell r="B4528" t="str">
            <v>29941</v>
          </cell>
          <cell r="C4528" t="str">
            <v>Limburg</v>
          </cell>
        </row>
        <row r="4529">
          <cell r="A4529" t="str">
            <v>VKF-914-1</v>
          </cell>
          <cell r="B4529" t="str">
            <v>22558</v>
          </cell>
          <cell r="C4529" t="str">
            <v>Vlaams-Brabant</v>
          </cell>
        </row>
        <row r="4530">
          <cell r="A4530" t="str">
            <v>VKF-914-2</v>
          </cell>
          <cell r="B4530" t="str">
            <v>22558</v>
          </cell>
          <cell r="C4530" t="str">
            <v>Vlaams-Brabant</v>
          </cell>
        </row>
        <row r="4531">
          <cell r="A4531" t="str">
            <v>VKF-914-3</v>
          </cell>
          <cell r="B4531" t="str">
            <v>22558</v>
          </cell>
          <cell r="C4531" t="str">
            <v>Vlaams-Brabant</v>
          </cell>
        </row>
        <row r="4532">
          <cell r="A4532" t="str">
            <v>VKF-915-1</v>
          </cell>
          <cell r="B4532" t="str">
            <v>6537</v>
          </cell>
          <cell r="C4532" t="str">
            <v>Brussel HG</v>
          </cell>
        </row>
        <row r="4533">
          <cell r="A4533" t="str">
            <v>VKF-915-2</v>
          </cell>
          <cell r="B4533" t="str">
            <v>6537</v>
          </cell>
          <cell r="C4533" t="str">
            <v>Brussel HG</v>
          </cell>
        </row>
        <row r="4534">
          <cell r="A4534" t="str">
            <v>VKF-915-3</v>
          </cell>
          <cell r="B4534" t="str">
            <v>6537</v>
          </cell>
          <cell r="C4534" t="str">
            <v>Brussel HG</v>
          </cell>
        </row>
        <row r="4535">
          <cell r="A4535" t="str">
            <v>VKF-915-4</v>
          </cell>
          <cell r="B4535" t="str">
            <v>6537</v>
          </cell>
          <cell r="C4535" t="str">
            <v>Brussel HG</v>
          </cell>
        </row>
        <row r="4536">
          <cell r="A4536" t="str">
            <v>VKF-915-5</v>
          </cell>
          <cell r="B4536" t="str">
            <v>6537</v>
          </cell>
          <cell r="C4536" t="str">
            <v>Brussel HG</v>
          </cell>
        </row>
        <row r="4537">
          <cell r="A4537" t="str">
            <v>VKF-915-6</v>
          </cell>
          <cell r="B4537" t="str">
            <v>6537</v>
          </cell>
          <cell r="C4537" t="str">
            <v>Brussel HG</v>
          </cell>
        </row>
        <row r="4538">
          <cell r="A4538" t="str">
            <v>VKF-915-7</v>
          </cell>
          <cell r="B4538" t="str">
            <v>6537</v>
          </cell>
          <cell r="C4538" t="str">
            <v>Brussel HG</v>
          </cell>
        </row>
        <row r="4539">
          <cell r="A4539" t="str">
            <v>VKF-915-8</v>
          </cell>
          <cell r="B4539" t="str">
            <v>6537</v>
          </cell>
          <cell r="C4539" t="str">
            <v>Brussel HG</v>
          </cell>
        </row>
        <row r="4540">
          <cell r="A4540" t="str">
            <v>VKF-915-9</v>
          </cell>
          <cell r="B4540" t="str">
            <v>6537</v>
          </cell>
          <cell r="C4540" t="str">
            <v>Brussel HG</v>
          </cell>
        </row>
        <row r="4541">
          <cell r="A4541" t="str">
            <v>VKF-916-1</v>
          </cell>
          <cell r="B4541" t="str">
            <v>910029862</v>
          </cell>
          <cell r="C4541" t="str">
            <v>Limburg</v>
          </cell>
        </row>
        <row r="4542">
          <cell r="B4542" t="str">
            <v>910029863</v>
          </cell>
          <cell r="C4542" t="str">
            <v>Limburg</v>
          </cell>
        </row>
        <row r="4543">
          <cell r="A4543" t="str">
            <v>VKF-916-2</v>
          </cell>
          <cell r="B4543" t="str">
            <v>910029862</v>
          </cell>
          <cell r="C4543" t="str">
            <v>Limburg</v>
          </cell>
        </row>
        <row r="4544">
          <cell r="B4544" t="str">
            <v>910029863</v>
          </cell>
          <cell r="C4544" t="str">
            <v>Limburg</v>
          </cell>
        </row>
        <row r="4545">
          <cell r="A4545" t="str">
            <v>VKF-916-3</v>
          </cell>
          <cell r="B4545" t="str">
            <v>910029862</v>
          </cell>
          <cell r="C4545" t="str">
            <v>Limburg</v>
          </cell>
        </row>
        <row r="4546">
          <cell r="B4546" t="str">
            <v>910029863</v>
          </cell>
          <cell r="C4546" t="str">
            <v>Limburg</v>
          </cell>
        </row>
        <row r="4547">
          <cell r="A4547" t="str">
            <v>VKF-916-4</v>
          </cell>
          <cell r="B4547" t="str">
            <v>910029862</v>
          </cell>
          <cell r="C4547" t="str">
            <v>Limburg</v>
          </cell>
        </row>
        <row r="4548">
          <cell r="B4548" t="str">
            <v>910029863</v>
          </cell>
          <cell r="C4548" t="str">
            <v>Limburg</v>
          </cell>
        </row>
        <row r="4549">
          <cell r="A4549" t="str">
            <v>VKF-917-1</v>
          </cell>
          <cell r="B4549" t="str">
            <v>10083</v>
          </cell>
          <cell r="C4549" t="str">
            <v>West-Vlaanderen</v>
          </cell>
        </row>
        <row r="4550">
          <cell r="A4550" t="str">
            <v>VKF-918-1</v>
          </cell>
          <cell r="B4550" t="str">
            <v>201123</v>
          </cell>
          <cell r="C4550" t="str">
            <v>Antwerpen</v>
          </cell>
        </row>
        <row r="4551">
          <cell r="A4551" t="str">
            <v>VKF-918-2</v>
          </cell>
          <cell r="B4551" t="str">
            <v>201123</v>
          </cell>
          <cell r="C4551" t="str">
            <v>Antwerpen</v>
          </cell>
        </row>
        <row r="4552">
          <cell r="A4552" t="str">
            <v>VKF-918-3</v>
          </cell>
          <cell r="B4552" t="str">
            <v>201123</v>
          </cell>
          <cell r="C4552" t="str">
            <v>Antwerpen</v>
          </cell>
        </row>
        <row r="4553">
          <cell r="A4553" t="str">
            <v>VKF-918-4</v>
          </cell>
          <cell r="B4553" t="str">
            <v>201123</v>
          </cell>
          <cell r="C4553" t="str">
            <v>Antwerpen</v>
          </cell>
        </row>
        <row r="4554">
          <cell r="A4554" t="str">
            <v>VKF-919-1</v>
          </cell>
          <cell r="B4554" t="str">
            <v>201123</v>
          </cell>
          <cell r="C4554" t="str">
            <v>Antwerpen</v>
          </cell>
        </row>
        <row r="4555">
          <cell r="A4555" t="str">
            <v>VKF-919-2</v>
          </cell>
          <cell r="B4555" t="str">
            <v>201123</v>
          </cell>
          <cell r="C4555" t="str">
            <v>Antwerpen</v>
          </cell>
        </row>
        <row r="4556">
          <cell r="A4556" t="str">
            <v>VKF-919-3</v>
          </cell>
          <cell r="B4556" t="str">
            <v>201123</v>
          </cell>
          <cell r="C4556" t="str">
            <v>Antwerpen</v>
          </cell>
        </row>
        <row r="4557">
          <cell r="A4557" t="str">
            <v>VKF-919-4</v>
          </cell>
          <cell r="B4557" t="str">
            <v>201123</v>
          </cell>
          <cell r="C4557" t="str">
            <v>Antwerpen</v>
          </cell>
        </row>
        <row r="4558">
          <cell r="A4558" t="str">
            <v>VKF-919-5</v>
          </cell>
          <cell r="B4558" t="str">
            <v>201123</v>
          </cell>
          <cell r="C4558" t="str">
            <v>Antwerpen</v>
          </cell>
        </row>
        <row r="4559">
          <cell r="A4559" t="str">
            <v>VKF-920-1</v>
          </cell>
          <cell r="B4559" t="str">
            <v>201201</v>
          </cell>
          <cell r="C4559" t="str">
            <v>West-Vlaanderen</v>
          </cell>
        </row>
        <row r="4560">
          <cell r="A4560" t="str">
            <v>VKF-920-2</v>
          </cell>
          <cell r="B4560" t="str">
            <v>201201</v>
          </cell>
          <cell r="C4560" t="str">
            <v>West-Vlaanderen</v>
          </cell>
        </row>
        <row r="4561">
          <cell r="A4561" t="str">
            <v>VKF-920-3</v>
          </cell>
          <cell r="B4561" t="str">
            <v>201201</v>
          </cell>
          <cell r="C4561" t="str">
            <v>West-Vlaanderen</v>
          </cell>
        </row>
        <row r="4562">
          <cell r="A4562" t="str">
            <v>VKF-920-4</v>
          </cell>
          <cell r="B4562" t="str">
            <v>201201</v>
          </cell>
          <cell r="C4562" t="str">
            <v>West-Vlaanderen</v>
          </cell>
        </row>
        <row r="4563">
          <cell r="A4563" t="str">
            <v>VKF-921-1</v>
          </cell>
          <cell r="B4563" t="str">
            <v>910029551</v>
          </cell>
          <cell r="C4563" t="str">
            <v>Antwerpen</v>
          </cell>
        </row>
        <row r="4564">
          <cell r="A4564" t="str">
            <v>VKF-921-2</v>
          </cell>
          <cell r="B4564" t="str">
            <v>910029551</v>
          </cell>
          <cell r="C4564" t="str">
            <v>Antwerpen</v>
          </cell>
        </row>
        <row r="4565">
          <cell r="A4565" t="str">
            <v>VKF-921-3</v>
          </cell>
          <cell r="B4565" t="str">
            <v>910029551</v>
          </cell>
          <cell r="C4565" t="str">
            <v>Antwerpen</v>
          </cell>
        </row>
        <row r="4566">
          <cell r="A4566" t="str">
            <v>VKF-922-1</v>
          </cell>
          <cell r="B4566" t="str">
            <v>910029552</v>
          </cell>
          <cell r="C4566" t="str">
            <v>Antwerpen</v>
          </cell>
        </row>
        <row r="4567">
          <cell r="A4567" t="str">
            <v>VKF-922-2</v>
          </cell>
          <cell r="B4567" t="str">
            <v>910029552</v>
          </cell>
          <cell r="C4567" t="str">
            <v>Antwerpen</v>
          </cell>
        </row>
        <row r="4568">
          <cell r="A4568" t="str">
            <v>VKF-922-3</v>
          </cell>
          <cell r="B4568" t="str">
            <v>910029552</v>
          </cell>
          <cell r="C4568" t="str">
            <v>Antwerpen</v>
          </cell>
        </row>
        <row r="4569">
          <cell r="A4569" t="str">
            <v>VKF-922-4</v>
          </cell>
          <cell r="B4569" t="str">
            <v>910029552</v>
          </cell>
          <cell r="C4569" t="str">
            <v>Antwerpen</v>
          </cell>
        </row>
        <row r="4570">
          <cell r="A4570" t="str">
            <v>VKF-922-5</v>
          </cell>
          <cell r="B4570" t="str">
            <v>910029552</v>
          </cell>
          <cell r="C4570" t="str">
            <v>Antwerpen</v>
          </cell>
        </row>
        <row r="4571">
          <cell r="A4571" t="str">
            <v>VKF-923-1</v>
          </cell>
          <cell r="B4571" t="str">
            <v>910029551</v>
          </cell>
          <cell r="C4571" t="str">
            <v>Antwerpen</v>
          </cell>
        </row>
        <row r="4572">
          <cell r="A4572" t="str">
            <v>VKF-923-2</v>
          </cell>
          <cell r="B4572" t="str">
            <v>910029551</v>
          </cell>
          <cell r="C4572" t="str">
            <v>Antwerpen</v>
          </cell>
        </row>
        <row r="4573">
          <cell r="A4573" t="str">
            <v>VKF-923-3</v>
          </cell>
          <cell r="B4573" t="str">
            <v>910029551</v>
          </cell>
          <cell r="C4573" t="str">
            <v>Antwerpen</v>
          </cell>
        </row>
        <row r="4574">
          <cell r="A4574" t="str">
            <v>VKF-924-1</v>
          </cell>
          <cell r="B4574" t="str">
            <v>910029550</v>
          </cell>
          <cell r="C4574" t="str">
            <v>Antwerpen</v>
          </cell>
        </row>
        <row r="4575">
          <cell r="A4575" t="str">
            <v>VKF-924-2</v>
          </cell>
          <cell r="B4575" t="str">
            <v>910029550</v>
          </cell>
          <cell r="C4575" t="str">
            <v>Antwerpen</v>
          </cell>
        </row>
        <row r="4576">
          <cell r="A4576" t="str">
            <v>VKF-925-1</v>
          </cell>
          <cell r="B4576" t="str">
            <v>3519</v>
          </cell>
          <cell r="C4576" t="str">
            <v>Oost-Vlaanderen</v>
          </cell>
        </row>
        <row r="4577">
          <cell r="B4577" t="str">
            <v>19767</v>
          </cell>
          <cell r="C4577" t="str">
            <v>Oost-Vlaanderen</v>
          </cell>
        </row>
        <row r="4578">
          <cell r="A4578" t="str">
            <v>VKF-926-1</v>
          </cell>
          <cell r="B4578" t="str">
            <v>3872</v>
          </cell>
          <cell r="C4578" t="str">
            <v>West-Vlaanderen</v>
          </cell>
        </row>
        <row r="4579">
          <cell r="A4579" t="str">
            <v>VKF-927-1</v>
          </cell>
          <cell r="B4579" t="str">
            <v>3628</v>
          </cell>
          <cell r="C4579" t="str">
            <v>Limburg</v>
          </cell>
        </row>
        <row r="4580">
          <cell r="A4580" t="str">
            <v>VKF-928-1</v>
          </cell>
          <cell r="B4580" t="str">
            <v>3384</v>
          </cell>
          <cell r="C4580" t="str">
            <v>Oost-Vlaanderen</v>
          </cell>
        </row>
        <row r="4581">
          <cell r="A4581" t="str">
            <v>VKF-929-1</v>
          </cell>
          <cell r="B4581" t="str">
            <v>4252</v>
          </cell>
          <cell r="C4581" t="str">
            <v>Vlaams-Brabant</v>
          </cell>
        </row>
        <row r="4582">
          <cell r="A4582" t="str">
            <v>VKF-929-2</v>
          </cell>
          <cell r="B4582" t="str">
            <v>4252</v>
          </cell>
          <cell r="C4582" t="str">
            <v>Vlaams-Brabant</v>
          </cell>
        </row>
        <row r="4583">
          <cell r="A4583" t="str">
            <v>VKF-930-1</v>
          </cell>
          <cell r="B4583" t="str">
            <v>201234</v>
          </cell>
          <cell r="C4583" t="str">
            <v>Vlaams-Brabant</v>
          </cell>
        </row>
        <row r="4584">
          <cell r="A4584" t="str">
            <v>VKF-930-2</v>
          </cell>
          <cell r="B4584" t="str">
            <v>201234</v>
          </cell>
          <cell r="C4584" t="str">
            <v>Vlaams-Brabant</v>
          </cell>
        </row>
        <row r="4585">
          <cell r="A4585" t="str">
            <v>VKF-930-3</v>
          </cell>
          <cell r="B4585" t="str">
            <v>201234</v>
          </cell>
          <cell r="C4585" t="str">
            <v>Vlaams-Brabant</v>
          </cell>
        </row>
        <row r="4586">
          <cell r="A4586" t="str">
            <v>VKF-930-4</v>
          </cell>
          <cell r="B4586" t="str">
            <v>201234</v>
          </cell>
          <cell r="C4586" t="str">
            <v>Vlaams-Brabant</v>
          </cell>
        </row>
        <row r="4587">
          <cell r="A4587" t="str">
            <v>VKF-930-5</v>
          </cell>
          <cell r="B4587" t="str">
            <v>201234</v>
          </cell>
          <cell r="C4587" t="str">
            <v>Vlaams-Brabant</v>
          </cell>
        </row>
        <row r="4588">
          <cell r="A4588" t="str">
            <v>VKF-930-6</v>
          </cell>
          <cell r="B4588" t="str">
            <v>201234</v>
          </cell>
          <cell r="C4588" t="str">
            <v>Vlaams-Brabant</v>
          </cell>
        </row>
        <row r="4589">
          <cell r="A4589" t="str">
            <v>VKF-931-1</v>
          </cell>
          <cell r="B4589" t="str">
            <v>27358</v>
          </cell>
          <cell r="C4589" t="str">
            <v>Vlaams-Brabant</v>
          </cell>
        </row>
        <row r="4590">
          <cell r="A4590" t="str">
            <v>VKF-932-1</v>
          </cell>
          <cell r="B4590" t="str">
            <v>201109</v>
          </cell>
          <cell r="C4590" t="str">
            <v>West-Vlaanderen</v>
          </cell>
        </row>
        <row r="4591">
          <cell r="A4591" t="str">
            <v>VKF-933-1</v>
          </cell>
          <cell r="B4591" t="str">
            <v>201109</v>
          </cell>
          <cell r="C4591" t="str">
            <v>West-Vlaanderen</v>
          </cell>
        </row>
        <row r="4592">
          <cell r="A4592" t="str">
            <v>VKF-934-1</v>
          </cell>
          <cell r="B4592" t="str">
            <v>201109</v>
          </cell>
          <cell r="C4592" t="str">
            <v>West-Vlaanderen</v>
          </cell>
        </row>
        <row r="4593">
          <cell r="A4593" t="str">
            <v>VKF-935-2</v>
          </cell>
          <cell r="B4593" t="str">
            <v>201109</v>
          </cell>
          <cell r="C4593" t="str">
            <v>West-Vlaanderen</v>
          </cell>
        </row>
        <row r="4594">
          <cell r="A4594" t="str">
            <v>VKF-936-1</v>
          </cell>
          <cell r="B4594" t="str">
            <v>201314</v>
          </cell>
          <cell r="C4594" t="str">
            <v>Antwerpen</v>
          </cell>
        </row>
        <row r="4595">
          <cell r="A4595" t="str">
            <v>VKF-937-1</v>
          </cell>
          <cell r="B4595" t="str">
            <v>201173</v>
          </cell>
          <cell r="C4595" t="str">
            <v>Vlaams-Brabant</v>
          </cell>
        </row>
        <row r="4596">
          <cell r="A4596" t="str">
            <v>VKF-937-2</v>
          </cell>
          <cell r="B4596" t="str">
            <v>201173</v>
          </cell>
          <cell r="C4596" t="str">
            <v>Vlaams-Brabant</v>
          </cell>
        </row>
        <row r="4597">
          <cell r="A4597" t="str">
            <v>VKF-938-1</v>
          </cell>
          <cell r="B4597" t="str">
            <v>201173</v>
          </cell>
          <cell r="C4597" t="str">
            <v>Vlaams-Brabant</v>
          </cell>
        </row>
        <row r="4598">
          <cell r="A4598" t="str">
            <v>VKF-938-2</v>
          </cell>
          <cell r="B4598" t="str">
            <v>201173</v>
          </cell>
          <cell r="C4598" t="str">
            <v>Vlaams-Brabant</v>
          </cell>
        </row>
        <row r="4599">
          <cell r="A4599" t="str">
            <v>VKF-939-1</v>
          </cell>
          <cell r="B4599" t="str">
            <v>201173</v>
          </cell>
          <cell r="C4599" t="str">
            <v>Vlaams-Brabant</v>
          </cell>
        </row>
        <row r="4600">
          <cell r="A4600" t="str">
            <v>VKF-940-1</v>
          </cell>
          <cell r="B4600" t="str">
            <v>201173</v>
          </cell>
          <cell r="C4600" t="str">
            <v>Vlaams-Brabant</v>
          </cell>
        </row>
        <row r="4601">
          <cell r="A4601" t="str">
            <v>VKF-941-1</v>
          </cell>
          <cell r="B4601" t="str">
            <v>201117</v>
          </cell>
          <cell r="C4601" t="str">
            <v>Vlaams-Brabant</v>
          </cell>
        </row>
        <row r="4602">
          <cell r="A4602" t="str">
            <v>VKF-941-2</v>
          </cell>
          <cell r="B4602" t="str">
            <v>201117</v>
          </cell>
          <cell r="C4602" t="str">
            <v>Vlaams-Brabant</v>
          </cell>
        </row>
        <row r="4603">
          <cell r="A4603" t="str">
            <v>VKF-942-1</v>
          </cell>
          <cell r="B4603" t="str">
            <v>201117</v>
          </cell>
          <cell r="C4603" t="str">
            <v>Vlaams-Brabant</v>
          </cell>
        </row>
        <row r="4604">
          <cell r="A4604" t="str">
            <v>VKF-942-2</v>
          </cell>
          <cell r="B4604" t="str">
            <v>201117</v>
          </cell>
          <cell r="C4604" t="str">
            <v>Vlaams-Brabant</v>
          </cell>
        </row>
        <row r="4605">
          <cell r="A4605" t="str">
            <v>VKF-943-1</v>
          </cell>
          <cell r="B4605" t="str">
            <v>27691</v>
          </cell>
          <cell r="C4605" t="str">
            <v>Vlaams-Brabant</v>
          </cell>
        </row>
        <row r="4606">
          <cell r="A4606" t="str">
            <v>VKF-943-2</v>
          </cell>
          <cell r="B4606" t="str">
            <v>27691</v>
          </cell>
          <cell r="C4606" t="str">
            <v>Vlaams-Brabant</v>
          </cell>
        </row>
        <row r="4607">
          <cell r="A4607" t="str">
            <v>VKF-943-3</v>
          </cell>
          <cell r="B4607" t="str">
            <v>27691</v>
          </cell>
          <cell r="C4607" t="str">
            <v>Vlaams-Brabant</v>
          </cell>
        </row>
        <row r="4608">
          <cell r="A4608" t="str">
            <v>VKF-943-4</v>
          </cell>
          <cell r="B4608" t="str">
            <v>27691</v>
          </cell>
          <cell r="C4608" t="str">
            <v>Vlaams-Brabant</v>
          </cell>
        </row>
        <row r="4609">
          <cell r="A4609" t="str">
            <v>VKF-943-5</v>
          </cell>
          <cell r="B4609" t="str">
            <v>27691</v>
          </cell>
          <cell r="C4609" t="str">
            <v>Vlaams-Brabant</v>
          </cell>
        </row>
        <row r="4610">
          <cell r="A4610" t="str">
            <v>VKF-943-6</v>
          </cell>
          <cell r="B4610" t="str">
            <v>27691</v>
          </cell>
          <cell r="C4610" t="str">
            <v>Vlaams-Brabant</v>
          </cell>
        </row>
        <row r="4611">
          <cell r="A4611" t="str">
            <v>VKF-944-1</v>
          </cell>
          <cell r="B4611" t="str">
            <v>3362</v>
          </cell>
          <cell r="C4611" t="str">
            <v>West-Vlaanderen</v>
          </cell>
        </row>
        <row r="4612">
          <cell r="B4612" t="str">
            <v>25840</v>
          </cell>
          <cell r="C4612" t="str">
            <v>West-Vlaanderen</v>
          </cell>
        </row>
        <row r="4613">
          <cell r="B4613" t="str">
            <v>201620</v>
          </cell>
          <cell r="C4613" t="str">
            <v>West-Vlaanderen</v>
          </cell>
        </row>
        <row r="4614">
          <cell r="A4614" t="str">
            <v>VKF-945-1</v>
          </cell>
          <cell r="B4614" t="str">
            <v>4017</v>
          </cell>
          <cell r="C4614" t="str">
            <v>West-Vlaanderen</v>
          </cell>
        </row>
        <row r="4615">
          <cell r="A4615" t="str">
            <v>VKF-945-3</v>
          </cell>
          <cell r="B4615" t="str">
            <v>201201</v>
          </cell>
          <cell r="C4615" t="str">
            <v>West-Vlaanderen</v>
          </cell>
        </row>
        <row r="4616">
          <cell r="A4616" t="str">
            <v>VKF-947-1</v>
          </cell>
          <cell r="B4616" t="str">
            <v>201239</v>
          </cell>
          <cell r="C4616" t="str">
            <v>Limburg</v>
          </cell>
        </row>
        <row r="4617">
          <cell r="A4617" t="str">
            <v>VKF-947-2</v>
          </cell>
          <cell r="B4617" t="str">
            <v>201239</v>
          </cell>
          <cell r="C4617" t="str">
            <v>Limburg</v>
          </cell>
        </row>
        <row r="4618">
          <cell r="A4618" t="str">
            <v>VKF-947-3</v>
          </cell>
          <cell r="B4618" t="str">
            <v>201239</v>
          </cell>
          <cell r="C4618" t="str">
            <v>Limburg</v>
          </cell>
        </row>
        <row r="4619">
          <cell r="A4619" t="str">
            <v>VKF-947-4</v>
          </cell>
          <cell r="B4619" t="str">
            <v>201239</v>
          </cell>
          <cell r="C4619" t="str">
            <v>Limburg</v>
          </cell>
        </row>
        <row r="4620">
          <cell r="A4620" t="str">
            <v>VKF-948-1</v>
          </cell>
          <cell r="B4620" t="str">
            <v>201209</v>
          </cell>
          <cell r="C4620" t="str">
            <v>Vlaams-Brabant</v>
          </cell>
        </row>
        <row r="4621">
          <cell r="A4621" t="str">
            <v>VKF-949-2</v>
          </cell>
          <cell r="B4621" t="str">
            <v>201209</v>
          </cell>
          <cell r="C4621" t="str">
            <v>Vlaams-Brabant</v>
          </cell>
        </row>
        <row r="4622">
          <cell r="A4622" t="str">
            <v>VKF-949-3</v>
          </cell>
          <cell r="B4622" t="str">
            <v>201209</v>
          </cell>
          <cell r="C4622" t="str">
            <v>Vlaams-Brabant</v>
          </cell>
        </row>
        <row r="4623">
          <cell r="A4623" t="str">
            <v>VKF-949-4</v>
          </cell>
          <cell r="B4623" t="str">
            <v>201209</v>
          </cell>
          <cell r="C4623" t="str">
            <v>Vlaams-Brabant</v>
          </cell>
        </row>
        <row r="4624">
          <cell r="A4624" t="str">
            <v>VKF-949-5</v>
          </cell>
          <cell r="B4624" t="str">
            <v>201209</v>
          </cell>
          <cell r="C4624" t="str">
            <v>Vlaams-Brabant</v>
          </cell>
        </row>
        <row r="4625">
          <cell r="A4625" t="str">
            <v>VKF-950-1</v>
          </cell>
          <cell r="B4625" t="str">
            <v>4888</v>
          </cell>
          <cell r="C4625" t="str">
            <v>Vlaams-Brabant</v>
          </cell>
        </row>
        <row r="4626">
          <cell r="A4626" t="str">
            <v>VKF-952-1</v>
          </cell>
          <cell r="B4626" t="str">
            <v>28389</v>
          </cell>
          <cell r="C4626" t="str">
            <v>Brussel HG</v>
          </cell>
        </row>
        <row r="4627">
          <cell r="A4627" t="str">
            <v>VKF-952-2</v>
          </cell>
          <cell r="B4627" t="str">
            <v>28389</v>
          </cell>
          <cell r="C4627" t="str">
            <v>Brussel HG</v>
          </cell>
        </row>
        <row r="4628">
          <cell r="A4628" t="str">
            <v>VKF-952-3</v>
          </cell>
          <cell r="B4628" t="str">
            <v>28389</v>
          </cell>
          <cell r="C4628" t="str">
            <v>Brussel HG</v>
          </cell>
        </row>
        <row r="4629">
          <cell r="A4629" t="str">
            <v>VKF-952-4</v>
          </cell>
          <cell r="B4629" t="str">
            <v>28389</v>
          </cell>
          <cell r="C4629" t="str">
            <v>Brussel HG</v>
          </cell>
        </row>
        <row r="4630">
          <cell r="A4630" t="str">
            <v>VKF-952-5</v>
          </cell>
          <cell r="B4630" t="str">
            <v>28389</v>
          </cell>
          <cell r="C4630" t="str">
            <v>Brussel HG</v>
          </cell>
        </row>
        <row r="4631">
          <cell r="A4631" t="str">
            <v>VKF-952-6</v>
          </cell>
          <cell r="B4631" t="str">
            <v>28389</v>
          </cell>
          <cell r="C4631" t="str">
            <v>Brussel HG</v>
          </cell>
        </row>
        <row r="4632">
          <cell r="A4632" t="str">
            <v>VKF-953-1</v>
          </cell>
          <cell r="B4632" t="str">
            <v>4668</v>
          </cell>
          <cell r="C4632" t="str">
            <v>West-Vlaanderen</v>
          </cell>
        </row>
        <row r="4633">
          <cell r="A4633" t="str">
            <v>VKF-953-2</v>
          </cell>
          <cell r="B4633" t="str">
            <v>4668</v>
          </cell>
          <cell r="C4633" t="str">
            <v>West-Vlaanderen</v>
          </cell>
        </row>
        <row r="4634">
          <cell r="A4634" t="str">
            <v>VKF-953-3</v>
          </cell>
          <cell r="B4634" t="str">
            <v>4668</v>
          </cell>
          <cell r="C4634" t="str">
            <v>West-Vlaanderen</v>
          </cell>
        </row>
        <row r="4635">
          <cell r="A4635" t="str">
            <v>VKF-953-4</v>
          </cell>
          <cell r="B4635" t="str">
            <v>4668</v>
          </cell>
          <cell r="C4635" t="str">
            <v>West-Vlaanderen</v>
          </cell>
        </row>
        <row r="4636">
          <cell r="A4636" t="str">
            <v>VKF-953-5</v>
          </cell>
          <cell r="B4636" t="str">
            <v>4668</v>
          </cell>
          <cell r="C4636" t="str">
            <v>West-Vlaanderen</v>
          </cell>
        </row>
        <row r="4637">
          <cell r="A4637" t="str">
            <v>VKF-953-6</v>
          </cell>
          <cell r="B4637" t="str">
            <v>4668</v>
          </cell>
          <cell r="C4637" t="str">
            <v>West-Vlaanderen</v>
          </cell>
        </row>
        <row r="4638">
          <cell r="A4638" t="str">
            <v>VKF-953-7</v>
          </cell>
          <cell r="B4638" t="str">
            <v>4668</v>
          </cell>
          <cell r="C4638" t="str">
            <v>West-Vlaanderen</v>
          </cell>
        </row>
        <row r="4639">
          <cell r="A4639" t="str">
            <v>VKF-953-8</v>
          </cell>
          <cell r="B4639" t="str">
            <v>4668</v>
          </cell>
          <cell r="C4639" t="str">
            <v>West-Vlaanderen</v>
          </cell>
        </row>
        <row r="4640">
          <cell r="A4640" t="str">
            <v>VKF-954-1</v>
          </cell>
          <cell r="B4640" t="str">
            <v>2915</v>
          </cell>
          <cell r="C4640" t="str">
            <v>West-Vlaanderen</v>
          </cell>
        </row>
        <row r="4641">
          <cell r="A4641" t="str">
            <v>VKF-955-1</v>
          </cell>
          <cell r="B4641" t="str">
            <v>2929</v>
          </cell>
          <cell r="C4641" t="str">
            <v>Limburg</v>
          </cell>
        </row>
        <row r="4642">
          <cell r="A4642" t="str">
            <v>VKF-956-1</v>
          </cell>
          <cell r="B4642" t="str">
            <v>2929</v>
          </cell>
          <cell r="C4642" t="str">
            <v>Limburg</v>
          </cell>
        </row>
        <row r="4643">
          <cell r="A4643" t="str">
            <v>VKF-956-2</v>
          </cell>
          <cell r="B4643" t="str">
            <v>2929</v>
          </cell>
          <cell r="C4643" t="str">
            <v>Limburg</v>
          </cell>
        </row>
        <row r="4644">
          <cell r="A4644" t="str">
            <v>VKF-957-1</v>
          </cell>
          <cell r="B4644" t="str">
            <v>2929</v>
          </cell>
          <cell r="C4644" t="str">
            <v>Limburg</v>
          </cell>
        </row>
        <row r="4645">
          <cell r="A4645" t="str">
            <v>VKF-957-2</v>
          </cell>
          <cell r="B4645" t="str">
            <v>2929</v>
          </cell>
          <cell r="C4645" t="str">
            <v>Limburg</v>
          </cell>
        </row>
        <row r="4646">
          <cell r="A4646" t="str">
            <v>VKF-958-1</v>
          </cell>
          <cell r="B4646" t="str">
            <v>2929</v>
          </cell>
          <cell r="C4646" t="str">
            <v>Limburg</v>
          </cell>
        </row>
        <row r="4647">
          <cell r="A4647" t="str">
            <v>VKF-960-1</v>
          </cell>
          <cell r="B4647" t="str">
            <v>203502901</v>
          </cell>
          <cell r="C4647" t="str">
            <v>West-Vlaanderen</v>
          </cell>
        </row>
        <row r="4648">
          <cell r="A4648" t="str">
            <v>VKF-960-2</v>
          </cell>
          <cell r="B4648" t="str">
            <v>203502901</v>
          </cell>
          <cell r="C4648" t="str">
            <v>West-Vlaanderen</v>
          </cell>
        </row>
        <row r="4649">
          <cell r="A4649" t="str">
            <v>VKF-960-3</v>
          </cell>
          <cell r="B4649" t="str">
            <v>203502901</v>
          </cell>
          <cell r="C4649" t="str">
            <v>West-Vlaanderen</v>
          </cell>
        </row>
        <row r="4650">
          <cell r="A4650" t="str">
            <v>VKF-960-4</v>
          </cell>
          <cell r="B4650" t="str">
            <v>203502901</v>
          </cell>
          <cell r="C4650" t="str">
            <v>West-Vlaanderen</v>
          </cell>
        </row>
        <row r="4651">
          <cell r="A4651" t="str">
            <v>VKF-960-5</v>
          </cell>
          <cell r="B4651" t="str">
            <v>203502901</v>
          </cell>
          <cell r="C4651" t="str">
            <v>West-Vlaanderen</v>
          </cell>
        </row>
        <row r="4652">
          <cell r="A4652" t="str">
            <v>VKF-961-1</v>
          </cell>
          <cell r="B4652" t="str">
            <v>203502901</v>
          </cell>
          <cell r="C4652" t="str">
            <v>West-Vlaanderen</v>
          </cell>
        </row>
        <row r="4653">
          <cell r="A4653" t="str">
            <v>VKF-961-2</v>
          </cell>
          <cell r="B4653" t="str">
            <v>203502901</v>
          </cell>
          <cell r="C4653" t="str">
            <v>West-Vlaanderen</v>
          </cell>
        </row>
        <row r="4654">
          <cell r="A4654" t="str">
            <v>VKF-961-3</v>
          </cell>
          <cell r="B4654" t="str">
            <v>203502901</v>
          </cell>
          <cell r="C4654" t="str">
            <v>West-Vlaanderen</v>
          </cell>
        </row>
        <row r="4655">
          <cell r="A4655" t="str">
            <v>VKF-961-4</v>
          </cell>
          <cell r="B4655" t="str">
            <v>203502901</v>
          </cell>
          <cell r="C4655" t="str">
            <v>West-Vlaanderen</v>
          </cell>
        </row>
        <row r="4656">
          <cell r="A4656" t="str">
            <v>VKF-961-5</v>
          </cell>
          <cell r="B4656" t="str">
            <v>203502901</v>
          </cell>
          <cell r="C4656" t="str">
            <v>West-Vlaanderen</v>
          </cell>
        </row>
        <row r="4657">
          <cell r="A4657" t="str">
            <v>VKF-961-6</v>
          </cell>
          <cell r="B4657" t="str">
            <v>203502901</v>
          </cell>
          <cell r="C4657" t="str">
            <v>West-Vlaanderen</v>
          </cell>
        </row>
        <row r="4658">
          <cell r="A4658" t="str">
            <v>VKF-961-7</v>
          </cell>
          <cell r="B4658" t="str">
            <v>203502901</v>
          </cell>
          <cell r="C4658" t="str">
            <v>West-Vlaanderen</v>
          </cell>
        </row>
        <row r="4659">
          <cell r="A4659" t="str">
            <v>VKF-961-8</v>
          </cell>
          <cell r="B4659" t="str">
            <v>203502901</v>
          </cell>
          <cell r="C4659" t="str">
            <v>West-Vlaanderen</v>
          </cell>
        </row>
        <row r="4660">
          <cell r="A4660" t="str">
            <v>VKF-962-1</v>
          </cell>
          <cell r="B4660" t="str">
            <v>19947</v>
          </cell>
          <cell r="C4660" t="str">
            <v>West-Vlaanderen</v>
          </cell>
        </row>
        <row r="4661">
          <cell r="A4661" t="str">
            <v>VKF-963-1</v>
          </cell>
          <cell r="B4661" t="str">
            <v>28339</v>
          </cell>
          <cell r="C4661" t="str">
            <v>Oost-Vlaanderen</v>
          </cell>
        </row>
        <row r="4662">
          <cell r="A4662" t="str">
            <v>VKF-963-2</v>
          </cell>
          <cell r="B4662" t="str">
            <v>28339</v>
          </cell>
          <cell r="C4662" t="str">
            <v>Oost-Vlaanderen</v>
          </cell>
        </row>
        <row r="4663">
          <cell r="A4663" t="str">
            <v>VKF-963-3</v>
          </cell>
          <cell r="B4663" t="str">
            <v>28339</v>
          </cell>
          <cell r="C4663" t="str">
            <v>Oost-Vlaanderen</v>
          </cell>
        </row>
        <row r="4664">
          <cell r="A4664" t="str">
            <v>VKF-963-4</v>
          </cell>
          <cell r="B4664" t="str">
            <v>28339</v>
          </cell>
          <cell r="C4664" t="str">
            <v>Oost-Vlaanderen</v>
          </cell>
        </row>
        <row r="4665">
          <cell r="A4665" t="str">
            <v>VKF-963-5</v>
          </cell>
          <cell r="B4665" t="str">
            <v>28339</v>
          </cell>
          <cell r="C4665" t="str">
            <v>Oost-Vlaanderen</v>
          </cell>
        </row>
        <row r="4666">
          <cell r="A4666" t="str">
            <v>VKF-963-6</v>
          </cell>
          <cell r="B4666" t="str">
            <v>28339</v>
          </cell>
          <cell r="C4666" t="str">
            <v>Oost-Vlaanderen</v>
          </cell>
        </row>
        <row r="4667">
          <cell r="A4667" t="str">
            <v>VKF-964-1</v>
          </cell>
          <cell r="B4667" t="str">
            <v>28176</v>
          </cell>
          <cell r="C4667" t="str">
            <v>Oost-Vlaanderen</v>
          </cell>
        </row>
        <row r="4668">
          <cell r="A4668" t="str">
            <v>VKF-964-2</v>
          </cell>
          <cell r="B4668" t="str">
            <v>28176</v>
          </cell>
          <cell r="C4668" t="str">
            <v>Oost-Vlaanderen</v>
          </cell>
        </row>
        <row r="4669">
          <cell r="A4669" t="str">
            <v>VKF-965-1</v>
          </cell>
          <cell r="B4669" t="str">
            <v>201170</v>
          </cell>
          <cell r="C4669" t="str">
            <v>Oost-Vlaanderen</v>
          </cell>
        </row>
        <row r="4670">
          <cell r="A4670" t="str">
            <v>VKF-966-1</v>
          </cell>
          <cell r="B4670" t="str">
            <v>204389</v>
          </cell>
          <cell r="C4670" t="str">
            <v>Oost-Vlaanderen</v>
          </cell>
        </row>
        <row r="4671">
          <cell r="A4671" t="str">
            <v>VKF-966-2</v>
          </cell>
          <cell r="B4671" t="str">
            <v>204389</v>
          </cell>
          <cell r="C4671" t="str">
            <v>Oost-Vlaanderen</v>
          </cell>
        </row>
        <row r="4672">
          <cell r="A4672" t="str">
            <v>VKF-967-1</v>
          </cell>
          <cell r="B4672" t="str">
            <v>204389</v>
          </cell>
          <cell r="C4672" t="str">
            <v>Oost-Vlaanderen</v>
          </cell>
        </row>
        <row r="4673">
          <cell r="A4673" t="str">
            <v>VKF-968-1</v>
          </cell>
          <cell r="B4673" t="str">
            <v>204389</v>
          </cell>
          <cell r="C4673" t="str">
            <v>Oost-Vlaanderen</v>
          </cell>
        </row>
        <row r="4674">
          <cell r="A4674" t="str">
            <v>VKF-968-2</v>
          </cell>
          <cell r="B4674" t="str">
            <v>204389</v>
          </cell>
          <cell r="C4674" t="str">
            <v>Oost-Vlaanderen</v>
          </cell>
        </row>
        <row r="4675">
          <cell r="A4675" t="str">
            <v>VKF-969-1</v>
          </cell>
          <cell r="B4675" t="str">
            <v>204389</v>
          </cell>
          <cell r="C4675" t="str">
            <v>Oost-Vlaanderen</v>
          </cell>
        </row>
        <row r="4676">
          <cell r="A4676" t="str">
            <v>VKF-969-2</v>
          </cell>
          <cell r="B4676" t="str">
            <v>204389</v>
          </cell>
          <cell r="C4676" t="str">
            <v>Oost-Vlaanderen</v>
          </cell>
        </row>
        <row r="4677">
          <cell r="A4677" t="str">
            <v>VKF-970-1</v>
          </cell>
          <cell r="B4677" t="str">
            <v>204389</v>
          </cell>
          <cell r="C4677" t="str">
            <v>Oost-Vlaanderen</v>
          </cell>
        </row>
        <row r="4678">
          <cell r="A4678" t="str">
            <v>VKF-970-2</v>
          </cell>
          <cell r="B4678" t="str">
            <v>204389</v>
          </cell>
          <cell r="C4678" t="str">
            <v>Oost-Vlaanderen</v>
          </cell>
        </row>
        <row r="4679">
          <cell r="A4679" t="str">
            <v>VKF-971-1</v>
          </cell>
          <cell r="B4679" t="str">
            <v>204389</v>
          </cell>
          <cell r="C4679" t="str">
            <v>Oost-Vlaanderen</v>
          </cell>
        </row>
        <row r="4680">
          <cell r="A4680" t="str">
            <v>VKF-971-2</v>
          </cell>
          <cell r="B4680" t="str">
            <v>204389</v>
          </cell>
          <cell r="C4680" t="str">
            <v>Oost-Vlaanderen</v>
          </cell>
        </row>
        <row r="4681">
          <cell r="A4681" t="str">
            <v>VKF-971-3</v>
          </cell>
          <cell r="B4681" t="str">
            <v>204389</v>
          </cell>
          <cell r="C4681" t="str">
            <v>Oost-Vlaanderen</v>
          </cell>
        </row>
        <row r="4682">
          <cell r="A4682" t="str">
            <v>VKF-971-4</v>
          </cell>
          <cell r="B4682" t="str">
            <v>204389</v>
          </cell>
          <cell r="C4682" t="str">
            <v>Oost-Vlaanderen</v>
          </cell>
        </row>
        <row r="4683">
          <cell r="A4683" t="str">
            <v>VKF-971-5</v>
          </cell>
          <cell r="B4683" t="str">
            <v>204389</v>
          </cell>
          <cell r="C4683" t="str">
            <v>Oost-Vlaanderen</v>
          </cell>
        </row>
        <row r="4684">
          <cell r="A4684" t="str">
            <v>VKF-971-6</v>
          </cell>
          <cell r="B4684" t="str">
            <v>204389</v>
          </cell>
          <cell r="C4684" t="str">
            <v>Oost-Vlaanderen</v>
          </cell>
        </row>
        <row r="4685">
          <cell r="A4685" t="str">
            <v>VKF-971-7</v>
          </cell>
          <cell r="B4685" t="str">
            <v>204389</v>
          </cell>
          <cell r="C4685" t="str">
            <v>Oost-Vlaanderen</v>
          </cell>
        </row>
        <row r="4686">
          <cell r="A4686" t="str">
            <v>VKF-972-1</v>
          </cell>
          <cell r="B4686" t="str">
            <v>3328</v>
          </cell>
          <cell r="C4686" t="str">
            <v>Antwerpen</v>
          </cell>
        </row>
        <row r="4687">
          <cell r="A4687" t="str">
            <v>VKF-999-1</v>
          </cell>
          <cell r="B4687" t="str">
            <v>910029666</v>
          </cell>
          <cell r="C4687" t="str">
            <v>West-Vlaanderen</v>
          </cell>
        </row>
        <row r="4688">
          <cell r="A4688" t="str">
            <v>VKF-999-2</v>
          </cell>
          <cell r="B4688" t="str">
            <v>910029666</v>
          </cell>
          <cell r="C4688" t="str">
            <v>West-Vlaanderen</v>
          </cell>
        </row>
        <row r="4689">
          <cell r="A4689" t="str">
            <v>VKF-1000-1</v>
          </cell>
          <cell r="B4689" t="str">
            <v>910029668</v>
          </cell>
          <cell r="C4689" t="str">
            <v>West-Vlaanderen</v>
          </cell>
        </row>
        <row r="4690">
          <cell r="A4690" t="str">
            <v>VKF-1001-1</v>
          </cell>
          <cell r="B4690" t="str">
            <v>910029667</v>
          </cell>
          <cell r="C4690" t="str">
            <v>West-Vlaanderen</v>
          </cell>
        </row>
        <row r="4691">
          <cell r="A4691" t="str">
            <v>VKF-1002-1</v>
          </cell>
          <cell r="B4691" t="str">
            <v>3186</v>
          </cell>
          <cell r="C4691" t="str">
            <v>Oost-Vlaanderen</v>
          </cell>
        </row>
        <row r="4692">
          <cell r="A4692" t="str">
            <v>VKF-1002-2</v>
          </cell>
          <cell r="B4692" t="str">
            <v>3186</v>
          </cell>
          <cell r="C4692" t="str">
            <v>Oost-Vlaanderen</v>
          </cell>
        </row>
        <row r="4693">
          <cell r="A4693" t="str">
            <v>VKF-1003-1</v>
          </cell>
          <cell r="B4693" t="str">
            <v>4777</v>
          </cell>
          <cell r="C4693" t="str">
            <v>Limburg</v>
          </cell>
        </row>
        <row r="4694">
          <cell r="A4694" t="str">
            <v>VKF-1003-2</v>
          </cell>
          <cell r="B4694" t="str">
            <v>4777</v>
          </cell>
          <cell r="C4694" t="str">
            <v>Limburg</v>
          </cell>
        </row>
        <row r="4695">
          <cell r="A4695" t="str">
            <v>VKF-1011-1</v>
          </cell>
          <cell r="B4695" t="str">
            <v>28261</v>
          </cell>
          <cell r="C4695" t="str">
            <v>Antwerpen</v>
          </cell>
        </row>
        <row r="4696">
          <cell r="A4696" t="str">
            <v>VKF-1012-1</v>
          </cell>
          <cell r="B4696" t="str">
            <v>15894</v>
          </cell>
          <cell r="C4696" t="str">
            <v>Antwerpen</v>
          </cell>
        </row>
        <row r="4697">
          <cell r="A4697" t="str">
            <v>VKF-1012-2</v>
          </cell>
          <cell r="B4697" t="str">
            <v>15894</v>
          </cell>
          <cell r="C4697" t="str">
            <v>Antwerpen</v>
          </cell>
        </row>
        <row r="4698">
          <cell r="A4698" t="str">
            <v>VKF-1012-3</v>
          </cell>
          <cell r="B4698" t="str">
            <v>15894</v>
          </cell>
          <cell r="C4698" t="str">
            <v>Antwerpen</v>
          </cell>
        </row>
        <row r="4699">
          <cell r="A4699" t="str">
            <v>VKF-1012-4</v>
          </cell>
          <cell r="B4699" t="str">
            <v>15894</v>
          </cell>
          <cell r="C4699" t="str">
            <v>Antwerpen</v>
          </cell>
        </row>
        <row r="4700">
          <cell r="A4700" t="str">
            <v>VKF-1012-5</v>
          </cell>
          <cell r="B4700" t="str">
            <v>15894</v>
          </cell>
          <cell r="C4700" t="str">
            <v>Antwerpen</v>
          </cell>
        </row>
        <row r="4701">
          <cell r="A4701" t="str">
            <v>VKF-1013-1</v>
          </cell>
          <cell r="B4701" t="str">
            <v>201102</v>
          </cell>
          <cell r="C4701" t="str">
            <v>Oost-Vlaanderen</v>
          </cell>
        </row>
        <row r="4702">
          <cell r="A4702" t="str">
            <v>VKF-1013-2</v>
          </cell>
          <cell r="B4702" t="str">
            <v>201102</v>
          </cell>
          <cell r="C4702" t="str">
            <v>Oost-Vlaanderen</v>
          </cell>
        </row>
        <row r="4703">
          <cell r="A4703" t="str">
            <v>VKF-1013-3</v>
          </cell>
          <cell r="B4703" t="str">
            <v>201102</v>
          </cell>
          <cell r="C4703" t="str">
            <v>Oost-Vlaanderen</v>
          </cell>
        </row>
        <row r="4704">
          <cell r="A4704" t="str">
            <v>VKF-1013-4</v>
          </cell>
          <cell r="B4704" t="str">
            <v>201102</v>
          </cell>
          <cell r="C4704" t="str">
            <v>Oost-Vlaanderen</v>
          </cell>
        </row>
        <row r="4705">
          <cell r="A4705" t="str">
            <v>VKF-1014-1</v>
          </cell>
          <cell r="B4705" t="str">
            <v>204548</v>
          </cell>
          <cell r="C4705" t="str">
            <v>Oost-Vlaanderen</v>
          </cell>
        </row>
        <row r="4706">
          <cell r="A4706" t="str">
            <v>VKF-1015-1</v>
          </cell>
          <cell r="B4706" t="str">
            <v>201253</v>
          </cell>
          <cell r="C4706" t="str">
            <v>West-Vlaanderen</v>
          </cell>
        </row>
        <row r="4707">
          <cell r="A4707" t="str">
            <v>VKF-1016-1</v>
          </cell>
          <cell r="B4707" t="str">
            <v>910030206</v>
          </cell>
          <cell r="C4707" t="str">
            <v>Vlaams-Brabant</v>
          </cell>
        </row>
        <row r="4708">
          <cell r="A4708" t="str">
            <v>VKF-1016-2</v>
          </cell>
          <cell r="B4708" t="str">
            <v>910030206</v>
          </cell>
          <cell r="C4708" t="str">
            <v>Vlaams-Brabant</v>
          </cell>
        </row>
        <row r="4709">
          <cell r="A4709" t="str">
            <v>VKF-1017-1</v>
          </cell>
          <cell r="B4709" t="str">
            <v>910000777</v>
          </cell>
          <cell r="C4709" t="str">
            <v>Vlaams-Brabant</v>
          </cell>
        </row>
        <row r="4710">
          <cell r="A4710" t="str">
            <v>VKF-1017-2</v>
          </cell>
          <cell r="B4710" t="str">
            <v>910000777</v>
          </cell>
          <cell r="C4710" t="str">
            <v>Vlaams-Brabant</v>
          </cell>
        </row>
        <row r="4711">
          <cell r="A4711" t="str">
            <v>VKF-1017-3</v>
          </cell>
          <cell r="B4711" t="str">
            <v>910000777</v>
          </cell>
          <cell r="C4711" t="str">
            <v>Vlaams-Brabant</v>
          </cell>
        </row>
        <row r="4712">
          <cell r="A4712" t="str">
            <v>VKF-1017-4</v>
          </cell>
          <cell r="B4712" t="str">
            <v>910000777</v>
          </cell>
          <cell r="C4712" t="str">
            <v>Vlaams-Brabant</v>
          </cell>
        </row>
        <row r="4713">
          <cell r="A4713" t="str">
            <v>VKF-1017-5</v>
          </cell>
          <cell r="B4713" t="str">
            <v>910000777</v>
          </cell>
          <cell r="C4713" t="str">
            <v>Vlaams-Brabant</v>
          </cell>
        </row>
        <row r="4714">
          <cell r="A4714" t="str">
            <v>VKF-1018-1</v>
          </cell>
          <cell r="B4714" t="str">
            <v>201186</v>
          </cell>
          <cell r="C4714" t="str">
            <v>Antwerpen</v>
          </cell>
        </row>
        <row r="4715">
          <cell r="A4715" t="str">
            <v>VKF-1019-1</v>
          </cell>
          <cell r="B4715" t="str">
            <v>201117</v>
          </cell>
          <cell r="C4715" t="str">
            <v>Vlaams-Brabant</v>
          </cell>
        </row>
        <row r="4716">
          <cell r="A4716" t="str">
            <v>VKF-1020-1</v>
          </cell>
          <cell r="B4716" t="str">
            <v>201098</v>
          </cell>
          <cell r="C4716" t="str">
            <v>Limburg</v>
          </cell>
        </row>
        <row r="4717">
          <cell r="A4717" t="str">
            <v>VKF-1021-1</v>
          </cell>
          <cell r="B4717" t="str">
            <v>204560</v>
          </cell>
          <cell r="C4717" t="str">
            <v>Antwerpen</v>
          </cell>
        </row>
        <row r="4718">
          <cell r="A4718" t="str">
            <v>VKF-1021-2</v>
          </cell>
          <cell r="B4718" t="str">
            <v>204560</v>
          </cell>
          <cell r="C4718" t="str">
            <v>Antwerpen</v>
          </cell>
        </row>
        <row r="4719">
          <cell r="A4719" t="str">
            <v>VKF-1022-3</v>
          </cell>
          <cell r="B4719" t="str">
            <v>910000249</v>
          </cell>
          <cell r="C4719" t="str">
            <v>West-Vlaanderen</v>
          </cell>
        </row>
        <row r="4720">
          <cell r="A4720" t="str">
            <v>VKF-1022-4</v>
          </cell>
          <cell r="B4720" t="str">
            <v>910000249</v>
          </cell>
          <cell r="C4720" t="str">
            <v>West-Vlaanderen</v>
          </cell>
        </row>
        <row r="4721">
          <cell r="A4721" t="str">
            <v>VKF-1023-1</v>
          </cell>
          <cell r="B4721" t="str">
            <v>3356</v>
          </cell>
          <cell r="C4721" t="str">
            <v>Vlaams-Brabant</v>
          </cell>
        </row>
        <row r="4722">
          <cell r="A4722" t="str">
            <v>VKF-1023-2</v>
          </cell>
          <cell r="B4722" t="str">
            <v>3356</v>
          </cell>
          <cell r="C4722" t="str">
            <v>Vlaams-Brabant</v>
          </cell>
        </row>
        <row r="4723">
          <cell r="A4723" t="str">
            <v>VKF-1023-3</v>
          </cell>
          <cell r="B4723" t="str">
            <v>3356</v>
          </cell>
          <cell r="C4723" t="str">
            <v>Vlaams-Brabant</v>
          </cell>
        </row>
        <row r="4724">
          <cell r="A4724" t="str">
            <v>VKF-1025-1</v>
          </cell>
          <cell r="B4724" t="str">
            <v>910001026</v>
          </cell>
          <cell r="C4724" t="str">
            <v>Antwerpen</v>
          </cell>
        </row>
        <row r="4725">
          <cell r="A4725" t="str">
            <v>VKF-1025-2</v>
          </cell>
          <cell r="B4725" t="str">
            <v>910001026</v>
          </cell>
          <cell r="C4725" t="str">
            <v>Antwerpen</v>
          </cell>
        </row>
        <row r="4726">
          <cell r="A4726" t="str">
            <v>VKF-1026-1</v>
          </cell>
          <cell r="B4726" t="str">
            <v>3758</v>
          </cell>
          <cell r="C4726" t="str">
            <v>West-Vlaanderen</v>
          </cell>
        </row>
        <row r="4727">
          <cell r="B4727" t="str">
            <v>10837</v>
          </cell>
          <cell r="C4727" t="str">
            <v>West-Vlaanderen</v>
          </cell>
        </row>
        <row r="4728">
          <cell r="B4728" t="str">
            <v>20027</v>
          </cell>
          <cell r="C4728" t="str">
            <v>West-Vlaanderen</v>
          </cell>
        </row>
        <row r="4729">
          <cell r="B4729" t="str">
            <v>26131</v>
          </cell>
          <cell r="C4729" t="str">
            <v>West-Vlaanderen</v>
          </cell>
        </row>
        <row r="4730">
          <cell r="A4730" t="str">
            <v>VKF-1027-1</v>
          </cell>
          <cell r="B4730" t="str">
            <v>4661</v>
          </cell>
          <cell r="C4730" t="str">
            <v>Vlaams-Brabant</v>
          </cell>
        </row>
        <row r="4731">
          <cell r="A4731" t="str">
            <v>VKF-1028-1</v>
          </cell>
          <cell r="B4731" t="str">
            <v>4661</v>
          </cell>
          <cell r="C4731" t="str">
            <v>Vlaams-Brabant</v>
          </cell>
        </row>
        <row r="4732">
          <cell r="A4732" t="str">
            <v>VKF-1029-1</v>
          </cell>
          <cell r="B4732" t="str">
            <v>2908</v>
          </cell>
          <cell r="C4732" t="str">
            <v>Antwerpen</v>
          </cell>
        </row>
        <row r="4733">
          <cell r="A4733" t="str">
            <v>VKF-1030-1</v>
          </cell>
          <cell r="B4733" t="str">
            <v>28042</v>
          </cell>
          <cell r="C4733" t="str">
            <v>Oost-Vlaanderen</v>
          </cell>
        </row>
        <row r="4734">
          <cell r="A4734" t="str">
            <v>VKF-1030-2</v>
          </cell>
          <cell r="B4734" t="str">
            <v>28042</v>
          </cell>
          <cell r="C4734" t="str">
            <v>Oost-Vlaanderen</v>
          </cell>
        </row>
        <row r="4735">
          <cell r="A4735" t="str">
            <v>VKF-1031-1</v>
          </cell>
          <cell r="B4735" t="str">
            <v>28042</v>
          </cell>
          <cell r="C4735" t="str">
            <v>Oost-Vlaanderen</v>
          </cell>
        </row>
        <row r="4736">
          <cell r="A4736" t="str">
            <v>VKF-1032-1</v>
          </cell>
          <cell r="B4736" t="str">
            <v>28042</v>
          </cell>
          <cell r="C4736" t="str">
            <v>Oost-Vlaanderen</v>
          </cell>
        </row>
        <row r="4737">
          <cell r="A4737" t="str">
            <v>VKF-1033-1</v>
          </cell>
          <cell r="B4737" t="str">
            <v>28044</v>
          </cell>
          <cell r="C4737" t="str">
            <v>Oost-Vlaanderen</v>
          </cell>
        </row>
        <row r="4738">
          <cell r="A4738" t="str">
            <v>VKF-1034-1</v>
          </cell>
          <cell r="B4738" t="str">
            <v>910022795</v>
          </cell>
          <cell r="C4738" t="str">
            <v>Oost-Vlaanderen</v>
          </cell>
        </row>
        <row r="4739">
          <cell r="B4739" t="str">
            <v>910030334</v>
          </cell>
          <cell r="C4739" t="str">
            <v>Oost-Vlaanderen</v>
          </cell>
        </row>
        <row r="4740">
          <cell r="A4740" t="str">
            <v>VKF-1035-1</v>
          </cell>
          <cell r="B4740" t="str">
            <v>910023492</v>
          </cell>
          <cell r="C4740" t="str">
            <v>Oost-Vlaanderen</v>
          </cell>
        </row>
        <row r="4741">
          <cell r="A4741" t="str">
            <v>VKF-1041-1</v>
          </cell>
          <cell r="B4741" t="str">
            <v>19453</v>
          </cell>
          <cell r="C4741" t="str">
            <v>Antwerpen</v>
          </cell>
        </row>
        <row r="4742">
          <cell r="A4742" t="str">
            <v>VKF-1042-1</v>
          </cell>
          <cell r="B4742" t="str">
            <v>3462</v>
          </cell>
          <cell r="C4742" t="str">
            <v>Antwerpen</v>
          </cell>
        </row>
        <row r="4743">
          <cell r="B4743" t="str">
            <v>7535</v>
          </cell>
          <cell r="C4743" t="str">
            <v>Antwerpen</v>
          </cell>
        </row>
        <row r="4744">
          <cell r="A4744" t="str">
            <v>VKF-1043-1</v>
          </cell>
          <cell r="B4744" t="str">
            <v>3870</v>
          </cell>
          <cell r="C4744" t="str">
            <v>Antwerpen</v>
          </cell>
        </row>
        <row r="4745">
          <cell r="B4745" t="str">
            <v>9050</v>
          </cell>
          <cell r="C4745" t="str">
            <v>Antwerpen</v>
          </cell>
        </row>
        <row r="4746">
          <cell r="B4746" t="str">
            <v>19550</v>
          </cell>
          <cell r="C4746" t="str">
            <v>Antwerpen</v>
          </cell>
        </row>
        <row r="4747">
          <cell r="A4747" t="str">
            <v>VKF-1044-1</v>
          </cell>
          <cell r="B4747" t="str">
            <v>27604</v>
          </cell>
          <cell r="C4747" t="str">
            <v>Limburg</v>
          </cell>
        </row>
        <row r="4748">
          <cell r="B4748" t="str">
            <v>27630</v>
          </cell>
          <cell r="C4748" t="str">
            <v>Limburg</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57613-8FED-4444-91E4-1EE64B44AC19}">
  <sheetPr codeName="Blad2">
    <pageSetUpPr fitToPage="1"/>
  </sheetPr>
  <dimension ref="A1:I116"/>
  <sheetViews>
    <sheetView tabSelected="1" zoomScaleNormal="100" workbookViewId="0">
      <pane xSplit="1" ySplit="1" topLeftCell="B30" activePane="bottomRight" state="frozen"/>
      <selection pane="topRight" activeCell="B1" sqref="B1"/>
      <selection pane="bottomLeft" activeCell="A2" sqref="A2"/>
      <selection pane="bottomRight" activeCell="G34" sqref="G34"/>
    </sheetView>
  </sheetViews>
  <sheetFormatPr defaultColWidth="8.88671875" defaultRowHeight="14.4" x14ac:dyDescent="0.3"/>
  <cols>
    <col min="1" max="1" width="17.88671875" style="4" customWidth="1"/>
    <col min="2" max="2" width="15.6640625" style="4" customWidth="1"/>
    <col min="3" max="3" width="13.44140625" style="4" customWidth="1"/>
    <col min="4" max="5" width="23.109375" style="4" customWidth="1"/>
    <col min="6" max="6" width="47.6640625" style="31" customWidth="1"/>
    <col min="7" max="7" width="14.6640625" style="9" customWidth="1"/>
    <col min="8" max="8" width="23.33203125" style="10" customWidth="1"/>
    <col min="9" max="9" width="10" style="4" bestFit="1" customWidth="1"/>
    <col min="10" max="12" width="17" style="4" customWidth="1"/>
    <col min="13" max="13" width="12.109375" style="4" customWidth="1"/>
    <col min="14" max="14" width="10.5546875" style="4" bestFit="1" customWidth="1"/>
    <col min="15" max="16384" width="8.88671875" style="4"/>
  </cols>
  <sheetData>
    <row r="1" spans="1:9" ht="20.100000000000001" customHeight="1" x14ac:dyDescent="0.3">
      <c r="A1" s="231" t="s">
        <v>1182</v>
      </c>
      <c r="B1" s="232"/>
      <c r="C1" s="232"/>
      <c r="D1" s="232"/>
      <c r="E1" s="232"/>
      <c r="F1" s="232"/>
      <c r="G1" s="232"/>
      <c r="H1" s="233"/>
    </row>
    <row r="2" spans="1:9" ht="75.75" customHeight="1" x14ac:dyDescent="0.3">
      <c r="A2" s="236" t="s">
        <v>888</v>
      </c>
      <c r="B2" s="236"/>
      <c r="C2" s="236"/>
      <c r="D2" s="236"/>
      <c r="E2" s="236"/>
      <c r="F2" s="236"/>
      <c r="G2" s="236"/>
      <c r="H2" s="236"/>
    </row>
    <row r="3" spans="1:9" s="5" customFormat="1" ht="27.6" x14ac:dyDescent="0.3">
      <c r="A3" s="46" t="s">
        <v>0</v>
      </c>
      <c r="B3" s="46" t="s">
        <v>1</v>
      </c>
      <c r="C3" s="46" t="s">
        <v>2</v>
      </c>
      <c r="D3" s="43" t="s">
        <v>3</v>
      </c>
      <c r="E3" s="46" t="s">
        <v>4</v>
      </c>
      <c r="F3" s="46" t="s">
        <v>5</v>
      </c>
      <c r="G3" s="47" t="s">
        <v>6</v>
      </c>
      <c r="H3" s="46" t="s">
        <v>7</v>
      </c>
    </row>
    <row r="4" spans="1:9" s="19" customFormat="1" ht="15.6" x14ac:dyDescent="0.3">
      <c r="A4" s="234" t="s">
        <v>8</v>
      </c>
      <c r="B4" s="234"/>
      <c r="C4" s="234"/>
      <c r="D4" s="234"/>
      <c r="E4" s="234"/>
      <c r="F4" s="235"/>
      <c r="G4" s="74">
        <f>SUM(G5:G32)</f>
        <v>13718801.131188156</v>
      </c>
      <c r="H4" s="75"/>
    </row>
    <row r="5" spans="1:9" s="5" customFormat="1" ht="41.4" x14ac:dyDescent="0.3">
      <c r="A5" s="106" t="s">
        <v>661</v>
      </c>
      <c r="B5" s="106" t="s">
        <v>11</v>
      </c>
      <c r="C5" s="3" t="s">
        <v>662</v>
      </c>
      <c r="D5" s="3" t="s">
        <v>663</v>
      </c>
      <c r="E5" s="3" t="s">
        <v>664</v>
      </c>
      <c r="F5" s="3" t="s">
        <v>665</v>
      </c>
      <c r="G5" s="98">
        <v>9552.3799999999992</v>
      </c>
      <c r="H5" s="93" t="s">
        <v>666</v>
      </c>
    </row>
    <row r="6" spans="1:9" s="26" customFormat="1" ht="41.4" x14ac:dyDescent="0.3">
      <c r="A6" s="3" t="s">
        <v>667</v>
      </c>
      <c r="B6" s="1" t="s">
        <v>10</v>
      </c>
      <c r="C6" s="1" t="s">
        <v>63</v>
      </c>
      <c r="D6" s="1" t="s">
        <v>668</v>
      </c>
      <c r="E6" s="1" t="s">
        <v>669</v>
      </c>
      <c r="F6" s="1" t="s">
        <v>670</v>
      </c>
      <c r="G6" s="128">
        <v>65293.84</v>
      </c>
      <c r="H6" s="93" t="s">
        <v>671</v>
      </c>
    </row>
    <row r="7" spans="1:9" s="26" customFormat="1" ht="55.2" x14ac:dyDescent="0.3">
      <c r="A7" s="1" t="s">
        <v>244</v>
      </c>
      <c r="B7" s="1" t="s">
        <v>14</v>
      </c>
      <c r="C7" s="1" t="s">
        <v>245</v>
      </c>
      <c r="D7" s="1" t="s">
        <v>246</v>
      </c>
      <c r="E7" s="1" t="s">
        <v>247</v>
      </c>
      <c r="F7" s="1" t="s">
        <v>248</v>
      </c>
      <c r="G7" s="124">
        <v>201507.73</v>
      </c>
      <c r="H7" s="93" t="s">
        <v>249</v>
      </c>
    </row>
    <row r="8" spans="1:9" ht="55.2" x14ac:dyDescent="0.3">
      <c r="A8" s="3" t="s">
        <v>60</v>
      </c>
      <c r="B8" s="3" t="s">
        <v>10</v>
      </c>
      <c r="C8" s="3" t="s">
        <v>63</v>
      </c>
      <c r="D8" s="3" t="s">
        <v>61</v>
      </c>
      <c r="E8" s="3" t="s">
        <v>62</v>
      </c>
      <c r="F8" s="3" t="s">
        <v>64</v>
      </c>
      <c r="G8" s="28">
        <v>17924.05</v>
      </c>
      <c r="H8" s="93" t="s">
        <v>71</v>
      </c>
    </row>
    <row r="9" spans="1:9" s="70" customFormat="1" ht="41.4" x14ac:dyDescent="0.3">
      <c r="A9" s="3" t="s">
        <v>104</v>
      </c>
      <c r="B9" s="3" t="s">
        <v>10</v>
      </c>
      <c r="C9" s="3" t="s">
        <v>106</v>
      </c>
      <c r="D9" s="3" t="s">
        <v>105</v>
      </c>
      <c r="E9" s="3" t="s">
        <v>107</v>
      </c>
      <c r="F9" s="3" t="s">
        <v>108</v>
      </c>
      <c r="G9" s="28">
        <v>25224.36</v>
      </c>
      <c r="H9" s="93" t="s">
        <v>164</v>
      </c>
    </row>
    <row r="10" spans="1:9" s="26" customFormat="1" ht="41.4" x14ac:dyDescent="0.3">
      <c r="A10" s="91" t="s">
        <v>97</v>
      </c>
      <c r="B10" s="91" t="s">
        <v>9</v>
      </c>
      <c r="C10" s="91" t="s">
        <v>101</v>
      </c>
      <c r="D10" s="91" t="s">
        <v>98</v>
      </c>
      <c r="E10" s="91" t="s">
        <v>99</v>
      </c>
      <c r="F10" s="91" t="s">
        <v>100</v>
      </c>
      <c r="G10" s="103">
        <v>155344.66958992602</v>
      </c>
      <c r="H10" s="93" t="s">
        <v>164</v>
      </c>
    </row>
    <row r="11" spans="1:9" s="5" customFormat="1" ht="69" x14ac:dyDescent="0.3">
      <c r="A11" s="91" t="s">
        <v>109</v>
      </c>
      <c r="B11" s="91" t="s">
        <v>11</v>
      </c>
      <c r="C11" s="104" t="s">
        <v>112</v>
      </c>
      <c r="D11" s="104" t="s">
        <v>110</v>
      </c>
      <c r="E11" s="104" t="s">
        <v>111</v>
      </c>
      <c r="F11" s="91" t="s">
        <v>113</v>
      </c>
      <c r="G11" s="105">
        <v>639147.50163448974</v>
      </c>
      <c r="H11" s="93" t="s">
        <v>165</v>
      </c>
    </row>
    <row r="12" spans="1:9" s="73" customFormat="1" ht="55.2" x14ac:dyDescent="0.3">
      <c r="A12" s="115" t="s">
        <v>72</v>
      </c>
      <c r="B12" s="91" t="s">
        <v>11</v>
      </c>
      <c r="C12" s="3" t="s">
        <v>73</v>
      </c>
      <c r="D12" s="3" t="s">
        <v>74</v>
      </c>
      <c r="E12" s="3" t="s">
        <v>74</v>
      </c>
      <c r="F12" s="3" t="s">
        <v>75</v>
      </c>
      <c r="G12" s="28">
        <v>668722.09</v>
      </c>
      <c r="H12" s="93" t="s">
        <v>201</v>
      </c>
      <c r="I12" s="2"/>
    </row>
    <row r="13" spans="1:9" s="26" customFormat="1" ht="41.4" x14ac:dyDescent="0.3">
      <c r="A13" s="3" t="s">
        <v>200</v>
      </c>
      <c r="B13" s="3" t="s">
        <v>10</v>
      </c>
      <c r="C13" s="120" t="s">
        <v>158</v>
      </c>
      <c r="D13" s="111" t="s">
        <v>202</v>
      </c>
      <c r="E13" s="111" t="s">
        <v>203</v>
      </c>
      <c r="F13" s="115" t="s">
        <v>204</v>
      </c>
      <c r="G13" s="28">
        <v>76966.740000000005</v>
      </c>
      <c r="H13" s="93" t="s">
        <v>250</v>
      </c>
    </row>
    <row r="14" spans="1:9" s="26" customFormat="1" ht="27.6" x14ac:dyDescent="0.3">
      <c r="A14" s="3" t="s">
        <v>280</v>
      </c>
      <c r="B14" s="3" t="s">
        <v>10</v>
      </c>
      <c r="C14" s="3" t="s">
        <v>257</v>
      </c>
      <c r="D14" s="3" t="s">
        <v>258</v>
      </c>
      <c r="E14" s="3" t="s">
        <v>259</v>
      </c>
      <c r="F14" s="3" t="s">
        <v>260</v>
      </c>
      <c r="G14" s="28">
        <v>521805.24</v>
      </c>
      <c r="H14" s="15">
        <v>45181</v>
      </c>
    </row>
    <row r="15" spans="1:9" s="2" customFormat="1" ht="41.4" x14ac:dyDescent="0.3">
      <c r="A15" s="3" t="s">
        <v>294</v>
      </c>
      <c r="B15" s="3" t="s">
        <v>9</v>
      </c>
      <c r="C15" s="3" t="s">
        <v>85</v>
      </c>
      <c r="D15" s="3" t="s">
        <v>283</v>
      </c>
      <c r="E15" s="3" t="s">
        <v>285</v>
      </c>
      <c r="F15" s="3" t="s">
        <v>284</v>
      </c>
      <c r="G15" s="132">
        <v>21608.243989726034</v>
      </c>
      <c r="H15" s="135" t="s">
        <v>293</v>
      </c>
    </row>
    <row r="16" spans="1:9" s="70" customFormat="1" ht="69" x14ac:dyDescent="0.3">
      <c r="A16" s="115" t="s">
        <v>288</v>
      </c>
      <c r="B16" s="115" t="s">
        <v>9</v>
      </c>
      <c r="C16" s="134" t="s">
        <v>85</v>
      </c>
      <c r="D16" s="3" t="s">
        <v>289</v>
      </c>
      <c r="E16" s="3" t="s">
        <v>290</v>
      </c>
      <c r="F16" s="134" t="s">
        <v>291</v>
      </c>
      <c r="G16" s="28">
        <v>463799.37</v>
      </c>
      <c r="H16" s="93" t="s">
        <v>292</v>
      </c>
    </row>
    <row r="17" spans="1:8" s="92" customFormat="1" ht="41.4" x14ac:dyDescent="0.3">
      <c r="A17" s="3" t="s">
        <v>478</v>
      </c>
      <c r="B17" s="3" t="s">
        <v>11</v>
      </c>
      <c r="C17" s="3" t="s">
        <v>479</v>
      </c>
      <c r="D17" s="3" t="s">
        <v>480</v>
      </c>
      <c r="E17" s="3" t="s">
        <v>481</v>
      </c>
      <c r="F17" s="1" t="s">
        <v>482</v>
      </c>
      <c r="G17" s="132">
        <v>375478.89</v>
      </c>
      <c r="H17" s="15">
        <v>45218</v>
      </c>
    </row>
    <row r="18" spans="1:8" s="77" customFormat="1" ht="41.4" x14ac:dyDescent="0.3">
      <c r="A18" s="3" t="s">
        <v>672</v>
      </c>
      <c r="B18" s="3" t="s">
        <v>13</v>
      </c>
      <c r="C18" s="3" t="s">
        <v>68</v>
      </c>
      <c r="D18" s="3" t="s">
        <v>673</v>
      </c>
      <c r="E18" s="155" t="s">
        <v>674</v>
      </c>
      <c r="F18" s="3" t="s">
        <v>675</v>
      </c>
      <c r="G18" s="28">
        <v>1552191.73</v>
      </c>
      <c r="H18" s="15">
        <v>45230</v>
      </c>
    </row>
    <row r="19" spans="1:8" ht="41.4" x14ac:dyDescent="0.3">
      <c r="A19" s="3" t="s">
        <v>676</v>
      </c>
      <c r="B19" s="3" t="s">
        <v>11</v>
      </c>
      <c r="C19" s="3" t="s">
        <v>677</v>
      </c>
      <c r="D19" s="3" t="s">
        <v>678</v>
      </c>
      <c r="E19" s="3" t="s">
        <v>679</v>
      </c>
      <c r="F19" s="1" t="s">
        <v>680</v>
      </c>
      <c r="G19" s="28">
        <v>1093583.1200000001</v>
      </c>
      <c r="H19" s="15">
        <v>45236</v>
      </c>
    </row>
    <row r="20" spans="1:8" s="71" customFormat="1" ht="55.2" x14ac:dyDescent="0.3">
      <c r="A20" s="156" t="s">
        <v>681</v>
      </c>
      <c r="B20" s="156" t="s">
        <v>12</v>
      </c>
      <c r="C20" s="156" t="s">
        <v>682</v>
      </c>
      <c r="D20" s="156" t="s">
        <v>683</v>
      </c>
      <c r="E20" s="156" t="s">
        <v>684</v>
      </c>
      <c r="F20" s="156" t="s">
        <v>685</v>
      </c>
      <c r="G20" s="28">
        <v>211749.57972202054</v>
      </c>
      <c r="H20" s="93" t="s">
        <v>686</v>
      </c>
    </row>
    <row r="21" spans="1:8" s="2" customFormat="1" ht="55.2" x14ac:dyDescent="0.3">
      <c r="A21" s="123" t="s">
        <v>687</v>
      </c>
      <c r="B21" s="123" t="s">
        <v>14</v>
      </c>
      <c r="C21" s="123" t="s">
        <v>178</v>
      </c>
      <c r="D21" s="157" t="s">
        <v>688</v>
      </c>
      <c r="E21" s="158" t="s">
        <v>689</v>
      </c>
      <c r="F21" s="125" t="s">
        <v>690</v>
      </c>
      <c r="G21" s="159">
        <v>606647.51</v>
      </c>
      <c r="H21" s="15">
        <v>45251</v>
      </c>
    </row>
    <row r="22" spans="1:8" s="2" customFormat="1" ht="41.4" x14ac:dyDescent="0.3">
      <c r="A22" s="160" t="s">
        <v>691</v>
      </c>
      <c r="B22" s="160" t="s">
        <v>14</v>
      </c>
      <c r="C22" s="160" t="s">
        <v>692</v>
      </c>
      <c r="D22" s="160" t="s">
        <v>693</v>
      </c>
      <c r="E22" s="160" t="s">
        <v>694</v>
      </c>
      <c r="F22" s="161" t="s">
        <v>695</v>
      </c>
      <c r="G22" s="162">
        <v>60824.836251995934</v>
      </c>
      <c r="H22" s="93" t="s">
        <v>696</v>
      </c>
    </row>
    <row r="23" spans="1:8" s="2" customFormat="1" ht="41.4" x14ac:dyDescent="0.3">
      <c r="A23" s="3" t="s">
        <v>697</v>
      </c>
      <c r="B23" s="163" t="s">
        <v>10</v>
      </c>
      <c r="C23" s="3" t="s">
        <v>698</v>
      </c>
      <c r="D23" s="3" t="s">
        <v>699</v>
      </c>
      <c r="E23" s="3" t="s">
        <v>700</v>
      </c>
      <c r="F23" s="3" t="s">
        <v>701</v>
      </c>
      <c r="G23" s="28">
        <v>257314.18</v>
      </c>
      <c r="H23" s="97" t="s">
        <v>702</v>
      </c>
    </row>
    <row r="24" spans="1:8" s="70" customFormat="1" ht="55.2" x14ac:dyDescent="0.3">
      <c r="A24" s="3" t="s">
        <v>703</v>
      </c>
      <c r="B24" s="3" t="s">
        <v>9</v>
      </c>
      <c r="C24" s="3" t="s">
        <v>704</v>
      </c>
      <c r="D24" s="3" t="s">
        <v>498</v>
      </c>
      <c r="E24" s="3" t="s">
        <v>705</v>
      </c>
      <c r="F24" s="1" t="s">
        <v>706</v>
      </c>
      <c r="G24" s="28">
        <v>1880211.04</v>
      </c>
      <c r="H24" s="15">
        <v>45274</v>
      </c>
    </row>
    <row r="25" spans="1:8" s="70" customFormat="1" ht="82.8" x14ac:dyDescent="0.3">
      <c r="A25" s="3" t="s">
        <v>707</v>
      </c>
      <c r="B25" s="3" t="s">
        <v>10</v>
      </c>
      <c r="C25" s="3" t="s">
        <v>708</v>
      </c>
      <c r="D25" s="3" t="s">
        <v>709</v>
      </c>
      <c r="E25" s="3" t="s">
        <v>710</v>
      </c>
      <c r="F25" s="163" t="s">
        <v>711</v>
      </c>
      <c r="G25" s="28">
        <v>181683.1</v>
      </c>
      <c r="H25" s="97" t="s">
        <v>712</v>
      </c>
    </row>
    <row r="26" spans="1:8" ht="41.4" x14ac:dyDescent="0.3">
      <c r="A26" s="164" t="s">
        <v>713</v>
      </c>
      <c r="B26" s="165" t="s">
        <v>10</v>
      </c>
      <c r="C26" s="165" t="s">
        <v>714</v>
      </c>
      <c r="D26" s="165" t="s">
        <v>668</v>
      </c>
      <c r="E26" s="165" t="s">
        <v>715</v>
      </c>
      <c r="F26" s="166" t="s">
        <v>716</v>
      </c>
      <c r="G26" s="167">
        <v>40000.92</v>
      </c>
      <c r="H26" s="97" t="s">
        <v>712</v>
      </c>
    </row>
    <row r="27" spans="1:8" ht="55.2" x14ac:dyDescent="0.3">
      <c r="A27" s="3" t="s">
        <v>717</v>
      </c>
      <c r="B27" s="3" t="s">
        <v>9</v>
      </c>
      <c r="C27" s="3" t="s">
        <v>718</v>
      </c>
      <c r="D27" s="3" t="s">
        <v>719</v>
      </c>
      <c r="E27" s="3" t="s">
        <v>720</v>
      </c>
      <c r="F27" s="1" t="s">
        <v>721</v>
      </c>
      <c r="G27" s="28">
        <v>77618.73</v>
      </c>
      <c r="H27" s="97" t="s">
        <v>712</v>
      </c>
    </row>
    <row r="28" spans="1:8" s="77" customFormat="1" ht="41.4" x14ac:dyDescent="0.3">
      <c r="A28" s="3" t="s">
        <v>722</v>
      </c>
      <c r="B28" s="3" t="s">
        <v>12</v>
      </c>
      <c r="C28" s="3" t="s">
        <v>187</v>
      </c>
      <c r="D28" s="3" t="s">
        <v>723</v>
      </c>
      <c r="E28" s="3" t="s">
        <v>724</v>
      </c>
      <c r="F28" s="3" t="s">
        <v>725</v>
      </c>
      <c r="G28" s="28">
        <v>100129.8</v>
      </c>
      <c r="H28" s="97" t="s">
        <v>712</v>
      </c>
    </row>
    <row r="29" spans="1:8" s="70" customFormat="1" ht="41.4" x14ac:dyDescent="0.3">
      <c r="A29" s="3" t="s">
        <v>726</v>
      </c>
      <c r="B29" s="168" t="s">
        <v>12</v>
      </c>
      <c r="C29" s="3" t="s">
        <v>727</v>
      </c>
      <c r="D29" s="3" t="s">
        <v>728</v>
      </c>
      <c r="E29" s="155" t="s">
        <v>729</v>
      </c>
      <c r="F29" s="169" t="s">
        <v>730</v>
      </c>
      <c r="G29" s="28">
        <v>1434964.42</v>
      </c>
      <c r="H29" s="15">
        <v>45280</v>
      </c>
    </row>
    <row r="30" spans="1:8" s="26" customFormat="1" ht="41.4" x14ac:dyDescent="0.3">
      <c r="A30" s="3" t="s">
        <v>731</v>
      </c>
      <c r="B30" s="3" t="s">
        <v>11</v>
      </c>
      <c r="C30" s="3" t="s">
        <v>268</v>
      </c>
      <c r="D30" s="3" t="s">
        <v>269</v>
      </c>
      <c r="E30" s="3" t="s">
        <v>732</v>
      </c>
      <c r="F30" s="1" t="s">
        <v>733</v>
      </c>
      <c r="G30" s="28">
        <v>1145878.43</v>
      </c>
      <c r="H30" s="15">
        <v>45280</v>
      </c>
    </row>
    <row r="31" spans="1:8" s="73" customFormat="1" ht="41.4" x14ac:dyDescent="0.3">
      <c r="A31" s="3" t="s">
        <v>734</v>
      </c>
      <c r="B31" s="3" t="s">
        <v>11</v>
      </c>
      <c r="C31" s="3" t="s">
        <v>735</v>
      </c>
      <c r="D31" s="3" t="s">
        <v>736</v>
      </c>
      <c r="E31" s="3" t="s">
        <v>737</v>
      </c>
      <c r="F31" s="1" t="s">
        <v>738</v>
      </c>
      <c r="G31" s="28">
        <v>693404.27</v>
      </c>
      <c r="H31" s="15">
        <v>45280</v>
      </c>
    </row>
    <row r="32" spans="1:8" s="73" customFormat="1" ht="69" x14ac:dyDescent="0.3">
      <c r="A32" s="3" t="s">
        <v>1393</v>
      </c>
      <c r="B32" s="3" t="s">
        <v>13</v>
      </c>
      <c r="C32" s="3" t="s">
        <v>13</v>
      </c>
      <c r="D32" s="3" t="s">
        <v>1394</v>
      </c>
      <c r="E32" s="3" t="s">
        <v>1395</v>
      </c>
      <c r="F32" s="3" t="s">
        <v>1396</v>
      </c>
      <c r="G32" s="98">
        <v>1140224.3600000001</v>
      </c>
      <c r="H32" s="15">
        <v>45380</v>
      </c>
    </row>
    <row r="33" spans="1:9" s="73" customFormat="1" ht="15.6" x14ac:dyDescent="0.3">
      <c r="A33" s="237" t="s">
        <v>15</v>
      </c>
      <c r="B33" s="227"/>
      <c r="C33" s="227"/>
      <c r="D33" s="227"/>
      <c r="E33" s="227"/>
      <c r="F33" s="228"/>
      <c r="G33" s="13">
        <f>SUM(G34:G36)</f>
        <v>6640110.0486221518</v>
      </c>
      <c r="H33" s="20"/>
    </row>
    <row r="34" spans="1:9" s="112" customFormat="1" ht="55.2" x14ac:dyDescent="0.3">
      <c r="A34" s="91" t="s">
        <v>39</v>
      </c>
      <c r="B34" s="91" t="s">
        <v>11</v>
      </c>
      <c r="C34" s="91" t="s">
        <v>42</v>
      </c>
      <c r="D34" s="91" t="s">
        <v>40</v>
      </c>
      <c r="E34" s="91" t="s">
        <v>41</v>
      </c>
      <c r="F34" s="91" t="s">
        <v>43</v>
      </c>
      <c r="G34" s="28">
        <v>161927.27862215135</v>
      </c>
      <c r="H34" s="93" t="s">
        <v>44</v>
      </c>
    </row>
    <row r="35" spans="1:9" s="70" customFormat="1" ht="55.2" x14ac:dyDescent="0.3">
      <c r="A35" s="3" t="s">
        <v>739</v>
      </c>
      <c r="B35" s="3" t="s">
        <v>9</v>
      </c>
      <c r="C35" s="3" t="s">
        <v>85</v>
      </c>
      <c r="D35" s="3" t="s">
        <v>740</v>
      </c>
      <c r="E35" s="3" t="s">
        <v>741</v>
      </c>
      <c r="F35" s="170" t="s">
        <v>742</v>
      </c>
      <c r="G35" s="28">
        <v>5427602.0700000003</v>
      </c>
      <c r="H35" s="15">
        <v>45280</v>
      </c>
    </row>
    <row r="36" spans="1:9" s="2" customFormat="1" ht="54.6" customHeight="1" x14ac:dyDescent="0.3">
      <c r="A36" s="3" t="s">
        <v>1402</v>
      </c>
      <c r="B36" s="3" t="s">
        <v>12</v>
      </c>
      <c r="C36" s="3" t="s">
        <v>1403</v>
      </c>
      <c r="D36" s="3" t="s">
        <v>1404</v>
      </c>
      <c r="E36" s="3" t="s">
        <v>1405</v>
      </c>
      <c r="F36" s="1" t="s">
        <v>1406</v>
      </c>
      <c r="G36" s="119">
        <v>1050580.7</v>
      </c>
      <c r="H36" s="15">
        <v>45454</v>
      </c>
      <c r="I36" s="135" t="s">
        <v>1407</v>
      </c>
    </row>
    <row r="37" spans="1:9" s="73" customFormat="1" ht="15.6" x14ac:dyDescent="0.3">
      <c r="A37" s="227" t="s">
        <v>28</v>
      </c>
      <c r="B37" s="227"/>
      <c r="C37" s="227"/>
      <c r="D37" s="227"/>
      <c r="E37" s="227"/>
      <c r="F37" s="228"/>
      <c r="G37" s="16">
        <f>SUM(G38:G66)</f>
        <v>14168846.803049788</v>
      </c>
      <c r="H37" s="23"/>
    </row>
    <row r="38" spans="1:9" s="70" customFormat="1" ht="41.4" x14ac:dyDescent="0.3">
      <c r="A38" s="3" t="s">
        <v>65</v>
      </c>
      <c r="B38" s="3" t="s">
        <v>13</v>
      </c>
      <c r="C38" s="3" t="s">
        <v>68</v>
      </c>
      <c r="D38" s="3" t="s">
        <v>66</v>
      </c>
      <c r="E38" s="3" t="s">
        <v>67</v>
      </c>
      <c r="F38" s="3" t="s">
        <v>69</v>
      </c>
      <c r="G38" s="28">
        <v>46712.11</v>
      </c>
      <c r="H38" s="93" t="s">
        <v>70</v>
      </c>
    </row>
    <row r="39" spans="1:9" ht="41.4" x14ac:dyDescent="0.3">
      <c r="A39" s="3" t="s">
        <v>142</v>
      </c>
      <c r="B39" s="3" t="s">
        <v>9</v>
      </c>
      <c r="C39" s="3" t="s">
        <v>144</v>
      </c>
      <c r="D39" s="3" t="s">
        <v>143</v>
      </c>
      <c r="E39" s="3" t="s">
        <v>145</v>
      </c>
      <c r="F39" s="1" t="s">
        <v>146</v>
      </c>
      <c r="G39" s="98">
        <v>37862.589999999997</v>
      </c>
      <c r="H39" s="93" t="s">
        <v>154</v>
      </c>
    </row>
    <row r="40" spans="1:9" ht="55.2" x14ac:dyDescent="0.3">
      <c r="A40" s="3" t="s">
        <v>127</v>
      </c>
      <c r="B40" s="3" t="s">
        <v>9</v>
      </c>
      <c r="C40" s="3" t="s">
        <v>128</v>
      </c>
      <c r="D40" s="3" t="s">
        <v>129</v>
      </c>
      <c r="E40" s="3" t="s">
        <v>130</v>
      </c>
      <c r="F40" s="3" t="s">
        <v>131</v>
      </c>
      <c r="G40" s="28">
        <v>4.42</v>
      </c>
      <c r="H40" s="93" t="s">
        <v>132</v>
      </c>
    </row>
    <row r="41" spans="1:9" s="73" customFormat="1" ht="27.6" x14ac:dyDescent="0.3">
      <c r="A41" s="3" t="s">
        <v>163</v>
      </c>
      <c r="B41" s="3" t="s">
        <v>10</v>
      </c>
      <c r="C41" s="3" t="s">
        <v>138</v>
      </c>
      <c r="D41" s="3" t="s">
        <v>139</v>
      </c>
      <c r="E41" s="3" t="s">
        <v>140</v>
      </c>
      <c r="F41" s="107" t="s">
        <v>141</v>
      </c>
      <c r="G41" s="98">
        <v>978384.83</v>
      </c>
      <c r="H41" s="15">
        <v>45076</v>
      </c>
    </row>
    <row r="42" spans="1:9" s="5" customFormat="1" ht="27.6" x14ac:dyDescent="0.3">
      <c r="A42" s="3" t="s">
        <v>168</v>
      </c>
      <c r="B42" s="32" t="s">
        <v>9</v>
      </c>
      <c r="C42" s="3" t="s">
        <v>147</v>
      </c>
      <c r="D42" s="3" t="s">
        <v>148</v>
      </c>
      <c r="E42" s="3" t="s">
        <v>149</v>
      </c>
      <c r="F42" s="5" t="s">
        <v>150</v>
      </c>
      <c r="G42" s="98">
        <v>464133.05</v>
      </c>
      <c r="H42" s="15">
        <v>45076</v>
      </c>
    </row>
    <row r="43" spans="1:9" s="5" customFormat="1" ht="41.4" x14ac:dyDescent="0.3">
      <c r="A43" s="3" t="s">
        <v>205</v>
      </c>
      <c r="B43" s="3" t="s">
        <v>9</v>
      </c>
      <c r="C43" s="3" t="s">
        <v>208</v>
      </c>
      <c r="D43" s="111" t="s">
        <v>206</v>
      </c>
      <c r="E43" s="120" t="s">
        <v>207</v>
      </c>
      <c r="F43" s="3" t="s">
        <v>209</v>
      </c>
      <c r="G43" s="119">
        <v>23356.055144431186</v>
      </c>
      <c r="H43" s="93" t="s">
        <v>210</v>
      </c>
    </row>
    <row r="44" spans="1:9" s="2" customFormat="1" ht="41.4" x14ac:dyDescent="0.3">
      <c r="A44" s="122" t="s">
        <v>214</v>
      </c>
      <c r="B44" s="122" t="s">
        <v>9</v>
      </c>
      <c r="C44" s="122" t="s">
        <v>217</v>
      </c>
      <c r="D44" s="122" t="s">
        <v>215</v>
      </c>
      <c r="E44" s="122" t="s">
        <v>216</v>
      </c>
      <c r="F44" s="122" t="s">
        <v>218</v>
      </c>
      <c r="G44" s="119">
        <v>44732.207905356365</v>
      </c>
      <c r="H44" s="93" t="s">
        <v>220</v>
      </c>
    </row>
    <row r="45" spans="1:9" s="2" customFormat="1" ht="41.4" x14ac:dyDescent="0.3">
      <c r="A45" s="106" t="s">
        <v>239</v>
      </c>
      <c r="B45" s="106" t="s">
        <v>11</v>
      </c>
      <c r="C45" s="3" t="s">
        <v>240</v>
      </c>
      <c r="D45" s="3" t="s">
        <v>241</v>
      </c>
      <c r="E45" s="3" t="s">
        <v>282</v>
      </c>
      <c r="F45" s="3" t="s">
        <v>242</v>
      </c>
      <c r="G45" s="98">
        <v>415851.7</v>
      </c>
      <c r="H45" s="93" t="s">
        <v>243</v>
      </c>
    </row>
    <row r="46" spans="1:9" s="73" customFormat="1" ht="27.6" x14ac:dyDescent="0.3">
      <c r="A46" s="106" t="s">
        <v>483</v>
      </c>
      <c r="B46" s="106" t="s">
        <v>11</v>
      </c>
      <c r="C46" s="3" t="s">
        <v>240</v>
      </c>
      <c r="D46" s="3" t="s">
        <v>241</v>
      </c>
      <c r="E46" s="3" t="s">
        <v>484</v>
      </c>
      <c r="F46" s="3" t="s">
        <v>485</v>
      </c>
      <c r="G46" s="98">
        <v>437802.18</v>
      </c>
      <c r="H46" s="15">
        <v>45211</v>
      </c>
    </row>
    <row r="47" spans="1:9" s="26" customFormat="1" ht="27.6" x14ac:dyDescent="0.3">
      <c r="A47" s="3" t="s">
        <v>743</v>
      </c>
      <c r="B47" s="3" t="s">
        <v>10</v>
      </c>
      <c r="C47" s="3" t="s">
        <v>744</v>
      </c>
      <c r="D47" s="3" t="s">
        <v>745</v>
      </c>
      <c r="E47" s="3" t="s">
        <v>746</v>
      </c>
      <c r="F47" s="170" t="s">
        <v>747</v>
      </c>
      <c r="G47" s="28">
        <v>916648.75</v>
      </c>
      <c r="H47" s="15">
        <v>45243</v>
      </c>
    </row>
    <row r="48" spans="1:9" s="12" customFormat="1" ht="41.4" x14ac:dyDescent="0.3">
      <c r="A48" s="3" t="s">
        <v>748</v>
      </c>
      <c r="B48" s="3" t="s">
        <v>11</v>
      </c>
      <c r="C48" s="169" t="s">
        <v>487</v>
      </c>
      <c r="D48" s="169" t="s">
        <v>488</v>
      </c>
      <c r="E48" s="169" t="s">
        <v>749</v>
      </c>
      <c r="F48" s="1" t="s">
        <v>750</v>
      </c>
      <c r="G48" s="98">
        <v>1377060.33</v>
      </c>
      <c r="H48" s="15">
        <v>45251</v>
      </c>
    </row>
    <row r="49" spans="1:8" s="70" customFormat="1" ht="27.6" x14ac:dyDescent="0.3">
      <c r="A49" s="3" t="s">
        <v>751</v>
      </c>
      <c r="B49" s="70" t="s">
        <v>11</v>
      </c>
      <c r="C49" s="111" t="s">
        <v>752</v>
      </c>
      <c r="D49" s="111" t="s">
        <v>753</v>
      </c>
      <c r="E49" s="120" t="s">
        <v>754</v>
      </c>
      <c r="F49" s="1" t="s">
        <v>755</v>
      </c>
      <c r="G49" s="119">
        <v>756024.65</v>
      </c>
      <c r="H49" s="15">
        <v>45260</v>
      </c>
    </row>
    <row r="50" spans="1:8" s="112" customFormat="1" ht="27.6" x14ac:dyDescent="0.3">
      <c r="A50" s="3" t="s">
        <v>756</v>
      </c>
      <c r="B50" s="122" t="s">
        <v>9</v>
      </c>
      <c r="C50" s="3" t="s">
        <v>718</v>
      </c>
      <c r="D50" s="3" t="s">
        <v>757</v>
      </c>
      <c r="E50" s="3" t="s">
        <v>758</v>
      </c>
      <c r="F50" s="1" t="s">
        <v>759</v>
      </c>
      <c r="G50" s="28">
        <v>489192.42</v>
      </c>
      <c r="H50" s="15">
        <v>45265</v>
      </c>
    </row>
    <row r="51" spans="1:8" s="2" customFormat="1" ht="27.6" x14ac:dyDescent="0.3">
      <c r="A51" s="3" t="s">
        <v>760</v>
      </c>
      <c r="B51" s="3" t="s">
        <v>10</v>
      </c>
      <c r="C51" s="3" t="s">
        <v>761</v>
      </c>
      <c r="D51" s="3" t="s">
        <v>762</v>
      </c>
      <c r="E51" s="120" t="s">
        <v>763</v>
      </c>
      <c r="F51" s="1" t="s">
        <v>764</v>
      </c>
      <c r="G51" s="98">
        <v>783471.53</v>
      </c>
      <c r="H51" s="15">
        <v>45273</v>
      </c>
    </row>
    <row r="52" spans="1:8" ht="41.4" x14ac:dyDescent="0.3">
      <c r="A52" s="3" t="s">
        <v>765</v>
      </c>
      <c r="B52" s="5" t="s">
        <v>11</v>
      </c>
      <c r="C52" s="1" t="s">
        <v>479</v>
      </c>
      <c r="D52" s="1" t="s">
        <v>766</v>
      </c>
      <c r="E52" s="3" t="s">
        <v>767</v>
      </c>
      <c r="F52" s="171" t="s">
        <v>768</v>
      </c>
      <c r="G52" s="172">
        <v>53394.99</v>
      </c>
      <c r="H52" s="97" t="s">
        <v>702</v>
      </c>
    </row>
    <row r="53" spans="1:8" s="12" customFormat="1" ht="27.6" x14ac:dyDescent="0.3">
      <c r="A53" s="3" t="s">
        <v>769</v>
      </c>
      <c r="B53" s="3" t="s">
        <v>14</v>
      </c>
      <c r="C53" s="3" t="s">
        <v>770</v>
      </c>
      <c r="D53" s="3" t="s">
        <v>771</v>
      </c>
      <c r="E53" s="3" t="s">
        <v>772</v>
      </c>
      <c r="F53" s="1" t="s">
        <v>773</v>
      </c>
      <c r="G53" s="28">
        <v>603177.51</v>
      </c>
      <c r="H53" s="15">
        <v>45274</v>
      </c>
    </row>
    <row r="54" spans="1:8" ht="41.4" x14ac:dyDescent="0.3">
      <c r="A54" s="173" t="s">
        <v>774</v>
      </c>
      <c r="B54" s="174" t="s">
        <v>11</v>
      </c>
      <c r="C54" s="174" t="s">
        <v>775</v>
      </c>
      <c r="D54" s="174" t="s">
        <v>776</v>
      </c>
      <c r="E54" s="175" t="s">
        <v>777</v>
      </c>
      <c r="F54" s="175" t="s">
        <v>778</v>
      </c>
      <c r="G54" s="176">
        <v>166440.72</v>
      </c>
      <c r="H54" s="97" t="s">
        <v>712</v>
      </c>
    </row>
    <row r="55" spans="1:8" s="2" customFormat="1" ht="41.4" x14ac:dyDescent="0.3">
      <c r="A55" s="3" t="s">
        <v>779</v>
      </c>
      <c r="B55" s="32" t="s">
        <v>11</v>
      </c>
      <c r="C55" s="3" t="s">
        <v>780</v>
      </c>
      <c r="D55" s="3" t="s">
        <v>241</v>
      </c>
      <c r="E55" s="3" t="s">
        <v>781</v>
      </c>
      <c r="F55" s="1" t="s">
        <v>782</v>
      </c>
      <c r="G55" s="28">
        <v>66706.850000000006</v>
      </c>
      <c r="H55" s="97" t="s">
        <v>712</v>
      </c>
    </row>
    <row r="56" spans="1:8" s="73" customFormat="1" ht="41.4" x14ac:dyDescent="0.3">
      <c r="A56" s="3" t="s">
        <v>783</v>
      </c>
      <c r="B56" s="3" t="s">
        <v>11</v>
      </c>
      <c r="C56" s="3" t="s">
        <v>784</v>
      </c>
      <c r="D56" s="3" t="s">
        <v>785</v>
      </c>
      <c r="E56" s="3" t="s">
        <v>786</v>
      </c>
      <c r="F56" s="1" t="s">
        <v>787</v>
      </c>
      <c r="G56" s="28">
        <v>54993.96</v>
      </c>
      <c r="H56" s="97" t="s">
        <v>712</v>
      </c>
    </row>
    <row r="57" spans="1:8" s="11" customFormat="1" ht="41.4" x14ac:dyDescent="0.3">
      <c r="A57" s="3" t="s">
        <v>788</v>
      </c>
      <c r="B57" s="1" t="s">
        <v>14</v>
      </c>
      <c r="C57" s="1" t="s">
        <v>789</v>
      </c>
      <c r="D57" s="1" t="s">
        <v>790</v>
      </c>
      <c r="E57" s="1" t="s">
        <v>791</v>
      </c>
      <c r="F57" s="1" t="s">
        <v>792</v>
      </c>
      <c r="G57" s="28">
        <v>29351.39</v>
      </c>
      <c r="H57" s="97" t="s">
        <v>712</v>
      </c>
    </row>
    <row r="58" spans="1:8" ht="41.4" x14ac:dyDescent="0.3">
      <c r="A58" s="3" t="s">
        <v>793</v>
      </c>
      <c r="B58" s="3" t="s">
        <v>9</v>
      </c>
      <c r="C58" s="3" t="s">
        <v>794</v>
      </c>
      <c r="D58" s="3" t="s">
        <v>795</v>
      </c>
      <c r="E58" s="3" t="s">
        <v>796</v>
      </c>
      <c r="F58" s="131" t="s">
        <v>797</v>
      </c>
      <c r="G58" s="28">
        <v>38859.83</v>
      </c>
      <c r="H58" s="97" t="s">
        <v>712</v>
      </c>
    </row>
    <row r="59" spans="1:8" ht="27.6" x14ac:dyDescent="0.3">
      <c r="A59" s="3" t="s">
        <v>798</v>
      </c>
      <c r="B59" s="122" t="s">
        <v>9</v>
      </c>
      <c r="C59" s="3" t="s">
        <v>799</v>
      </c>
      <c r="D59" s="3" t="s">
        <v>800</v>
      </c>
      <c r="E59" s="130" t="s">
        <v>801</v>
      </c>
      <c r="F59" s="1" t="s">
        <v>802</v>
      </c>
      <c r="G59" s="28">
        <v>951038.97</v>
      </c>
      <c r="H59" s="15">
        <v>45275</v>
      </c>
    </row>
    <row r="60" spans="1:8" ht="27.6" x14ac:dyDescent="0.3">
      <c r="A60" s="3" t="s">
        <v>803</v>
      </c>
      <c r="B60" s="3" t="s">
        <v>10</v>
      </c>
      <c r="C60" s="3" t="s">
        <v>231</v>
      </c>
      <c r="D60" s="3" t="s">
        <v>804</v>
      </c>
      <c r="E60" s="120" t="s">
        <v>805</v>
      </c>
      <c r="F60" s="1" t="s">
        <v>806</v>
      </c>
      <c r="G60" s="98">
        <v>890623.7</v>
      </c>
      <c r="H60" s="15">
        <v>45275</v>
      </c>
    </row>
    <row r="61" spans="1:8" ht="55.2" x14ac:dyDescent="0.3">
      <c r="A61" s="3" t="s">
        <v>807</v>
      </c>
      <c r="B61" s="3" t="s">
        <v>11</v>
      </c>
      <c r="C61" s="3" t="s">
        <v>808</v>
      </c>
      <c r="D61" s="3" t="s">
        <v>809</v>
      </c>
      <c r="E61" s="3" t="s">
        <v>810</v>
      </c>
      <c r="F61" s="1" t="s">
        <v>811</v>
      </c>
      <c r="G61" s="28">
        <v>1467577.24</v>
      </c>
      <c r="H61" s="15">
        <v>45275</v>
      </c>
    </row>
    <row r="62" spans="1:8" ht="41.4" x14ac:dyDescent="0.3">
      <c r="A62" s="3" t="s">
        <v>812</v>
      </c>
      <c r="B62" s="3" t="s">
        <v>9</v>
      </c>
      <c r="C62" s="120" t="s">
        <v>813</v>
      </c>
      <c r="D62" s="3" t="s">
        <v>795</v>
      </c>
      <c r="E62" s="3" t="s">
        <v>814</v>
      </c>
      <c r="F62" s="120" t="s">
        <v>815</v>
      </c>
      <c r="G62" s="98">
        <v>26992.16</v>
      </c>
      <c r="H62" s="97" t="s">
        <v>816</v>
      </c>
    </row>
    <row r="63" spans="1:8" ht="27.6" x14ac:dyDescent="0.3">
      <c r="A63" s="3" t="s">
        <v>817</v>
      </c>
      <c r="B63" s="3" t="s">
        <v>10</v>
      </c>
      <c r="C63" s="3" t="s">
        <v>818</v>
      </c>
      <c r="D63" s="3" t="s">
        <v>819</v>
      </c>
      <c r="E63" s="3" t="s">
        <v>820</v>
      </c>
      <c r="F63" s="169" t="s">
        <v>821</v>
      </c>
      <c r="G63" s="28">
        <v>247766.76</v>
      </c>
      <c r="H63" s="15">
        <v>45280</v>
      </c>
    </row>
    <row r="64" spans="1:8" ht="41.4" x14ac:dyDescent="0.3">
      <c r="A64" s="3" t="s">
        <v>822</v>
      </c>
      <c r="B64" s="122" t="s">
        <v>9</v>
      </c>
      <c r="C64" s="3" t="s">
        <v>823</v>
      </c>
      <c r="D64" s="111" t="s">
        <v>824</v>
      </c>
      <c r="E64" s="120" t="s">
        <v>825</v>
      </c>
      <c r="F64" s="1" t="s">
        <v>826</v>
      </c>
      <c r="G64" s="119">
        <v>1383227.4</v>
      </c>
      <c r="H64" s="15">
        <v>45280</v>
      </c>
    </row>
    <row r="65" spans="1:8" ht="41.4" x14ac:dyDescent="0.3">
      <c r="A65" s="108" t="s">
        <v>827</v>
      </c>
      <c r="B65" s="73" t="s">
        <v>13</v>
      </c>
      <c r="C65" s="108" t="s">
        <v>828</v>
      </c>
      <c r="D65" s="108" t="s">
        <v>829</v>
      </c>
      <c r="E65" s="108" t="s">
        <v>830</v>
      </c>
      <c r="F65" s="177" t="s">
        <v>831</v>
      </c>
      <c r="G65" s="110">
        <v>978384.83</v>
      </c>
      <c r="H65" s="15">
        <v>45280</v>
      </c>
    </row>
    <row r="66" spans="1:8" ht="41.4" x14ac:dyDescent="0.3">
      <c r="A66" s="3" t="s">
        <v>832</v>
      </c>
      <c r="B66" s="3" t="s">
        <v>11</v>
      </c>
      <c r="C66" s="3" t="s">
        <v>833</v>
      </c>
      <c r="D66" s="3" t="s">
        <v>834</v>
      </c>
      <c r="E66" s="3" t="s">
        <v>835</v>
      </c>
      <c r="F66" s="1" t="s">
        <v>836</v>
      </c>
      <c r="G66" s="98">
        <v>439073.67</v>
      </c>
      <c r="H66" s="15">
        <v>45280</v>
      </c>
    </row>
    <row r="67" spans="1:8" customFormat="1" ht="15.6" x14ac:dyDescent="0.3">
      <c r="A67" s="225" t="s">
        <v>16</v>
      </c>
      <c r="B67" s="225"/>
      <c r="C67" s="225"/>
      <c r="D67" s="225"/>
      <c r="E67" s="225"/>
      <c r="F67" s="226"/>
      <c r="G67" s="16">
        <f>SUM(G68:G77)</f>
        <v>10015145.294581633</v>
      </c>
      <c r="H67" s="78"/>
    </row>
    <row r="68" spans="1:8" customFormat="1" ht="41.4" x14ac:dyDescent="0.3">
      <c r="A68" s="91" t="s">
        <v>114</v>
      </c>
      <c r="B68" s="91" t="s">
        <v>12</v>
      </c>
      <c r="C68" s="91" t="s">
        <v>117</v>
      </c>
      <c r="D68" s="91" t="s">
        <v>115</v>
      </c>
      <c r="E68" s="91" t="s">
        <v>116</v>
      </c>
      <c r="F68" s="91" t="s">
        <v>118</v>
      </c>
      <c r="G68" s="105">
        <v>120207.18485411524</v>
      </c>
      <c r="H68" s="93" t="s">
        <v>126</v>
      </c>
    </row>
    <row r="69" spans="1:8" s="2" customFormat="1" ht="55.2" x14ac:dyDescent="0.3">
      <c r="A69" s="3" t="s">
        <v>155</v>
      </c>
      <c r="B69" s="3" t="s">
        <v>10</v>
      </c>
      <c r="C69" s="3" t="s">
        <v>158</v>
      </c>
      <c r="D69" s="3" t="s">
        <v>156</v>
      </c>
      <c r="E69" s="3" t="s">
        <v>157</v>
      </c>
      <c r="F69" s="3" t="s">
        <v>159</v>
      </c>
      <c r="G69" s="105">
        <v>122641.08972751629</v>
      </c>
      <c r="H69" s="93" t="s">
        <v>166</v>
      </c>
    </row>
    <row r="70" spans="1:8" ht="41.4" x14ac:dyDescent="0.3">
      <c r="A70" s="3" t="s">
        <v>271</v>
      </c>
      <c r="B70" s="3" t="s">
        <v>10</v>
      </c>
      <c r="C70" s="3" t="s">
        <v>170</v>
      </c>
      <c r="D70" s="3" t="s">
        <v>171</v>
      </c>
      <c r="E70" s="3" t="s">
        <v>172</v>
      </c>
      <c r="F70" s="3" t="s">
        <v>173</v>
      </c>
      <c r="G70" s="98">
        <v>652256.56000000006</v>
      </c>
      <c r="H70" s="15">
        <v>45159</v>
      </c>
    </row>
    <row r="71" spans="1:8" ht="41.4" x14ac:dyDescent="0.3">
      <c r="A71" s="3" t="s">
        <v>272</v>
      </c>
      <c r="B71" s="3" t="s">
        <v>11</v>
      </c>
      <c r="C71" s="3" t="s">
        <v>174</v>
      </c>
      <c r="D71" s="3" t="s">
        <v>175</v>
      </c>
      <c r="E71" s="3" t="s">
        <v>176</v>
      </c>
      <c r="F71" s="3" t="s">
        <v>177</v>
      </c>
      <c r="G71" s="98">
        <v>900114.04</v>
      </c>
      <c r="H71" s="15">
        <v>45159</v>
      </c>
    </row>
    <row r="72" spans="1:8" ht="41.4" x14ac:dyDescent="0.3">
      <c r="A72" s="3" t="s">
        <v>279</v>
      </c>
      <c r="B72" s="3" t="s">
        <v>9</v>
      </c>
      <c r="C72" s="3" t="s">
        <v>85</v>
      </c>
      <c r="D72" s="3" t="s">
        <v>265</v>
      </c>
      <c r="E72" s="3" t="s">
        <v>266</v>
      </c>
      <c r="F72" s="3" t="s">
        <v>267</v>
      </c>
      <c r="G72" s="28">
        <v>1101539.17</v>
      </c>
      <c r="H72" s="15">
        <v>45181</v>
      </c>
    </row>
    <row r="73" spans="1:8" ht="55.2" x14ac:dyDescent="0.3">
      <c r="A73" s="3" t="s">
        <v>837</v>
      </c>
      <c r="B73" s="3" t="s">
        <v>10</v>
      </c>
      <c r="C73" s="3" t="s">
        <v>10</v>
      </c>
      <c r="D73" s="3" t="s">
        <v>838</v>
      </c>
      <c r="E73" s="3" t="s">
        <v>839</v>
      </c>
      <c r="F73" s="107" t="s">
        <v>840</v>
      </c>
      <c r="G73" s="98">
        <v>1512552.4</v>
      </c>
      <c r="H73" s="15">
        <v>45236</v>
      </c>
    </row>
    <row r="74" spans="1:8" ht="55.2" x14ac:dyDescent="0.3">
      <c r="A74" s="3" t="s">
        <v>841</v>
      </c>
      <c r="B74" s="3" t="s">
        <v>11</v>
      </c>
      <c r="C74" s="3" t="s">
        <v>174</v>
      </c>
      <c r="D74" s="3" t="s">
        <v>842</v>
      </c>
      <c r="E74" s="3" t="s">
        <v>843</v>
      </c>
      <c r="F74" s="1" t="s">
        <v>844</v>
      </c>
      <c r="G74" s="28">
        <v>1714116.98</v>
      </c>
      <c r="H74" s="15">
        <v>45251</v>
      </c>
    </row>
    <row r="75" spans="1:8" ht="55.2" x14ac:dyDescent="0.3">
      <c r="A75" s="3" t="s">
        <v>845</v>
      </c>
      <c r="B75" s="3" t="s">
        <v>10</v>
      </c>
      <c r="C75" s="3" t="s">
        <v>10</v>
      </c>
      <c r="D75" s="3" t="s">
        <v>846</v>
      </c>
      <c r="E75" s="3" t="s">
        <v>847</v>
      </c>
      <c r="F75" s="1" t="s">
        <v>848</v>
      </c>
      <c r="G75" s="28">
        <v>3687037.05</v>
      </c>
      <c r="H75" s="15">
        <v>45260</v>
      </c>
    </row>
    <row r="76" spans="1:8" ht="41.4" x14ac:dyDescent="0.3">
      <c r="A76" s="3" t="s">
        <v>849</v>
      </c>
      <c r="B76" s="3" t="s">
        <v>14</v>
      </c>
      <c r="C76" s="3" t="s">
        <v>850</v>
      </c>
      <c r="D76" s="3" t="s">
        <v>851</v>
      </c>
      <c r="E76" s="3" t="s">
        <v>852</v>
      </c>
      <c r="F76" s="3" t="s">
        <v>853</v>
      </c>
      <c r="G76" s="28">
        <v>71193.33</v>
      </c>
      <c r="H76" s="97" t="s">
        <v>712</v>
      </c>
    </row>
    <row r="77" spans="1:8" ht="41.4" x14ac:dyDescent="0.3">
      <c r="A77" s="178" t="s">
        <v>854</v>
      </c>
      <c r="B77" s="178" t="s">
        <v>10</v>
      </c>
      <c r="C77" s="131" t="s">
        <v>10</v>
      </c>
      <c r="D77" s="131" t="s">
        <v>855</v>
      </c>
      <c r="E77" s="131" t="s">
        <v>856</v>
      </c>
      <c r="F77" s="3" t="s">
        <v>857</v>
      </c>
      <c r="G77" s="28">
        <v>133487.49</v>
      </c>
      <c r="H77" s="97" t="s">
        <v>712</v>
      </c>
    </row>
    <row r="78" spans="1:8" ht="15.6" x14ac:dyDescent="0.3">
      <c r="A78" s="227" t="s">
        <v>17</v>
      </c>
      <c r="B78" s="227"/>
      <c r="C78" s="227"/>
      <c r="D78" s="227"/>
      <c r="E78" s="227"/>
      <c r="F78" s="228"/>
      <c r="G78" s="13">
        <f>SUM(G79:G100)</f>
        <v>14674009.963305242</v>
      </c>
      <c r="H78" s="20"/>
    </row>
    <row r="79" spans="1:8" ht="55.2" x14ac:dyDescent="0.3">
      <c r="A79" s="3" t="s">
        <v>54</v>
      </c>
      <c r="B79" s="3" t="s">
        <v>9</v>
      </c>
      <c r="C79" s="3" t="s">
        <v>45</v>
      </c>
      <c r="D79" s="3" t="s">
        <v>46</v>
      </c>
      <c r="E79" s="3" t="s">
        <v>47</v>
      </c>
      <c r="F79" s="3" t="s">
        <v>48</v>
      </c>
      <c r="G79" s="28">
        <v>10575.06</v>
      </c>
      <c r="H79" s="97" t="s">
        <v>167</v>
      </c>
    </row>
    <row r="80" spans="1:8" ht="69" x14ac:dyDescent="0.3">
      <c r="A80" s="3" t="s">
        <v>49</v>
      </c>
      <c r="B80" s="3" t="s">
        <v>9</v>
      </c>
      <c r="C80" s="3" t="s">
        <v>50</v>
      </c>
      <c r="D80" s="3" t="s">
        <v>51</v>
      </c>
      <c r="E80" s="3" t="s">
        <v>52</v>
      </c>
      <c r="F80" s="3" t="s">
        <v>53</v>
      </c>
      <c r="G80" s="28">
        <v>35281.15</v>
      </c>
      <c r="H80" s="15">
        <v>45008</v>
      </c>
    </row>
    <row r="81" spans="1:8" ht="41.4" x14ac:dyDescent="0.3">
      <c r="A81" s="99" t="s">
        <v>83</v>
      </c>
      <c r="B81" s="99" t="s">
        <v>9</v>
      </c>
      <c r="C81" s="99" t="s">
        <v>85</v>
      </c>
      <c r="D81" s="99" t="s">
        <v>102</v>
      </c>
      <c r="E81" s="99" t="s">
        <v>84</v>
      </c>
      <c r="F81" s="99" t="s">
        <v>86</v>
      </c>
      <c r="G81" s="101">
        <v>139625.26910291763</v>
      </c>
      <c r="H81" s="93" t="s">
        <v>164</v>
      </c>
    </row>
    <row r="82" spans="1:8" ht="41.4" x14ac:dyDescent="0.3">
      <c r="A82" s="100" t="s">
        <v>87</v>
      </c>
      <c r="B82" s="100" t="s">
        <v>9</v>
      </c>
      <c r="C82" s="100" t="s">
        <v>90</v>
      </c>
      <c r="D82" s="100" t="s">
        <v>88</v>
      </c>
      <c r="E82" s="100" t="s">
        <v>89</v>
      </c>
      <c r="F82" s="100" t="s">
        <v>91</v>
      </c>
      <c r="G82" s="101">
        <v>379484.83778705192</v>
      </c>
      <c r="H82" s="93" t="s">
        <v>164</v>
      </c>
    </row>
    <row r="83" spans="1:8" ht="55.2" x14ac:dyDescent="0.3">
      <c r="A83" s="3" t="s">
        <v>124</v>
      </c>
      <c r="B83" s="3" t="s">
        <v>11</v>
      </c>
      <c r="C83" s="3" t="s">
        <v>73</v>
      </c>
      <c r="D83" s="3" t="s">
        <v>76</v>
      </c>
      <c r="E83" s="3" t="s">
        <v>77</v>
      </c>
      <c r="F83" s="3" t="s">
        <v>78</v>
      </c>
      <c r="G83" s="28">
        <v>22081.29</v>
      </c>
      <c r="H83" s="15">
        <v>45043</v>
      </c>
    </row>
    <row r="84" spans="1:8" ht="69" x14ac:dyDescent="0.3">
      <c r="A84" s="3" t="s">
        <v>123</v>
      </c>
      <c r="B84" s="3" t="s">
        <v>11</v>
      </c>
      <c r="C84" s="108" t="s">
        <v>119</v>
      </c>
      <c r="D84" s="108" t="s">
        <v>120</v>
      </c>
      <c r="E84" s="108" t="s">
        <v>121</v>
      </c>
      <c r="F84" s="109" t="s">
        <v>122</v>
      </c>
      <c r="G84" s="110">
        <v>945471.95</v>
      </c>
      <c r="H84" s="15">
        <v>45043</v>
      </c>
    </row>
    <row r="85" spans="1:8" ht="69" x14ac:dyDescent="0.3">
      <c r="A85" s="3" t="s">
        <v>169</v>
      </c>
      <c r="B85" s="1" t="s">
        <v>9</v>
      </c>
      <c r="C85" s="3" t="s">
        <v>128</v>
      </c>
      <c r="D85" s="3" t="s">
        <v>151</v>
      </c>
      <c r="E85" s="3" t="s">
        <v>152</v>
      </c>
      <c r="F85" s="1" t="s">
        <v>153</v>
      </c>
      <c r="G85" s="28">
        <v>153943.53</v>
      </c>
      <c r="H85" s="15">
        <v>45076</v>
      </c>
    </row>
    <row r="86" spans="1:8" ht="55.2" x14ac:dyDescent="0.3">
      <c r="A86" s="129" t="s">
        <v>219</v>
      </c>
      <c r="B86" s="113" t="s">
        <v>10</v>
      </c>
      <c r="C86" s="113" t="s">
        <v>10</v>
      </c>
      <c r="D86" s="113" t="s">
        <v>160</v>
      </c>
      <c r="E86" s="113" t="s">
        <v>161</v>
      </c>
      <c r="F86" s="114" t="s">
        <v>162</v>
      </c>
      <c r="G86" s="179">
        <v>1160541.72</v>
      </c>
      <c r="H86" s="121" t="s">
        <v>213</v>
      </c>
    </row>
    <row r="87" spans="1:8" ht="41.4" x14ac:dyDescent="0.3">
      <c r="A87" s="3" t="s">
        <v>211</v>
      </c>
      <c r="B87" s="3" t="s">
        <v>14</v>
      </c>
      <c r="C87" s="3" t="s">
        <v>178</v>
      </c>
      <c r="D87" s="3" t="s">
        <v>179</v>
      </c>
      <c r="E87" s="3" t="s">
        <v>181</v>
      </c>
      <c r="F87" s="1" t="s">
        <v>180</v>
      </c>
      <c r="G87" s="98">
        <v>27555.01</v>
      </c>
      <c r="H87" s="121" t="s">
        <v>212</v>
      </c>
    </row>
    <row r="88" spans="1:8" ht="41.4" x14ac:dyDescent="0.3">
      <c r="A88" s="3" t="s">
        <v>238</v>
      </c>
      <c r="B88" s="3" t="s">
        <v>10</v>
      </c>
      <c r="C88" s="3" t="s">
        <v>231</v>
      </c>
      <c r="D88" s="3" t="s">
        <v>235</v>
      </c>
      <c r="E88" s="3" t="s">
        <v>236</v>
      </c>
      <c r="F88" s="3" t="s">
        <v>237</v>
      </c>
      <c r="G88" s="28">
        <v>862567.58</v>
      </c>
      <c r="H88" s="15">
        <v>45124</v>
      </c>
    </row>
    <row r="89" spans="1:8" ht="55.2" x14ac:dyDescent="0.3">
      <c r="A89" s="3" t="s">
        <v>251</v>
      </c>
      <c r="B89" s="130" t="s">
        <v>11</v>
      </c>
      <c r="C89" s="3" t="s">
        <v>254</v>
      </c>
      <c r="D89" s="3" t="s">
        <v>252</v>
      </c>
      <c r="E89" s="3" t="s">
        <v>253</v>
      </c>
      <c r="F89" s="3" t="s">
        <v>255</v>
      </c>
      <c r="G89" s="28">
        <v>49387.156415276928</v>
      </c>
      <c r="H89" s="121" t="s">
        <v>256</v>
      </c>
    </row>
    <row r="90" spans="1:8" ht="41.4" x14ac:dyDescent="0.3">
      <c r="A90" s="3" t="s">
        <v>281</v>
      </c>
      <c r="B90" s="3" t="s">
        <v>10</v>
      </c>
      <c r="C90" s="3" t="s">
        <v>261</v>
      </c>
      <c r="D90" s="3" t="s">
        <v>262</v>
      </c>
      <c r="E90" s="3" t="s">
        <v>263</v>
      </c>
      <c r="F90" s="3" t="s">
        <v>264</v>
      </c>
      <c r="G90" s="28">
        <v>1748862.88</v>
      </c>
      <c r="H90" s="15">
        <v>45181</v>
      </c>
    </row>
    <row r="91" spans="1:8" ht="41.4" x14ac:dyDescent="0.3">
      <c r="A91" s="3" t="s">
        <v>286</v>
      </c>
      <c r="B91" s="3" t="s">
        <v>9</v>
      </c>
      <c r="C91" s="3" t="s">
        <v>273</v>
      </c>
      <c r="D91" s="3" t="s">
        <v>274</v>
      </c>
      <c r="E91" s="3" t="s">
        <v>275</v>
      </c>
      <c r="F91" s="131" t="s">
        <v>276</v>
      </c>
      <c r="G91" s="28">
        <v>664802.97</v>
      </c>
      <c r="H91" s="133" t="s">
        <v>287</v>
      </c>
    </row>
    <row r="92" spans="1:8" ht="41.4" x14ac:dyDescent="0.3">
      <c r="A92" s="3" t="s">
        <v>486</v>
      </c>
      <c r="B92" s="3" t="s">
        <v>11</v>
      </c>
      <c r="C92" s="3" t="s">
        <v>487</v>
      </c>
      <c r="D92" s="3" t="s">
        <v>488</v>
      </c>
      <c r="E92" s="3" t="s">
        <v>489</v>
      </c>
      <c r="F92" s="1" t="s">
        <v>490</v>
      </c>
      <c r="G92" s="132">
        <v>1484698.97</v>
      </c>
      <c r="H92" s="15">
        <v>45218</v>
      </c>
    </row>
    <row r="93" spans="1:8" ht="69" x14ac:dyDescent="0.3">
      <c r="A93" s="91" t="s">
        <v>491</v>
      </c>
      <c r="B93" s="91" t="s">
        <v>11</v>
      </c>
      <c r="C93" s="91" t="s">
        <v>119</v>
      </c>
      <c r="D93" s="91" t="s">
        <v>492</v>
      </c>
      <c r="E93" s="91" t="s">
        <v>493</v>
      </c>
      <c r="F93" s="91" t="s">
        <v>494</v>
      </c>
      <c r="G93" s="98">
        <v>99592.35</v>
      </c>
      <c r="H93" s="93" t="s">
        <v>495</v>
      </c>
    </row>
    <row r="94" spans="1:8" ht="55.2" x14ac:dyDescent="0.3">
      <c r="A94" s="3" t="s">
        <v>858</v>
      </c>
      <c r="B94" s="3" t="s">
        <v>14</v>
      </c>
      <c r="C94" s="3" t="s">
        <v>859</v>
      </c>
      <c r="D94" s="3" t="s">
        <v>860</v>
      </c>
      <c r="E94" s="3" t="s">
        <v>861</v>
      </c>
      <c r="F94" s="1" t="s">
        <v>862</v>
      </c>
      <c r="G94" s="28">
        <v>1781634.97</v>
      </c>
      <c r="H94" s="15">
        <v>45236</v>
      </c>
    </row>
    <row r="95" spans="1:8" ht="55.2" x14ac:dyDescent="0.3">
      <c r="A95" s="108" t="s">
        <v>863</v>
      </c>
      <c r="B95" s="91" t="s">
        <v>12</v>
      </c>
      <c r="C95" s="108" t="s">
        <v>117</v>
      </c>
      <c r="D95" s="108" t="s">
        <v>864</v>
      </c>
      <c r="E95" s="108" t="s">
        <v>865</v>
      </c>
      <c r="F95" s="3" t="s">
        <v>866</v>
      </c>
      <c r="G95" s="28">
        <v>7833.1</v>
      </c>
      <c r="H95" s="15">
        <v>45273</v>
      </c>
    </row>
    <row r="96" spans="1:8" ht="41.4" x14ac:dyDescent="0.3">
      <c r="A96" s="3" t="s">
        <v>867</v>
      </c>
      <c r="B96" s="1" t="s">
        <v>9</v>
      </c>
      <c r="C96" s="3" t="s">
        <v>85</v>
      </c>
      <c r="D96" s="3" t="s">
        <v>868</v>
      </c>
      <c r="E96" s="3" t="s">
        <v>869</v>
      </c>
      <c r="F96" s="1" t="s">
        <v>870</v>
      </c>
      <c r="G96" s="28">
        <v>663391.09</v>
      </c>
      <c r="H96" s="97" t="s">
        <v>702</v>
      </c>
    </row>
    <row r="97" spans="1:8" ht="41.4" x14ac:dyDescent="0.3">
      <c r="A97" s="3" t="s">
        <v>871</v>
      </c>
      <c r="B97" s="3" t="s">
        <v>11</v>
      </c>
      <c r="C97" s="3" t="s">
        <v>872</v>
      </c>
      <c r="D97" s="3" t="s">
        <v>873</v>
      </c>
      <c r="E97" s="3" t="s">
        <v>874</v>
      </c>
      <c r="F97" s="3" t="s">
        <v>875</v>
      </c>
      <c r="G97" s="28">
        <v>866957.77</v>
      </c>
      <c r="H97" s="97" t="s">
        <v>702</v>
      </c>
    </row>
    <row r="98" spans="1:8" ht="41.4" x14ac:dyDescent="0.3">
      <c r="A98" s="130" t="s">
        <v>876</v>
      </c>
      <c r="B98" s="130" t="s">
        <v>9</v>
      </c>
      <c r="C98" s="131" t="s">
        <v>877</v>
      </c>
      <c r="D98" s="3" t="s">
        <v>878</v>
      </c>
      <c r="E98" s="131" t="s">
        <v>878</v>
      </c>
      <c r="F98" s="3" t="s">
        <v>879</v>
      </c>
      <c r="G98" s="28">
        <v>316644.86</v>
      </c>
      <c r="H98" s="97" t="s">
        <v>816</v>
      </c>
    </row>
    <row r="99" spans="1:8" ht="41.4" x14ac:dyDescent="0.3">
      <c r="A99" s="3" t="s">
        <v>880</v>
      </c>
      <c r="B99" s="91" t="s">
        <v>11</v>
      </c>
      <c r="C99" s="3" t="s">
        <v>677</v>
      </c>
      <c r="D99" s="3" t="s">
        <v>881</v>
      </c>
      <c r="E99" s="3" t="s">
        <v>882</v>
      </c>
      <c r="F99" s="3" t="s">
        <v>883</v>
      </c>
      <c r="G99" s="28">
        <v>304058.51</v>
      </c>
      <c r="H99" s="15">
        <v>45278</v>
      </c>
    </row>
    <row r="100" spans="1:8" ht="55.2" x14ac:dyDescent="0.3">
      <c r="A100" s="3" t="s">
        <v>884</v>
      </c>
      <c r="B100" s="73" t="s">
        <v>10</v>
      </c>
      <c r="C100" s="3" t="s">
        <v>885</v>
      </c>
      <c r="D100" s="3" t="s">
        <v>498</v>
      </c>
      <c r="E100" s="3" t="s">
        <v>886</v>
      </c>
      <c r="F100" s="3" t="s">
        <v>887</v>
      </c>
      <c r="G100" s="98">
        <v>2949017.94</v>
      </c>
      <c r="H100" s="15">
        <v>45280</v>
      </c>
    </row>
    <row r="101" spans="1:8" ht="15.6" x14ac:dyDescent="0.3">
      <c r="A101" s="227" t="s">
        <v>18</v>
      </c>
      <c r="B101" s="227"/>
      <c r="C101" s="227"/>
      <c r="D101" s="227"/>
      <c r="E101" s="227"/>
      <c r="F101" s="226"/>
      <c r="G101" s="16">
        <f>SUM(G102)</f>
        <v>869446.65192988794</v>
      </c>
      <c r="H101" s="23"/>
    </row>
    <row r="102" spans="1:8" ht="55.2" x14ac:dyDescent="0.3">
      <c r="A102" s="91" t="s">
        <v>92</v>
      </c>
      <c r="B102" s="91" t="s">
        <v>12</v>
      </c>
      <c r="C102" s="91" t="s">
        <v>95</v>
      </c>
      <c r="D102" s="91" t="s">
        <v>93</v>
      </c>
      <c r="E102" s="91" t="s">
        <v>94</v>
      </c>
      <c r="F102" s="91" t="s">
        <v>96</v>
      </c>
      <c r="G102" s="102">
        <v>869446.65192988794</v>
      </c>
      <c r="H102" s="93" t="s">
        <v>103</v>
      </c>
    </row>
    <row r="103" spans="1:8" ht="15.6" x14ac:dyDescent="0.3">
      <c r="A103" s="227" t="s">
        <v>36</v>
      </c>
      <c r="B103" s="227"/>
      <c r="C103" s="227"/>
      <c r="D103" s="227"/>
      <c r="E103" s="227"/>
      <c r="F103" s="228"/>
      <c r="G103" s="13">
        <f>SUM(G104)</f>
        <v>2822016.01</v>
      </c>
      <c r="H103" s="20"/>
    </row>
    <row r="104" spans="1:8" ht="41.4" x14ac:dyDescent="0.3">
      <c r="A104" s="3" t="s">
        <v>125</v>
      </c>
      <c r="B104" s="3" t="s">
        <v>14</v>
      </c>
      <c r="C104" s="3" t="s">
        <v>79</v>
      </c>
      <c r="D104" s="3" t="s">
        <v>80</v>
      </c>
      <c r="E104" s="3" t="s">
        <v>81</v>
      </c>
      <c r="F104" s="3" t="s">
        <v>82</v>
      </c>
      <c r="G104" s="98">
        <v>2822016.01</v>
      </c>
      <c r="H104" s="15">
        <v>45076</v>
      </c>
    </row>
    <row r="105" spans="1:8" ht="15.6" x14ac:dyDescent="0.3">
      <c r="A105" s="21"/>
      <c r="B105" s="21"/>
      <c r="C105" s="21"/>
      <c r="D105" s="21"/>
      <c r="E105" s="21"/>
      <c r="F105" s="76" t="s">
        <v>19</v>
      </c>
      <c r="G105" s="14">
        <f>SUM(G4,G33,G37,G67,G78,G101,G103)</f>
        <v>62908375.902676851</v>
      </c>
      <c r="H105" s="22"/>
    </row>
    <row r="107" spans="1:8" x14ac:dyDescent="0.3">
      <c r="B107" s="229" t="s">
        <v>20</v>
      </c>
      <c r="C107" s="230"/>
      <c r="G107" s="7"/>
      <c r="H107" s="4"/>
    </row>
    <row r="108" spans="1:8" x14ac:dyDescent="0.3">
      <c r="B108" s="33" t="s">
        <v>10</v>
      </c>
      <c r="C108" s="34">
        <f>SUMIF($B$4:$B$106,B108,$G$4:$G$106)</f>
        <v>17832072.709727518</v>
      </c>
      <c r="D108" s="7"/>
    </row>
    <row r="109" spans="1:8" x14ac:dyDescent="0.3">
      <c r="B109" s="33" t="s">
        <v>14</v>
      </c>
      <c r="C109" s="34">
        <f>SUMIF($B$4:$B$106,B109,$G$4:$G$106)</f>
        <v>6203908.2962519955</v>
      </c>
      <c r="D109" s="7"/>
    </row>
    <row r="110" spans="1:8" x14ac:dyDescent="0.3">
      <c r="B110" s="33" t="s">
        <v>9</v>
      </c>
      <c r="C110" s="34">
        <f>SUMIF($B$4:$B$106,B110,$G$4:$G$106)</f>
        <v>14950871.163519412</v>
      </c>
      <c r="D110" s="7"/>
    </row>
    <row r="111" spans="1:8" x14ac:dyDescent="0.3">
      <c r="B111" s="33" t="s">
        <v>12</v>
      </c>
      <c r="C111" s="34">
        <f>SUMIF($B$4:$B$106,B111,$G$4:$G$106)</f>
        <v>3794911.4365060241</v>
      </c>
      <c r="D111" s="7"/>
    </row>
    <row r="112" spans="1:8" x14ac:dyDescent="0.3">
      <c r="B112" s="33" t="s">
        <v>11</v>
      </c>
      <c r="C112" s="34">
        <f>SUMIF($B$4:$B$106,B112,$G$4:$G$106)</f>
        <v>16409099.266671916</v>
      </c>
      <c r="D112" s="7"/>
    </row>
    <row r="113" spans="1:8" x14ac:dyDescent="0.3">
      <c r="B113" s="37" t="s">
        <v>21</v>
      </c>
      <c r="C113" s="36">
        <f>SUM(C108:C112)</f>
        <v>59190862.872676872</v>
      </c>
    </row>
    <row r="114" spans="1:8" x14ac:dyDescent="0.3">
      <c r="B114" s="24"/>
      <c r="C114" s="26"/>
    </row>
    <row r="115" spans="1:8" x14ac:dyDescent="0.3">
      <c r="A115"/>
      <c r="B115" s="32" t="s">
        <v>13</v>
      </c>
      <c r="C115" s="17">
        <f>SUMIF($B$4:$B$106,B115,$G$4:$G$106)</f>
        <v>3717513.03</v>
      </c>
      <c r="D115" s="94"/>
      <c r="E115" s="30"/>
      <c r="F115"/>
      <c r="G115"/>
      <c r="H115" s="25"/>
    </row>
    <row r="116" spans="1:8" x14ac:dyDescent="0.3">
      <c r="A116"/>
      <c r="B116" s="32" t="s">
        <v>22</v>
      </c>
      <c r="C116" s="38">
        <f>SUM(C113,C115)</f>
        <v>62908375.902676873</v>
      </c>
      <c r="D116" s="94"/>
      <c r="E116" s="30"/>
      <c r="F116"/>
      <c r="G116"/>
      <c r="H116" s="25"/>
    </row>
  </sheetData>
  <autoFilter ref="A3:H53" xr:uid="{237012A7-CC10-4948-AE3F-F83C9C9B2868}"/>
  <mergeCells count="10">
    <mergeCell ref="A1:H1"/>
    <mergeCell ref="A4:F4"/>
    <mergeCell ref="A2:H2"/>
    <mergeCell ref="A33:F33"/>
    <mergeCell ref="A37:F37"/>
    <mergeCell ref="A67:F67"/>
    <mergeCell ref="A78:F78"/>
    <mergeCell ref="A101:F101"/>
    <mergeCell ref="A103:F103"/>
    <mergeCell ref="B107:C107"/>
  </mergeCells>
  <pageMargins left="0.31496062992125984" right="0.31496062992125984" top="0.35433070866141736" bottom="0.35433070866141736" header="0.31496062992125984" footer="0.31496062992125984"/>
  <pageSetup paperSize="9" scale="3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9"/>
  <dimension ref="A1"/>
  <sheetViews>
    <sheetView workbookViewId="0"/>
  </sheetViews>
  <sheetFormatPr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0F8ED-CF60-46E2-A1D4-982EE3F3D712}">
  <sheetPr codeName="Blad3"/>
  <dimension ref="A1:J18"/>
  <sheetViews>
    <sheetView workbookViewId="0">
      <pane ySplit="3" topLeftCell="A4" activePane="bottomLeft" state="frozen"/>
      <selection pane="bottomLeft" sqref="A1:XFD1048576"/>
    </sheetView>
  </sheetViews>
  <sheetFormatPr defaultRowHeight="14.4" x14ac:dyDescent="0.3"/>
  <cols>
    <col min="1" max="1" width="13.44140625" customWidth="1"/>
    <col min="2" max="2" width="14.6640625" customWidth="1"/>
    <col min="3" max="3" width="16.5546875" style="27" bestFit="1" customWidth="1"/>
    <col min="4" max="5" width="25.6640625" style="27" customWidth="1"/>
    <col min="6" max="6" width="41.5546875" style="30" customWidth="1"/>
    <col min="7" max="7" width="16.6640625" customWidth="1"/>
    <col min="8" max="8" width="18.33203125" customWidth="1"/>
    <col min="9" max="10" width="11.109375" style="25" customWidth="1"/>
  </cols>
  <sheetData>
    <row r="1" spans="1:10" ht="23.25" customHeight="1" x14ac:dyDescent="0.3">
      <c r="A1" s="231" t="s">
        <v>496</v>
      </c>
      <c r="B1" s="232"/>
      <c r="C1" s="232"/>
      <c r="D1" s="232"/>
      <c r="E1" s="232"/>
      <c r="F1" s="232"/>
      <c r="G1" s="232"/>
      <c r="H1" s="233"/>
    </row>
    <row r="2" spans="1:10" ht="64.2" customHeight="1" x14ac:dyDescent="0.3">
      <c r="A2" s="238" t="s">
        <v>23</v>
      </c>
      <c r="B2" s="239"/>
      <c r="C2" s="239"/>
      <c r="D2" s="239"/>
      <c r="E2" s="239"/>
      <c r="F2" s="239"/>
      <c r="G2" s="239"/>
      <c r="H2" s="240"/>
    </row>
    <row r="3" spans="1:10" s="25" customFormat="1" ht="31.95" customHeight="1" x14ac:dyDescent="0.3">
      <c r="A3" s="44" t="s">
        <v>0</v>
      </c>
      <c r="B3" s="44" t="s">
        <v>1</v>
      </c>
      <c r="C3" s="44" t="s">
        <v>24</v>
      </c>
      <c r="D3" s="44" t="s">
        <v>3</v>
      </c>
      <c r="E3" s="44" t="s">
        <v>4</v>
      </c>
      <c r="F3" s="44" t="s">
        <v>5</v>
      </c>
      <c r="G3" s="45" t="s">
        <v>25</v>
      </c>
      <c r="H3" s="44" t="s">
        <v>26</v>
      </c>
    </row>
    <row r="4" spans="1:10" s="25" customFormat="1" ht="33.6" customHeight="1" x14ac:dyDescent="0.3">
      <c r="A4" s="3"/>
      <c r="B4" s="3"/>
      <c r="C4" s="1"/>
      <c r="D4" s="1"/>
      <c r="E4" s="1"/>
      <c r="F4" s="3"/>
      <c r="G4" s="17"/>
      <c r="H4" s="42"/>
    </row>
    <row r="5" spans="1:10" ht="15.6" x14ac:dyDescent="0.3">
      <c r="A5" s="24"/>
      <c r="B5" s="24"/>
      <c r="C5" s="26"/>
      <c r="D5" s="26"/>
      <c r="E5" s="26"/>
      <c r="F5" s="40" t="s">
        <v>19</v>
      </c>
      <c r="G5" s="35">
        <f>SUM(G4:G4)</f>
        <v>0</v>
      </c>
      <c r="H5" s="29"/>
    </row>
    <row r="6" spans="1:10" ht="14.4" customHeight="1" x14ac:dyDescent="0.3">
      <c r="A6" s="24"/>
      <c r="B6" s="24"/>
      <c r="C6" s="26"/>
      <c r="D6" s="26"/>
      <c r="E6" s="26"/>
      <c r="G6" s="24"/>
      <c r="H6" s="24"/>
    </row>
    <row r="7" spans="1:10" x14ac:dyDescent="0.3">
      <c r="A7" s="24"/>
      <c r="B7" s="241" t="s">
        <v>20</v>
      </c>
      <c r="C7" s="241"/>
      <c r="D7" s="24"/>
      <c r="E7" s="41"/>
      <c r="F7" s="25"/>
      <c r="G7" s="72"/>
      <c r="I7"/>
      <c r="J7"/>
    </row>
    <row r="8" spans="1:10" x14ac:dyDescent="0.3">
      <c r="A8" s="24"/>
      <c r="B8" s="33" t="s">
        <v>10</v>
      </c>
      <c r="C8" s="34">
        <f>SUMIF($B$4:$B$6,B8,$G$4:$G$6)</f>
        <v>0</v>
      </c>
      <c r="D8" s="24"/>
      <c r="E8" s="25"/>
      <c r="F8" s="25"/>
      <c r="I8"/>
      <c r="J8"/>
    </row>
    <row r="9" spans="1:10" x14ac:dyDescent="0.3">
      <c r="A9" s="24"/>
      <c r="B9" s="33" t="s">
        <v>14</v>
      </c>
      <c r="C9" s="34">
        <f>SUMIF($B$4:$B$6,B9,$G$4:$G$6)</f>
        <v>0</v>
      </c>
      <c r="D9" s="24"/>
      <c r="E9" s="25"/>
      <c r="F9" s="25"/>
      <c r="I9"/>
      <c r="J9"/>
    </row>
    <row r="10" spans="1:10" x14ac:dyDescent="0.3">
      <c r="A10" s="24"/>
      <c r="B10" s="33" t="s">
        <v>9</v>
      </c>
      <c r="C10" s="34">
        <f>SUMIF($B$4:$B$6,B10,$G$4:$G$6)</f>
        <v>0</v>
      </c>
      <c r="D10" s="24"/>
      <c r="E10" s="25"/>
      <c r="F10" s="25"/>
      <c r="I10"/>
      <c r="J10"/>
    </row>
    <row r="11" spans="1:10" x14ac:dyDescent="0.3">
      <c r="B11" s="33" t="s">
        <v>12</v>
      </c>
      <c r="C11" s="34">
        <f>SUMIF($B$4:$B$6,B11,$G$4:$G$6)</f>
        <v>0</v>
      </c>
      <c r="D11"/>
      <c r="E11" s="25"/>
      <c r="F11" s="25"/>
      <c r="I11"/>
      <c r="J11"/>
    </row>
    <row r="12" spans="1:10" x14ac:dyDescent="0.3">
      <c r="B12" s="33" t="s">
        <v>11</v>
      </c>
      <c r="C12" s="34">
        <f>SUMIF($B$4:$B$6,B12,$G$4:$G$6)</f>
        <v>0</v>
      </c>
      <c r="D12"/>
      <c r="E12" s="25"/>
      <c r="F12" s="25"/>
      <c r="I12"/>
      <c r="J12"/>
    </row>
    <row r="13" spans="1:10" x14ac:dyDescent="0.3">
      <c r="B13" s="37" t="s">
        <v>21</v>
      </c>
      <c r="C13" s="36">
        <f>SUM(C8:C12)</f>
        <v>0</v>
      </c>
      <c r="E13" s="30"/>
      <c r="F13"/>
      <c r="H13" s="25"/>
      <c r="J13"/>
    </row>
    <row r="14" spans="1:10" x14ac:dyDescent="0.3">
      <c r="B14" s="24"/>
      <c r="C14" s="26"/>
      <c r="E14" s="30"/>
      <c r="F14"/>
      <c r="H14" s="25"/>
      <c r="J14"/>
    </row>
    <row r="15" spans="1:10" x14ac:dyDescent="0.3">
      <c r="B15" s="32" t="s">
        <v>13</v>
      </c>
      <c r="C15" s="17">
        <f>SUMIF($B$4:$B$6,B15,$G$4:$G$6)</f>
        <v>0</v>
      </c>
      <c r="E15" s="30"/>
      <c r="F15"/>
      <c r="H15" s="25"/>
      <c r="J15"/>
    </row>
    <row r="16" spans="1:10" x14ac:dyDescent="0.3">
      <c r="B16" s="32" t="s">
        <v>22</v>
      </c>
      <c r="C16" s="38">
        <f>SUM(C15,C13)</f>
        <v>0</v>
      </c>
      <c r="E16" s="30"/>
      <c r="F16"/>
      <c r="H16" s="25"/>
      <c r="J16"/>
    </row>
    <row r="17" spans="2:4" x14ac:dyDescent="0.3">
      <c r="B17" s="24"/>
      <c r="D17" s="26"/>
    </row>
    <row r="18" spans="2:4" x14ac:dyDescent="0.3">
      <c r="B18" s="24"/>
      <c r="D18" s="26"/>
    </row>
  </sheetData>
  <autoFilter ref="A3:H5" xr:uid="{B8DA2C90-5CE1-4280-A2E3-2E5AF98C5427}"/>
  <mergeCells count="3">
    <mergeCell ref="A1:H1"/>
    <mergeCell ref="A2:H2"/>
    <mergeCell ref="B7:C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0BF18-D044-4F3A-901C-6C582781997C}">
  <sheetPr codeName="Blad4">
    <pageSetUpPr fitToPage="1"/>
  </sheetPr>
  <dimension ref="A1:I29"/>
  <sheetViews>
    <sheetView zoomScaleNormal="100" workbookViewId="0">
      <pane xSplit="1" ySplit="1" topLeftCell="B11" activePane="bottomRight" state="frozen"/>
      <selection pane="topRight" activeCell="B1" sqref="B1"/>
      <selection pane="bottomLeft" activeCell="A2" sqref="A2"/>
      <selection pane="bottomRight" activeCell="J12" sqref="J12:J16"/>
    </sheetView>
  </sheetViews>
  <sheetFormatPr defaultColWidth="8.88671875" defaultRowHeight="14.4" x14ac:dyDescent="0.3"/>
  <cols>
    <col min="1" max="1" width="15.6640625" style="4" customWidth="1"/>
    <col min="2" max="2" width="16.44140625" style="6" customWidth="1"/>
    <col min="3" max="3" width="14.33203125" style="4" customWidth="1"/>
    <col min="4" max="5" width="23.109375" style="4" customWidth="1"/>
    <col min="6" max="6" width="47.6640625" style="4" customWidth="1"/>
    <col min="7" max="7" width="28.109375" style="85" customWidth="1"/>
    <col min="8" max="8" width="18.109375" style="9" customWidth="1"/>
    <col min="9" max="9" width="15.44140625" style="10" customWidth="1"/>
    <col min="10" max="11" width="8.88671875" style="4"/>
    <col min="12" max="12" width="10.5546875" style="4" bestFit="1" customWidth="1"/>
    <col min="13" max="13" width="10.6640625" style="4" bestFit="1" customWidth="1"/>
    <col min="14" max="14" width="10.5546875" style="4" bestFit="1" customWidth="1"/>
    <col min="15" max="16384" width="8.88671875" style="4"/>
  </cols>
  <sheetData>
    <row r="1" spans="1:9" ht="23.4" customHeight="1" x14ac:dyDescent="0.3">
      <c r="A1" s="231" t="s">
        <v>1397</v>
      </c>
      <c r="B1" s="232"/>
      <c r="C1" s="232"/>
      <c r="D1" s="232"/>
      <c r="E1" s="232"/>
      <c r="F1" s="232"/>
      <c r="G1" s="232"/>
      <c r="H1" s="232"/>
      <c r="I1" s="233"/>
    </row>
    <row r="2" spans="1:9" ht="82.2" customHeight="1" x14ac:dyDescent="0.3">
      <c r="A2" s="236" t="s">
        <v>37</v>
      </c>
      <c r="B2" s="236"/>
      <c r="C2" s="236"/>
      <c r="D2" s="236"/>
      <c r="E2" s="236"/>
      <c r="F2" s="236"/>
      <c r="G2" s="236"/>
      <c r="H2" s="236"/>
      <c r="I2" s="236"/>
    </row>
    <row r="3" spans="1:9" s="5" customFormat="1" ht="41.4" customHeight="1" x14ac:dyDescent="0.3">
      <c r="A3" s="44" t="s">
        <v>0</v>
      </c>
      <c r="B3" s="44" t="s">
        <v>1</v>
      </c>
      <c r="C3" s="44" t="s">
        <v>24</v>
      </c>
      <c r="D3" s="44" t="s">
        <v>3</v>
      </c>
      <c r="E3" s="44" t="s">
        <v>4</v>
      </c>
      <c r="F3" s="44" t="s">
        <v>5</v>
      </c>
      <c r="G3" s="79" t="s">
        <v>29</v>
      </c>
      <c r="H3" s="45" t="s">
        <v>27</v>
      </c>
      <c r="I3" s="44" t="s">
        <v>7</v>
      </c>
    </row>
    <row r="4" spans="1:9" s="2" customFormat="1" ht="43.95" customHeight="1" x14ac:dyDescent="0.3">
      <c r="A4" s="3" t="s">
        <v>55</v>
      </c>
      <c r="B4" s="3" t="s">
        <v>9</v>
      </c>
      <c r="C4" s="3" t="s">
        <v>56</v>
      </c>
      <c r="D4" s="3" t="s">
        <v>57</v>
      </c>
      <c r="E4" s="3" t="s">
        <v>58</v>
      </c>
      <c r="F4" s="1" t="s">
        <v>59</v>
      </c>
      <c r="G4" s="17">
        <v>1023000</v>
      </c>
      <c r="H4" s="96">
        <v>11363.220000000001</v>
      </c>
      <c r="I4" s="95">
        <v>45008</v>
      </c>
    </row>
    <row r="5" spans="1:9" s="73" customFormat="1" ht="67.95" customHeight="1" x14ac:dyDescent="0.3">
      <c r="A5" s="106" t="s">
        <v>133</v>
      </c>
      <c r="B5" s="106" t="s">
        <v>9</v>
      </c>
      <c r="C5" s="106" t="s">
        <v>134</v>
      </c>
      <c r="D5" s="106" t="s">
        <v>135</v>
      </c>
      <c r="E5" s="106" t="s">
        <v>136</v>
      </c>
      <c r="F5" s="3" t="s">
        <v>137</v>
      </c>
      <c r="G5" s="98">
        <v>5666335.7599999998</v>
      </c>
      <c r="H5" s="98">
        <v>100798.46999999999</v>
      </c>
      <c r="I5" s="15">
        <v>45099</v>
      </c>
    </row>
    <row r="6" spans="1:9" s="126" customFormat="1" ht="76.2" customHeight="1" x14ac:dyDescent="0.3">
      <c r="A6" s="123" t="s">
        <v>221</v>
      </c>
      <c r="B6" s="123" t="s">
        <v>12</v>
      </c>
      <c r="C6" s="123" t="s">
        <v>222</v>
      </c>
      <c r="D6" s="123" t="s">
        <v>223</v>
      </c>
      <c r="E6" s="123" t="s">
        <v>224</v>
      </c>
      <c r="F6" s="125" t="s">
        <v>225</v>
      </c>
      <c r="G6" s="242">
        <v>8011636.4299999997</v>
      </c>
      <c r="H6" s="124">
        <v>200582.91</v>
      </c>
      <c r="I6" s="15">
        <v>45124</v>
      </c>
    </row>
    <row r="7" spans="1:9" s="126" customFormat="1" ht="54" customHeight="1" x14ac:dyDescent="0.3">
      <c r="A7" s="123" t="s">
        <v>226</v>
      </c>
      <c r="B7" s="123" t="s">
        <v>12</v>
      </c>
      <c r="C7" s="123" t="s">
        <v>222</v>
      </c>
      <c r="D7" s="123" t="s">
        <v>223</v>
      </c>
      <c r="E7" s="123" t="s">
        <v>224</v>
      </c>
      <c r="F7" s="125" t="s">
        <v>227</v>
      </c>
      <c r="G7" s="243"/>
      <c r="H7" s="124">
        <v>60603.839999999997</v>
      </c>
      <c r="I7" s="15">
        <v>45124</v>
      </c>
    </row>
    <row r="8" spans="1:9" s="126" customFormat="1" ht="76.2" customHeight="1" x14ac:dyDescent="0.3">
      <c r="A8" s="123" t="s">
        <v>228</v>
      </c>
      <c r="B8" s="123" t="s">
        <v>12</v>
      </c>
      <c r="C8" s="123" t="s">
        <v>222</v>
      </c>
      <c r="D8" s="123" t="s">
        <v>223</v>
      </c>
      <c r="E8" s="123" t="s">
        <v>224</v>
      </c>
      <c r="F8" s="125" t="s">
        <v>229</v>
      </c>
      <c r="G8" s="127">
        <v>2100000</v>
      </c>
      <c r="H8" s="124">
        <v>102236.59</v>
      </c>
      <c r="I8" s="15">
        <v>45124</v>
      </c>
    </row>
    <row r="9" spans="1:9" s="126" customFormat="1" ht="58.2" customHeight="1" x14ac:dyDescent="0.3">
      <c r="A9" s="123" t="s">
        <v>230</v>
      </c>
      <c r="B9" s="123" t="s">
        <v>10</v>
      </c>
      <c r="C9" s="123" t="s">
        <v>231</v>
      </c>
      <c r="D9" s="123" t="s">
        <v>232</v>
      </c>
      <c r="E9" s="123" t="s">
        <v>233</v>
      </c>
      <c r="F9" s="125" t="s">
        <v>234</v>
      </c>
      <c r="G9" s="127">
        <v>12510000</v>
      </c>
      <c r="H9" s="124">
        <v>155297.34</v>
      </c>
      <c r="I9" s="15">
        <v>45124</v>
      </c>
    </row>
    <row r="10" spans="1:9" s="2" customFormat="1" ht="67.2" customHeight="1" x14ac:dyDescent="0.3">
      <c r="A10" s="3" t="s">
        <v>277</v>
      </c>
      <c r="B10" s="3" t="s">
        <v>11</v>
      </c>
      <c r="C10" s="3" t="s">
        <v>268</v>
      </c>
      <c r="D10" s="3" t="s">
        <v>269</v>
      </c>
      <c r="E10" s="3" t="s">
        <v>270</v>
      </c>
      <c r="F10" s="1" t="s">
        <v>278</v>
      </c>
      <c r="G10" s="127">
        <v>12000000</v>
      </c>
      <c r="H10" s="28">
        <v>234075.6</v>
      </c>
      <c r="I10" s="15">
        <v>45209</v>
      </c>
    </row>
    <row r="11" spans="1:9" s="5" customFormat="1" ht="97.95" customHeight="1" x14ac:dyDescent="0.3">
      <c r="A11" s="1" t="s">
        <v>497</v>
      </c>
      <c r="B11" s="1" t="s">
        <v>11</v>
      </c>
      <c r="C11" s="1" t="s">
        <v>119</v>
      </c>
      <c r="D11" s="1" t="s">
        <v>498</v>
      </c>
      <c r="E11" s="1" t="s">
        <v>499</v>
      </c>
      <c r="F11" s="1" t="s">
        <v>500</v>
      </c>
      <c r="G11" s="127">
        <v>10000000</v>
      </c>
      <c r="H11" s="28">
        <v>132907.04</v>
      </c>
      <c r="I11" s="15" t="s">
        <v>501</v>
      </c>
    </row>
    <row r="12" spans="1:9" s="2" customFormat="1" ht="97.95" customHeight="1" x14ac:dyDescent="0.3">
      <c r="A12" s="3" t="s">
        <v>1304</v>
      </c>
      <c r="B12" s="3" t="s">
        <v>14</v>
      </c>
      <c r="C12" s="3" t="s">
        <v>859</v>
      </c>
      <c r="D12" s="3" t="s">
        <v>1398</v>
      </c>
      <c r="E12" s="3" t="s">
        <v>1399</v>
      </c>
      <c r="F12" s="1" t="s">
        <v>1305</v>
      </c>
      <c r="G12" s="127">
        <v>8000000</v>
      </c>
      <c r="H12" s="28">
        <v>201484.17</v>
      </c>
      <c r="I12" s="15">
        <v>45236</v>
      </c>
    </row>
    <row r="13" spans="1:9" s="2" customFormat="1" ht="97.95" customHeight="1" x14ac:dyDescent="0.3">
      <c r="A13" s="3" t="s">
        <v>1306</v>
      </c>
      <c r="B13" s="3" t="s">
        <v>14</v>
      </c>
      <c r="C13" s="3" t="s">
        <v>859</v>
      </c>
      <c r="D13" s="3" t="s">
        <v>1398</v>
      </c>
      <c r="E13" s="3" t="s">
        <v>1399</v>
      </c>
      <c r="F13" s="1" t="s">
        <v>1307</v>
      </c>
      <c r="G13" s="127">
        <v>6500000</v>
      </c>
      <c r="H13" s="28">
        <v>151509.6</v>
      </c>
      <c r="I13" s="15">
        <v>45236</v>
      </c>
    </row>
    <row r="14" spans="1:9" s="219" customFormat="1" ht="97.95" customHeight="1" x14ac:dyDescent="0.3">
      <c r="A14" s="3" t="s">
        <v>1308</v>
      </c>
      <c r="B14" s="3" t="s">
        <v>11</v>
      </c>
      <c r="C14" s="3" t="s">
        <v>479</v>
      </c>
      <c r="D14" s="3" t="s">
        <v>1309</v>
      </c>
      <c r="E14" s="3" t="s">
        <v>1310</v>
      </c>
      <c r="F14" s="3" t="s">
        <v>1311</v>
      </c>
      <c r="G14" s="127">
        <v>1264471</v>
      </c>
      <c r="H14" s="28">
        <v>13319.46</v>
      </c>
      <c r="I14" s="15">
        <v>45236</v>
      </c>
    </row>
    <row r="15" spans="1:9" s="2" customFormat="1" ht="97.95" customHeight="1" x14ac:dyDescent="0.3">
      <c r="A15" s="3" t="s">
        <v>1312</v>
      </c>
      <c r="B15" s="3" t="s">
        <v>13</v>
      </c>
      <c r="C15" s="3" t="s">
        <v>1313</v>
      </c>
      <c r="D15" s="3" t="s">
        <v>1314</v>
      </c>
      <c r="E15" s="3" t="s">
        <v>1315</v>
      </c>
      <c r="F15" s="1" t="s">
        <v>1316</v>
      </c>
      <c r="G15" s="127">
        <v>1100000</v>
      </c>
      <c r="H15" s="28">
        <v>30821.39</v>
      </c>
      <c r="I15" s="15">
        <v>45265</v>
      </c>
    </row>
    <row r="16" spans="1:9" s="2" customFormat="1" ht="97.95" customHeight="1" x14ac:dyDescent="0.3">
      <c r="A16" s="3" t="s">
        <v>1317</v>
      </c>
      <c r="B16" s="3" t="s">
        <v>11</v>
      </c>
      <c r="C16" s="3" t="s">
        <v>677</v>
      </c>
      <c r="D16" s="155" t="s">
        <v>881</v>
      </c>
      <c r="E16" s="3" t="s">
        <v>882</v>
      </c>
      <c r="F16" s="3" t="s">
        <v>1318</v>
      </c>
      <c r="G16" s="127">
        <v>3500000</v>
      </c>
      <c r="H16" s="128">
        <v>135813.39000000001</v>
      </c>
      <c r="I16" s="15">
        <v>45278</v>
      </c>
    </row>
    <row r="17" spans="1:9" s="11" customFormat="1" ht="15.6" x14ac:dyDescent="0.3">
      <c r="A17" s="2"/>
      <c r="B17" s="2"/>
      <c r="C17" s="2"/>
      <c r="D17" s="2"/>
      <c r="E17" s="2"/>
      <c r="F17" s="39" t="s">
        <v>19</v>
      </c>
      <c r="G17" s="86"/>
      <c r="H17" s="35">
        <f>SUM(H4:H16)</f>
        <v>1530813.02</v>
      </c>
    </row>
    <row r="18" spans="1:9" s="11" customFormat="1" ht="13.8" x14ac:dyDescent="0.3">
      <c r="A18" s="2"/>
      <c r="B18" s="2"/>
      <c r="E18" s="2"/>
      <c r="G18" s="87"/>
    </row>
    <row r="19" spans="1:9" s="2" customFormat="1" ht="13.8" x14ac:dyDescent="0.3">
      <c r="B19" s="229" t="s">
        <v>20</v>
      </c>
      <c r="C19" s="230"/>
      <c r="E19" s="8"/>
      <c r="F19" s="18"/>
      <c r="G19" s="88"/>
    </row>
    <row r="20" spans="1:9" s="2" customFormat="1" ht="13.8" x14ac:dyDescent="0.3">
      <c r="B20" s="33" t="s">
        <v>10</v>
      </c>
      <c r="C20" s="34">
        <f>SUMIF($B$4:$B$18,B20,$H$4:$H$18)</f>
        <v>155297.34</v>
      </c>
      <c r="E20" s="8"/>
      <c r="F20" s="8"/>
      <c r="G20" s="8"/>
      <c r="H20" s="18"/>
    </row>
    <row r="21" spans="1:9" s="2" customFormat="1" ht="13.8" x14ac:dyDescent="0.3">
      <c r="B21" s="33" t="s">
        <v>14</v>
      </c>
      <c r="C21" s="34">
        <f>SUMIF($B$4:$B$18,B21,$H$4:$H$18)</f>
        <v>352993.77</v>
      </c>
      <c r="E21" s="8"/>
      <c r="F21" s="8"/>
      <c r="G21" s="8"/>
    </row>
    <row r="22" spans="1:9" s="2" customFormat="1" ht="13.8" x14ac:dyDescent="0.3">
      <c r="B22" s="33" t="s">
        <v>9</v>
      </c>
      <c r="C22" s="34">
        <f>SUMIF($B$4:$B$18,B22,$H$4:$H$18)</f>
        <v>112161.68999999999</v>
      </c>
      <c r="E22" s="8"/>
      <c r="F22" s="8"/>
      <c r="G22" s="8"/>
    </row>
    <row r="23" spans="1:9" s="2" customFormat="1" ht="13.8" x14ac:dyDescent="0.3">
      <c r="B23" s="33" t="s">
        <v>12</v>
      </c>
      <c r="C23" s="34">
        <f>SUMIF($B$4:$B$18,B23,$H$4:$H$18)</f>
        <v>363423.33999999997</v>
      </c>
      <c r="E23" s="8"/>
      <c r="F23" s="8"/>
      <c r="G23" s="8"/>
    </row>
    <row r="24" spans="1:9" s="2" customFormat="1" x14ac:dyDescent="0.3">
      <c r="B24" s="33" t="s">
        <v>11</v>
      </c>
      <c r="C24" s="34">
        <f>SUMIF($B$4:$B$18,B24,$H$4:$H$18)</f>
        <v>516115.49000000005</v>
      </c>
      <c r="E24" s="8"/>
      <c r="F24" s="8"/>
      <c r="G24" s="8"/>
      <c r="H24" s="4"/>
    </row>
    <row r="25" spans="1:9" s="2" customFormat="1" x14ac:dyDescent="0.3">
      <c r="B25" s="37" t="s">
        <v>21</v>
      </c>
      <c r="C25" s="36">
        <f>SUM(C20:C24)</f>
        <v>1499991.63</v>
      </c>
      <c r="E25" s="8"/>
      <c r="F25" s="10"/>
      <c r="G25" s="89"/>
      <c r="H25" s="4"/>
    </row>
    <row r="26" spans="1:9" s="2" customFormat="1" x14ac:dyDescent="0.3">
      <c r="B26" s="24"/>
      <c r="C26" s="26"/>
      <c r="E26" s="8"/>
      <c r="F26" s="18"/>
      <c r="G26" s="88"/>
    </row>
    <row r="27" spans="1:9" s="2" customFormat="1" ht="13.8" x14ac:dyDescent="0.3">
      <c r="B27" s="32" t="s">
        <v>13</v>
      </c>
      <c r="C27" s="34">
        <f>SUMIF($B$4:$B$18,B27,$H$4:$H$18)</f>
        <v>30821.39</v>
      </c>
      <c r="E27" s="8"/>
      <c r="F27" s="18"/>
      <c r="G27" s="88"/>
    </row>
    <row r="28" spans="1:9" x14ac:dyDescent="0.3">
      <c r="A28" s="2"/>
      <c r="B28" s="32" t="s">
        <v>22</v>
      </c>
      <c r="C28" s="38">
        <f>SUM(C27,C25)</f>
        <v>1530813.0199999998</v>
      </c>
      <c r="D28" s="2"/>
      <c r="E28" s="8"/>
      <c r="F28" s="18"/>
      <c r="G28" s="88"/>
      <c r="H28" s="4"/>
      <c r="I28" s="4"/>
    </row>
    <row r="29" spans="1:9" x14ac:dyDescent="0.3">
      <c r="B29" s="4"/>
      <c r="E29" s="9"/>
      <c r="F29" s="10"/>
      <c r="G29" s="89"/>
      <c r="H29" s="4"/>
      <c r="I29" s="4"/>
    </row>
  </sheetData>
  <autoFilter ref="A3:I3" xr:uid="{F07DE385-2592-4751-8D1E-6D024BFBA824}"/>
  <mergeCells count="4">
    <mergeCell ref="A1:I1"/>
    <mergeCell ref="A2:I2"/>
    <mergeCell ref="G6:G7"/>
    <mergeCell ref="B19:C19"/>
  </mergeCells>
  <pageMargins left="0.31496062992125984" right="0.31496062992125984" top="0.35433070866141736" bottom="0.35433070866141736"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D7D14-3EA4-4AA5-A6C4-2DA2B58752EE}">
  <sheetPr codeName="Blad5">
    <pageSetUpPr fitToPage="1"/>
  </sheetPr>
  <dimension ref="A1:J48"/>
  <sheetViews>
    <sheetView zoomScaleNormal="100" workbookViewId="0">
      <pane xSplit="1" ySplit="1" topLeftCell="B9" activePane="bottomRight" state="frozen"/>
      <selection pane="topRight" activeCell="B1" sqref="B1"/>
      <selection pane="bottomLeft" activeCell="A2" sqref="A2"/>
      <selection pane="bottomRight" activeCell="F20" sqref="F20"/>
    </sheetView>
  </sheetViews>
  <sheetFormatPr defaultColWidth="8.88671875" defaultRowHeight="14.4" x14ac:dyDescent="0.3"/>
  <cols>
    <col min="1" max="1" width="14.33203125" style="52" customWidth="1"/>
    <col min="2" max="2" width="16.44140625" style="6" customWidth="1"/>
    <col min="3" max="3" width="13.44140625" style="4" customWidth="1"/>
    <col min="4" max="4" width="9.33203125" style="4" customWidth="1"/>
    <col min="5" max="6" width="23.109375" style="4" customWidth="1"/>
    <col min="7" max="7" width="47.6640625" style="4" customWidth="1"/>
    <col min="8" max="8" width="27.6640625" style="85" customWidth="1"/>
    <col min="9" max="9" width="16.5546875" style="9" customWidth="1"/>
    <col min="10" max="10" width="13.44140625" style="61" customWidth="1"/>
    <col min="11" max="16384" width="8.88671875" style="4"/>
  </cols>
  <sheetData>
    <row r="1" spans="1:10" ht="23.4" customHeight="1" x14ac:dyDescent="0.3">
      <c r="A1" s="231" t="s">
        <v>512</v>
      </c>
      <c r="B1" s="232"/>
      <c r="C1" s="232"/>
      <c r="D1" s="232"/>
      <c r="E1" s="232"/>
      <c r="F1" s="232"/>
      <c r="G1" s="232"/>
      <c r="H1" s="232"/>
      <c r="I1" s="232"/>
      <c r="J1" s="233"/>
    </row>
    <row r="2" spans="1:10" ht="81.599999999999994" customHeight="1" x14ac:dyDescent="0.3">
      <c r="A2" s="236" t="s">
        <v>38</v>
      </c>
      <c r="B2" s="236"/>
      <c r="C2" s="236"/>
      <c r="D2" s="236"/>
      <c r="E2" s="236"/>
      <c r="F2" s="236"/>
      <c r="G2" s="236"/>
      <c r="H2" s="236"/>
      <c r="I2" s="236"/>
      <c r="J2" s="236"/>
    </row>
    <row r="3" spans="1:10" s="5" customFormat="1" ht="58.95" customHeight="1" x14ac:dyDescent="0.3">
      <c r="A3" s="55" t="s">
        <v>0</v>
      </c>
      <c r="B3" s="44" t="s">
        <v>1</v>
      </c>
      <c r="C3" s="44" t="s">
        <v>24</v>
      </c>
      <c r="D3" s="44" t="s">
        <v>30</v>
      </c>
      <c r="E3" s="44" t="s">
        <v>3</v>
      </c>
      <c r="F3" s="44" t="s">
        <v>4</v>
      </c>
      <c r="G3" s="44" t="s">
        <v>5</v>
      </c>
      <c r="H3" s="79" t="s">
        <v>29</v>
      </c>
      <c r="I3" s="45" t="s">
        <v>199</v>
      </c>
      <c r="J3" s="59" t="s">
        <v>7</v>
      </c>
    </row>
    <row r="4" spans="1:10" s="5" customFormat="1" ht="58.95" customHeight="1" x14ac:dyDescent="0.3">
      <c r="A4" s="204" t="s">
        <v>182</v>
      </c>
      <c r="B4" s="204" t="s">
        <v>12</v>
      </c>
      <c r="C4" s="204" t="s">
        <v>117</v>
      </c>
      <c r="D4" s="204" t="s">
        <v>31</v>
      </c>
      <c r="E4" s="204" t="s">
        <v>183</v>
      </c>
      <c r="F4" s="204" t="s">
        <v>184</v>
      </c>
      <c r="G4" s="201" t="s">
        <v>185</v>
      </c>
      <c r="H4" s="205">
        <v>170000000</v>
      </c>
      <c r="I4" s="205">
        <v>4069273.13</v>
      </c>
      <c r="J4" s="203">
        <v>45124</v>
      </c>
    </row>
    <row r="5" spans="1:10" s="2" customFormat="1" ht="138" x14ac:dyDescent="0.3">
      <c r="A5" s="3" t="s">
        <v>186</v>
      </c>
      <c r="B5" s="117" t="s">
        <v>12</v>
      </c>
      <c r="C5" s="3" t="s">
        <v>187</v>
      </c>
      <c r="D5" s="115" t="s">
        <v>511</v>
      </c>
      <c r="E5" s="3" t="s">
        <v>188</v>
      </c>
      <c r="F5" s="3" t="s">
        <v>189</v>
      </c>
      <c r="G5" s="116" t="s">
        <v>190</v>
      </c>
      <c r="H5" s="119">
        <v>227000684.77000001</v>
      </c>
      <c r="I5" s="119">
        <v>4064281.0140488516</v>
      </c>
      <c r="J5" s="15">
        <v>45124</v>
      </c>
    </row>
    <row r="6" spans="1:10" s="2" customFormat="1" ht="110.4" x14ac:dyDescent="0.3">
      <c r="A6" s="3" t="s">
        <v>191</v>
      </c>
      <c r="B6" s="117" t="s">
        <v>12</v>
      </c>
      <c r="C6" s="3" t="s">
        <v>187</v>
      </c>
      <c r="D6" s="115" t="s">
        <v>511</v>
      </c>
      <c r="E6" s="3" t="s">
        <v>188</v>
      </c>
      <c r="F6" s="3" t="s">
        <v>189</v>
      </c>
      <c r="G6" s="1" t="s">
        <v>198</v>
      </c>
      <c r="H6" s="119">
        <v>244730073.58000001</v>
      </c>
      <c r="I6" s="119">
        <v>7688366.3799999999</v>
      </c>
      <c r="J6" s="15">
        <v>45124</v>
      </c>
    </row>
    <row r="7" spans="1:10" s="2" customFormat="1" ht="55.2" x14ac:dyDescent="0.3">
      <c r="A7" s="3" t="s">
        <v>192</v>
      </c>
      <c r="B7" s="117" t="s">
        <v>12</v>
      </c>
      <c r="C7" s="3" t="s">
        <v>187</v>
      </c>
      <c r="D7" s="115" t="s">
        <v>511</v>
      </c>
      <c r="E7" s="3" t="s">
        <v>188</v>
      </c>
      <c r="F7" s="3" t="s">
        <v>193</v>
      </c>
      <c r="G7" s="1" t="s">
        <v>194</v>
      </c>
      <c r="H7" s="119">
        <v>104183496.55</v>
      </c>
      <c r="I7" s="119">
        <v>2163738.77</v>
      </c>
      <c r="J7" s="15">
        <v>45124</v>
      </c>
    </row>
    <row r="8" spans="1:10" s="2" customFormat="1" ht="55.2" x14ac:dyDescent="0.3">
      <c r="A8" s="118" t="s">
        <v>195</v>
      </c>
      <c r="B8" s="118" t="s">
        <v>9</v>
      </c>
      <c r="C8" s="3" t="s">
        <v>85</v>
      </c>
      <c r="D8" s="115" t="s">
        <v>511</v>
      </c>
      <c r="E8" s="3" t="s">
        <v>196</v>
      </c>
      <c r="F8" s="3" t="s">
        <v>196</v>
      </c>
      <c r="G8" s="3" t="s">
        <v>197</v>
      </c>
      <c r="H8" s="119">
        <v>1028999027</v>
      </c>
      <c r="I8" s="119">
        <v>24749489.73</v>
      </c>
      <c r="J8" s="15">
        <v>45124</v>
      </c>
    </row>
    <row r="9" spans="1:10" s="2" customFormat="1" ht="55.2" x14ac:dyDescent="0.3">
      <c r="A9" s="204" t="s">
        <v>506</v>
      </c>
      <c r="B9" s="204" t="s">
        <v>14</v>
      </c>
      <c r="C9" s="204" t="s">
        <v>507</v>
      </c>
      <c r="D9" s="204" t="s">
        <v>31</v>
      </c>
      <c r="E9" s="204" t="s">
        <v>508</v>
      </c>
      <c r="F9" s="204" t="s">
        <v>509</v>
      </c>
      <c r="G9" s="204" t="s">
        <v>510</v>
      </c>
      <c r="H9" s="205">
        <v>907846985</v>
      </c>
      <c r="I9" s="206">
        <v>16661328.550000001</v>
      </c>
      <c r="J9" s="203">
        <v>45237</v>
      </c>
    </row>
    <row r="10" spans="1:10" s="2" customFormat="1" ht="41.4" x14ac:dyDescent="0.3">
      <c r="A10" s="204" t="s">
        <v>502</v>
      </c>
      <c r="B10" s="204" t="s">
        <v>10</v>
      </c>
      <c r="C10" s="204" t="s">
        <v>158</v>
      </c>
      <c r="D10" s="204" t="s">
        <v>31</v>
      </c>
      <c r="E10" s="204" t="s">
        <v>503</v>
      </c>
      <c r="F10" s="204" t="s">
        <v>504</v>
      </c>
      <c r="G10" s="204" t="s">
        <v>505</v>
      </c>
      <c r="H10" s="205">
        <v>549830887.17999995</v>
      </c>
      <c r="I10" s="205">
        <v>10908013.76</v>
      </c>
      <c r="J10" s="203">
        <v>45238</v>
      </c>
    </row>
    <row r="11" spans="1:10" s="2" customFormat="1" ht="41.4" x14ac:dyDescent="0.3">
      <c r="A11" s="201" t="s">
        <v>1319</v>
      </c>
      <c r="B11" s="201" t="s">
        <v>14</v>
      </c>
      <c r="C11" s="201" t="s">
        <v>1320</v>
      </c>
      <c r="D11" s="207" t="s">
        <v>32</v>
      </c>
      <c r="E11" s="201" t="s">
        <v>1321</v>
      </c>
      <c r="F11" s="201" t="s">
        <v>1322</v>
      </c>
      <c r="G11" s="201" t="s">
        <v>1323</v>
      </c>
      <c r="H11" s="205">
        <v>15000000</v>
      </c>
      <c r="I11" s="202">
        <v>298760.61</v>
      </c>
      <c r="J11" s="203">
        <v>45265</v>
      </c>
    </row>
    <row r="12" spans="1:10" s="11" customFormat="1" ht="15.6" x14ac:dyDescent="0.3">
      <c r="A12" s="52"/>
      <c r="B12" s="6"/>
      <c r="C12" s="2"/>
      <c r="D12" s="2"/>
      <c r="E12" s="2"/>
      <c r="F12" s="2"/>
      <c r="G12" s="69" t="s">
        <v>19</v>
      </c>
      <c r="H12" s="80"/>
      <c r="I12" s="58">
        <f>SUM(I4:I11)</f>
        <v>70603251.944048852</v>
      </c>
      <c r="J12" s="60"/>
    </row>
    <row r="13" spans="1:10" s="11" customFormat="1" x14ac:dyDescent="0.3">
      <c r="A13" s="52"/>
      <c r="B13" s="6"/>
      <c r="C13" s="2"/>
      <c r="D13" s="2"/>
      <c r="E13" s="2"/>
      <c r="F13" s="48"/>
      <c r="G13" s="48"/>
      <c r="H13" s="81"/>
      <c r="I13" s="49"/>
      <c r="J13" s="61"/>
    </row>
    <row r="14" spans="1:10" s="7" customFormat="1" x14ac:dyDescent="0.3">
      <c r="A14" s="52"/>
      <c r="B14" s="6"/>
      <c r="C14" s="6"/>
      <c r="D14" s="6"/>
      <c r="E14" s="6"/>
      <c r="F14" s="6"/>
      <c r="G14" s="6"/>
      <c r="H14" s="82"/>
      <c r="I14" s="9"/>
      <c r="J14" s="61"/>
    </row>
    <row r="15" spans="1:10" s="7" customFormat="1" ht="14.4" customHeight="1" x14ac:dyDescent="0.3">
      <c r="A15" s="52"/>
      <c r="B15" s="229" t="s">
        <v>20</v>
      </c>
      <c r="C15" s="230"/>
      <c r="D15" s="72"/>
      <c r="E15" s="229" t="s">
        <v>34</v>
      </c>
      <c r="F15" s="230">
        <v>2021</v>
      </c>
      <c r="G15" s="48"/>
      <c r="H15" s="81"/>
      <c r="I15" s="49"/>
      <c r="J15" s="62"/>
    </row>
    <row r="16" spans="1:10" s="136" customFormat="1" x14ac:dyDescent="0.3">
      <c r="A16" s="56"/>
      <c r="B16" s="33" t="s">
        <v>10</v>
      </c>
      <c r="C16" s="146">
        <f>I10</f>
        <v>10908013.76</v>
      </c>
      <c r="D16" s="72"/>
      <c r="E16" s="33" t="s">
        <v>31</v>
      </c>
      <c r="F16" s="34">
        <f>I4+I9+I10</f>
        <v>31638615.439999998</v>
      </c>
      <c r="G16" s="48"/>
      <c r="H16" s="81"/>
      <c r="I16" s="49"/>
      <c r="J16" s="63"/>
    </row>
    <row r="17" spans="1:10" s="136" customFormat="1" x14ac:dyDescent="0.3">
      <c r="A17" s="57"/>
      <c r="B17" s="33" t="s">
        <v>14</v>
      </c>
      <c r="C17" s="34">
        <f>I9+I11</f>
        <v>16960089.16</v>
      </c>
      <c r="D17" s="72"/>
      <c r="E17" s="33" t="s">
        <v>35</v>
      </c>
      <c r="F17" s="34">
        <f>I5+I6+I7+I8</f>
        <v>38665875.894048855</v>
      </c>
      <c r="G17" s="48"/>
      <c r="H17" s="81"/>
      <c r="I17" s="49"/>
      <c r="J17" s="64"/>
    </row>
    <row r="18" spans="1:10" s="136" customFormat="1" x14ac:dyDescent="0.3">
      <c r="A18" s="57"/>
      <c r="B18" s="33" t="s">
        <v>9</v>
      </c>
      <c r="C18" s="34">
        <f>I8</f>
        <v>24749489.73</v>
      </c>
      <c r="D18" s="72"/>
      <c r="E18" s="33" t="s">
        <v>33</v>
      </c>
      <c r="F18" s="34">
        <f>SUMIF($D$12:$D$13,E18,$I$12:$I$13)</f>
        <v>0</v>
      </c>
      <c r="G18" s="48"/>
      <c r="H18" s="81"/>
      <c r="I18" s="49"/>
      <c r="J18" s="64"/>
    </row>
    <row r="19" spans="1:10" s="136" customFormat="1" x14ac:dyDescent="0.3">
      <c r="A19" s="57"/>
      <c r="B19" s="33" t="s">
        <v>12</v>
      </c>
      <c r="C19" s="34">
        <f>I4+I5+I6+I7</f>
        <v>17985659.294048849</v>
      </c>
      <c r="D19" s="72"/>
      <c r="E19" s="33" t="s">
        <v>32</v>
      </c>
      <c r="F19" s="34">
        <f>I11</f>
        <v>298760.61</v>
      </c>
      <c r="G19" s="6"/>
      <c r="H19" s="82"/>
      <c r="I19" s="9"/>
      <c r="J19" s="64"/>
    </row>
    <row r="20" spans="1:10" s="136" customFormat="1" x14ac:dyDescent="0.3">
      <c r="A20" s="57"/>
      <c r="B20" s="33" t="s">
        <v>11</v>
      </c>
      <c r="C20" s="34">
        <v>0</v>
      </c>
      <c r="D20" s="72"/>
      <c r="E20" s="90" t="s">
        <v>22</v>
      </c>
      <c r="F20" s="36">
        <f>SUBTOTAL(9,F16:F19)</f>
        <v>70603251.944048852</v>
      </c>
      <c r="G20" s="48"/>
      <c r="H20" s="81"/>
      <c r="I20" s="49"/>
      <c r="J20" s="64"/>
    </row>
    <row r="21" spans="1:10" s="7" customFormat="1" x14ac:dyDescent="0.3">
      <c r="A21" s="52"/>
      <c r="B21" s="37" t="s">
        <v>21</v>
      </c>
      <c r="C21" s="36">
        <f>SUM(C16:C20)</f>
        <v>70603251.944048852</v>
      </c>
      <c r="D21" s="137"/>
      <c r="E21" s="6"/>
      <c r="F21" s="48"/>
      <c r="G21" s="48"/>
      <c r="H21" s="81"/>
      <c r="I21" s="49"/>
      <c r="J21" s="61"/>
    </row>
    <row r="22" spans="1:10" s="7" customFormat="1" x14ac:dyDescent="0.3">
      <c r="A22" s="52"/>
      <c r="B22" s="24"/>
      <c r="C22" s="26"/>
      <c r="D22" s="26"/>
      <c r="E22" s="6"/>
      <c r="F22" s="48"/>
      <c r="G22" s="48"/>
      <c r="H22" s="81"/>
      <c r="I22" s="49"/>
      <c r="J22" s="61"/>
    </row>
    <row r="23" spans="1:10" s="7" customFormat="1" x14ac:dyDescent="0.3">
      <c r="A23" s="52"/>
      <c r="B23" s="32" t="s">
        <v>13</v>
      </c>
      <c r="C23" s="34">
        <f>SUMIF($B$12:$B$13,B23,$I$12:$I$13)</f>
        <v>0</v>
      </c>
      <c r="D23" s="72"/>
      <c r="E23" s="6"/>
      <c r="F23" s="48"/>
      <c r="G23" s="48"/>
      <c r="H23" s="81"/>
      <c r="I23" s="49"/>
      <c r="J23" s="61"/>
    </row>
    <row r="24" spans="1:10" s="7" customFormat="1" x14ac:dyDescent="0.3">
      <c r="A24" s="52"/>
      <c r="B24" s="32" t="s">
        <v>22</v>
      </c>
      <c r="C24" s="38">
        <f>SUM(C23,C21)</f>
        <v>70603251.944048852</v>
      </c>
      <c r="D24" s="138"/>
      <c r="E24" s="6"/>
      <c r="F24" s="6"/>
      <c r="G24" s="6"/>
      <c r="H24" s="82"/>
      <c r="I24" s="9"/>
      <c r="J24" s="61"/>
    </row>
    <row r="25" spans="1:10" s="7" customFormat="1" x14ac:dyDescent="0.3">
      <c r="A25" s="52"/>
      <c r="B25" s="6"/>
      <c r="C25" s="6"/>
      <c r="D25" s="6"/>
      <c r="E25" s="6"/>
      <c r="F25" s="6"/>
      <c r="G25" s="6"/>
      <c r="H25" s="82"/>
      <c r="I25" s="9"/>
      <c r="J25" s="61"/>
    </row>
    <row r="26" spans="1:10" s="5" customFormat="1" ht="13.8" x14ac:dyDescent="0.3">
      <c r="A26" s="51"/>
      <c r="H26" s="83"/>
      <c r="J26" s="65"/>
    </row>
    <row r="27" spans="1:10" s="5" customFormat="1" ht="13.8" x14ac:dyDescent="0.3">
      <c r="A27" s="51"/>
      <c r="H27" s="83"/>
      <c r="J27" s="65"/>
    </row>
    <row r="28" spans="1:10" s="5" customFormat="1" ht="13.8" x14ac:dyDescent="0.3">
      <c r="A28" s="51"/>
      <c r="H28" s="83"/>
      <c r="J28" s="65"/>
    </row>
    <row r="29" spans="1:10" s="31" customFormat="1" x14ac:dyDescent="0.3">
      <c r="A29" s="53"/>
      <c r="E29" s="54"/>
      <c r="H29" s="84"/>
      <c r="J29" s="66"/>
    </row>
    <row r="30" spans="1:10" s="31" customFormat="1" x14ac:dyDescent="0.3">
      <c r="A30" s="53"/>
      <c r="E30" s="54"/>
      <c r="H30" s="84"/>
      <c r="J30" s="66"/>
    </row>
    <row r="31" spans="1:10" s="31" customFormat="1" x14ac:dyDescent="0.3">
      <c r="A31" s="53"/>
      <c r="C31" s="54"/>
      <c r="D31" s="54"/>
      <c r="H31" s="84"/>
      <c r="J31" s="66"/>
    </row>
    <row r="32" spans="1:10" s="31" customFormat="1" x14ac:dyDescent="0.3">
      <c r="A32" s="53"/>
      <c r="C32" s="54"/>
      <c r="D32" s="54"/>
      <c r="H32" s="84"/>
      <c r="J32" s="66"/>
    </row>
    <row r="33" spans="1:10" s="31" customFormat="1" x14ac:dyDescent="0.3">
      <c r="A33" s="53"/>
      <c r="C33" s="54"/>
      <c r="D33" s="54"/>
      <c r="H33" s="84"/>
      <c r="J33" s="66"/>
    </row>
    <row r="34" spans="1:10" s="31" customFormat="1" x14ac:dyDescent="0.3">
      <c r="A34" s="53"/>
      <c r="C34" s="54"/>
      <c r="D34" s="54"/>
      <c r="H34" s="84"/>
      <c r="J34" s="66"/>
    </row>
    <row r="35" spans="1:10" s="31" customFormat="1" x14ac:dyDescent="0.3">
      <c r="A35" s="53"/>
      <c r="C35" s="54"/>
      <c r="D35" s="54"/>
      <c r="H35" s="84"/>
      <c r="J35" s="66"/>
    </row>
    <row r="36" spans="1:10" s="31" customFormat="1" x14ac:dyDescent="0.3">
      <c r="A36" s="53"/>
      <c r="C36" s="54"/>
      <c r="D36" s="54"/>
      <c r="H36" s="84"/>
      <c r="J36" s="66"/>
    </row>
    <row r="37" spans="1:10" s="31" customFormat="1" x14ac:dyDescent="0.3">
      <c r="A37" s="53"/>
      <c r="C37" s="54"/>
      <c r="D37" s="54"/>
      <c r="H37" s="84"/>
      <c r="J37" s="66"/>
    </row>
    <row r="38" spans="1:10" s="31" customFormat="1" x14ac:dyDescent="0.3">
      <c r="A38" s="53"/>
      <c r="C38" s="54"/>
      <c r="D38" s="54"/>
      <c r="H38" s="84"/>
      <c r="J38" s="66"/>
    </row>
    <row r="39" spans="1:10" s="31" customFormat="1" x14ac:dyDescent="0.3">
      <c r="A39" s="53"/>
      <c r="C39" s="54"/>
      <c r="D39" s="54"/>
      <c r="H39" s="84"/>
      <c r="J39" s="66"/>
    </row>
    <row r="40" spans="1:10" s="31" customFormat="1" x14ac:dyDescent="0.3">
      <c r="A40" s="53"/>
      <c r="C40" s="54"/>
      <c r="D40" s="54"/>
      <c r="H40" s="84"/>
      <c r="J40" s="66"/>
    </row>
    <row r="41" spans="1:10" s="31" customFormat="1" x14ac:dyDescent="0.3">
      <c r="A41" s="53"/>
      <c r="C41" s="54"/>
      <c r="D41" s="54"/>
      <c r="H41" s="84"/>
      <c r="J41" s="66"/>
    </row>
    <row r="42" spans="1:10" s="31" customFormat="1" x14ac:dyDescent="0.3">
      <c r="A42" s="53"/>
      <c r="B42" s="54"/>
      <c r="H42" s="84"/>
      <c r="J42" s="67"/>
    </row>
    <row r="43" spans="1:10" s="31" customFormat="1" x14ac:dyDescent="0.3">
      <c r="A43" s="53"/>
      <c r="B43" s="54"/>
      <c r="H43" s="84"/>
      <c r="J43" s="67"/>
    </row>
    <row r="44" spans="1:10" s="31" customFormat="1" x14ac:dyDescent="0.3">
      <c r="A44" s="53"/>
      <c r="B44" s="54"/>
      <c r="H44" s="84"/>
      <c r="J44" s="67"/>
    </row>
    <row r="45" spans="1:10" s="31" customFormat="1" x14ac:dyDescent="0.3">
      <c r="A45" s="53"/>
      <c r="B45" s="54"/>
      <c r="H45" s="84"/>
      <c r="J45" s="67"/>
    </row>
    <row r="46" spans="1:10" s="31" customFormat="1" x14ac:dyDescent="0.3">
      <c r="A46" s="53"/>
      <c r="B46" s="54"/>
      <c r="H46" s="84"/>
      <c r="J46" s="67"/>
    </row>
    <row r="47" spans="1:10" s="31" customFormat="1" x14ac:dyDescent="0.3">
      <c r="A47" s="53"/>
      <c r="B47" s="54"/>
      <c r="H47" s="84"/>
      <c r="I47" s="50"/>
      <c r="J47" s="68"/>
    </row>
    <row r="48" spans="1:10" s="31" customFormat="1" x14ac:dyDescent="0.3">
      <c r="A48" s="53"/>
      <c r="B48" s="54"/>
      <c r="H48" s="84"/>
      <c r="I48" s="50"/>
      <c r="J48" s="68"/>
    </row>
  </sheetData>
  <autoFilter ref="A3:J3" xr:uid="{75E32E15-A713-455A-A040-7EA4E00A326E}"/>
  <mergeCells count="4">
    <mergeCell ref="A1:J1"/>
    <mergeCell ref="A2:J2"/>
    <mergeCell ref="B15:C15"/>
    <mergeCell ref="E15:F15"/>
  </mergeCells>
  <pageMargins left="0.31496062992125984" right="0.31496062992125984" top="0.35433070866141736" bottom="0.35433070866141736" header="0.31496062992125984" footer="0.31496062992125984"/>
  <pageSetup paperSize="9" scale="1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00499-E6AF-49ED-94F3-4AA88DE635E0}">
  <dimension ref="A1:I99"/>
  <sheetViews>
    <sheetView workbookViewId="0">
      <selection activeCell="G12" sqref="G12"/>
    </sheetView>
  </sheetViews>
  <sheetFormatPr defaultRowHeight="14.4" x14ac:dyDescent="0.3"/>
  <cols>
    <col min="1" max="1" width="6.88671875" bestFit="1" customWidth="1"/>
    <col min="2" max="2" width="4.77734375" bestFit="1" customWidth="1"/>
    <col min="3" max="3" width="54.5546875" customWidth="1"/>
    <col min="4" max="4" width="14.44140625" bestFit="1" customWidth="1"/>
    <col min="5" max="5" width="16.6640625" bestFit="1" customWidth="1"/>
    <col min="6" max="6" width="15" bestFit="1" customWidth="1"/>
    <col min="8" max="8" width="20" bestFit="1" customWidth="1"/>
    <col min="9" max="9" width="13.6640625" bestFit="1" customWidth="1"/>
  </cols>
  <sheetData>
    <row r="1" spans="1:9" ht="23.4" x14ac:dyDescent="0.3">
      <c r="A1" s="245" t="s">
        <v>1324</v>
      </c>
      <c r="B1" s="246"/>
      <c r="C1" s="246"/>
      <c r="D1" s="246"/>
      <c r="E1" s="246"/>
      <c r="F1" s="246"/>
      <c r="G1" s="246"/>
      <c r="H1" s="246"/>
      <c r="I1" s="209"/>
    </row>
    <row r="2" spans="1:9" ht="86.4" customHeight="1" x14ac:dyDescent="0.3">
      <c r="A2" s="238" t="s">
        <v>1325</v>
      </c>
      <c r="B2" s="239"/>
      <c r="C2" s="239"/>
      <c r="D2" s="239"/>
      <c r="E2" s="239"/>
      <c r="F2" s="239"/>
      <c r="G2" s="239"/>
      <c r="H2" s="239"/>
      <c r="I2" s="209"/>
    </row>
    <row r="3" spans="1:9" ht="27.6" x14ac:dyDescent="0.3">
      <c r="A3" s="142" t="s">
        <v>517</v>
      </c>
      <c r="B3" s="142" t="s">
        <v>518</v>
      </c>
      <c r="C3" s="142" t="s">
        <v>4</v>
      </c>
      <c r="D3" s="142" t="s">
        <v>1</v>
      </c>
      <c r="E3" s="142" t="s">
        <v>24</v>
      </c>
      <c r="F3" s="143">
        <v>2023</v>
      </c>
      <c r="G3" s="144"/>
      <c r="H3" s="142" t="s">
        <v>34</v>
      </c>
      <c r="I3" s="143">
        <v>2023</v>
      </c>
    </row>
    <row r="4" spans="1:9" x14ac:dyDescent="0.3">
      <c r="A4" s="145">
        <v>9</v>
      </c>
      <c r="B4" s="145" t="s">
        <v>31</v>
      </c>
      <c r="C4" s="145" t="s">
        <v>520</v>
      </c>
      <c r="D4" s="145" t="s">
        <v>10</v>
      </c>
      <c r="E4" s="145" t="s">
        <v>10</v>
      </c>
      <c r="F4" s="146">
        <v>6678969.4900000002</v>
      </c>
      <c r="G4" s="144"/>
      <c r="H4" s="145" t="s">
        <v>31</v>
      </c>
      <c r="I4" s="146">
        <v>82771197.890000001</v>
      </c>
    </row>
    <row r="5" spans="1:9" x14ac:dyDescent="0.3">
      <c r="A5" s="145">
        <v>12</v>
      </c>
      <c r="B5" s="145" t="s">
        <v>31</v>
      </c>
      <c r="C5" s="145" t="s">
        <v>522</v>
      </c>
      <c r="D5" s="145" t="s">
        <v>9</v>
      </c>
      <c r="E5" s="145" t="s">
        <v>523</v>
      </c>
      <c r="F5" s="146">
        <v>1523698.66</v>
      </c>
      <c r="G5" s="144"/>
      <c r="H5" s="145" t="s">
        <v>35</v>
      </c>
      <c r="I5" s="146">
        <v>25638026.699999999</v>
      </c>
    </row>
    <row r="6" spans="1:9" x14ac:dyDescent="0.3">
      <c r="A6" s="145">
        <v>17</v>
      </c>
      <c r="B6" s="145" t="s">
        <v>31</v>
      </c>
      <c r="C6" s="145" t="s">
        <v>525</v>
      </c>
      <c r="D6" s="145" t="s">
        <v>9</v>
      </c>
      <c r="E6" s="145" t="s">
        <v>526</v>
      </c>
      <c r="F6" s="146">
        <v>1350638.84</v>
      </c>
      <c r="G6" s="144"/>
      <c r="H6" s="145" t="s">
        <v>33</v>
      </c>
      <c r="I6" s="146">
        <v>23667073.91</v>
      </c>
    </row>
    <row r="7" spans="1:9" x14ac:dyDescent="0.3">
      <c r="A7" s="145">
        <v>26</v>
      </c>
      <c r="B7" s="145" t="s">
        <v>31</v>
      </c>
      <c r="C7" s="145" t="s">
        <v>528</v>
      </c>
      <c r="D7" s="145" t="s">
        <v>10</v>
      </c>
      <c r="E7" s="145" t="s">
        <v>529</v>
      </c>
      <c r="F7" s="146">
        <v>1531605.59</v>
      </c>
      <c r="G7" s="144"/>
      <c r="H7" s="145" t="s">
        <v>32</v>
      </c>
      <c r="I7" s="146">
        <v>3208299.7</v>
      </c>
    </row>
    <row r="8" spans="1:9" x14ac:dyDescent="0.3">
      <c r="A8" s="145">
        <v>32</v>
      </c>
      <c r="B8" s="145" t="s">
        <v>31</v>
      </c>
      <c r="C8" s="145" t="s">
        <v>531</v>
      </c>
      <c r="D8" s="145" t="s">
        <v>9</v>
      </c>
      <c r="E8" s="145" t="s">
        <v>532</v>
      </c>
      <c r="F8" s="146">
        <v>1160322.8700000001</v>
      </c>
      <c r="G8" s="144"/>
      <c r="H8" s="152" t="s">
        <v>22</v>
      </c>
      <c r="I8" s="148">
        <v>135284598.19999999</v>
      </c>
    </row>
    <row r="9" spans="1:9" x14ac:dyDescent="0.3">
      <c r="A9" s="145">
        <v>46</v>
      </c>
      <c r="B9" s="145" t="s">
        <v>32</v>
      </c>
      <c r="C9" s="145" t="s">
        <v>1326</v>
      </c>
      <c r="D9" s="145" t="s">
        <v>10</v>
      </c>
      <c r="E9" s="145" t="s">
        <v>623</v>
      </c>
      <c r="F9" s="146">
        <v>177507.43</v>
      </c>
      <c r="G9" s="144"/>
      <c r="H9" s="144"/>
      <c r="I9" s="144"/>
    </row>
    <row r="10" spans="1:9" x14ac:dyDescent="0.3">
      <c r="A10" s="145">
        <v>49</v>
      </c>
      <c r="B10" s="145" t="s">
        <v>31</v>
      </c>
      <c r="C10" s="145" t="s">
        <v>535</v>
      </c>
      <c r="D10" s="145" t="s">
        <v>11</v>
      </c>
      <c r="E10" s="145" t="s">
        <v>536</v>
      </c>
      <c r="F10" s="146">
        <v>4341138.68</v>
      </c>
      <c r="G10" s="144"/>
      <c r="H10" s="149" t="s">
        <v>20</v>
      </c>
      <c r="I10" s="143">
        <v>2023</v>
      </c>
    </row>
    <row r="11" spans="1:9" x14ac:dyDescent="0.3">
      <c r="A11" s="145">
        <v>57</v>
      </c>
      <c r="B11" s="145" t="s">
        <v>31</v>
      </c>
      <c r="C11" s="145" t="s">
        <v>538</v>
      </c>
      <c r="D11" s="145" t="s">
        <v>11</v>
      </c>
      <c r="E11" s="145" t="s">
        <v>539</v>
      </c>
      <c r="F11" s="146">
        <v>2111644.81</v>
      </c>
      <c r="G11" s="144"/>
      <c r="H11" s="145" t="s">
        <v>10</v>
      </c>
      <c r="I11" s="146">
        <v>39097398.689999998</v>
      </c>
    </row>
    <row r="12" spans="1:9" x14ac:dyDescent="0.3">
      <c r="A12" s="145">
        <v>63</v>
      </c>
      <c r="B12" s="145" t="s">
        <v>31</v>
      </c>
      <c r="C12" s="145" t="s">
        <v>541</v>
      </c>
      <c r="D12" s="145" t="s">
        <v>10</v>
      </c>
      <c r="E12" s="145" t="s">
        <v>542</v>
      </c>
      <c r="F12" s="146">
        <v>1716200.79</v>
      </c>
      <c r="G12" s="144"/>
      <c r="H12" s="145" t="s">
        <v>14</v>
      </c>
      <c r="I12" s="146">
        <v>15825224.23</v>
      </c>
    </row>
    <row r="13" spans="1:9" x14ac:dyDescent="0.3">
      <c r="A13" s="145">
        <v>95</v>
      </c>
      <c r="B13" s="145" t="s">
        <v>32</v>
      </c>
      <c r="C13" s="145" t="s">
        <v>1327</v>
      </c>
      <c r="D13" s="145" t="s">
        <v>9</v>
      </c>
      <c r="E13" s="145" t="s">
        <v>1328</v>
      </c>
      <c r="F13" s="146">
        <v>298419.09999999998</v>
      </c>
      <c r="G13" s="144"/>
      <c r="H13" s="145" t="s">
        <v>9</v>
      </c>
      <c r="I13" s="146">
        <v>31803730.079999998</v>
      </c>
    </row>
    <row r="14" spans="1:9" x14ac:dyDescent="0.3">
      <c r="A14" s="145">
        <v>97</v>
      </c>
      <c r="B14" s="145" t="s">
        <v>31</v>
      </c>
      <c r="C14" s="145" t="s">
        <v>544</v>
      </c>
      <c r="D14" s="145" t="s">
        <v>10</v>
      </c>
      <c r="E14" s="145" t="s">
        <v>545</v>
      </c>
      <c r="F14" s="146">
        <v>1940806.78</v>
      </c>
      <c r="G14" s="144"/>
      <c r="H14" s="145" t="s">
        <v>12</v>
      </c>
      <c r="I14" s="146">
        <v>20879461.949999999</v>
      </c>
    </row>
    <row r="15" spans="1:9" x14ac:dyDescent="0.3">
      <c r="A15" s="145">
        <v>99</v>
      </c>
      <c r="B15" s="145" t="s">
        <v>31</v>
      </c>
      <c r="C15" s="145" t="s">
        <v>547</v>
      </c>
      <c r="D15" s="145" t="s">
        <v>10</v>
      </c>
      <c r="E15" s="145" t="s">
        <v>548</v>
      </c>
      <c r="F15" s="146">
        <v>3778827.42</v>
      </c>
      <c r="G15" s="144"/>
      <c r="H15" s="145" t="s">
        <v>11</v>
      </c>
      <c r="I15" s="146">
        <v>24324848.25</v>
      </c>
    </row>
    <row r="16" spans="1:9" x14ac:dyDescent="0.3">
      <c r="A16" s="145">
        <v>102</v>
      </c>
      <c r="B16" s="145" t="s">
        <v>31</v>
      </c>
      <c r="C16" s="145" t="s">
        <v>544</v>
      </c>
      <c r="D16" s="145" t="s">
        <v>10</v>
      </c>
      <c r="E16" s="145" t="s">
        <v>550</v>
      </c>
      <c r="F16" s="146">
        <v>1061509.21</v>
      </c>
      <c r="G16" s="144"/>
      <c r="H16" s="152" t="s">
        <v>305</v>
      </c>
      <c r="I16" s="148">
        <v>131930663.20999999</v>
      </c>
    </row>
    <row r="17" spans="1:9" x14ac:dyDescent="0.3">
      <c r="A17" s="145">
        <v>104</v>
      </c>
      <c r="B17" s="145" t="s">
        <v>31</v>
      </c>
      <c r="C17" s="145" t="s">
        <v>1329</v>
      </c>
      <c r="D17" s="145" t="s">
        <v>10</v>
      </c>
      <c r="E17" s="145" t="s">
        <v>553</v>
      </c>
      <c r="F17" s="146">
        <v>1198705.8799999999</v>
      </c>
      <c r="G17" s="144"/>
      <c r="H17" s="145" t="s">
        <v>13</v>
      </c>
      <c r="I17" s="146">
        <v>3353934.99</v>
      </c>
    </row>
    <row r="18" spans="1:9" x14ac:dyDescent="0.3">
      <c r="A18" s="145">
        <v>106</v>
      </c>
      <c r="B18" s="145" t="s">
        <v>31</v>
      </c>
      <c r="C18" s="145" t="s">
        <v>555</v>
      </c>
      <c r="D18" s="145" t="s">
        <v>12</v>
      </c>
      <c r="E18" s="145" t="s">
        <v>556</v>
      </c>
      <c r="F18" s="146">
        <v>1340432.32</v>
      </c>
      <c r="G18" s="144"/>
      <c r="H18" s="152" t="s">
        <v>22</v>
      </c>
      <c r="I18" s="148">
        <v>135284598.19999999</v>
      </c>
    </row>
    <row r="19" spans="1:9" x14ac:dyDescent="0.3">
      <c r="A19" s="145">
        <v>108</v>
      </c>
      <c r="B19" s="145" t="s">
        <v>31</v>
      </c>
      <c r="C19" s="145" t="s">
        <v>558</v>
      </c>
      <c r="D19" s="145" t="s">
        <v>12</v>
      </c>
      <c r="E19" s="145" t="s">
        <v>559</v>
      </c>
      <c r="F19" s="146">
        <v>822534.69</v>
      </c>
      <c r="G19" s="144"/>
      <c r="H19" s="144"/>
      <c r="I19" s="144"/>
    </row>
    <row r="20" spans="1:9" x14ac:dyDescent="0.3">
      <c r="A20" s="145">
        <v>109</v>
      </c>
      <c r="B20" s="145" t="s">
        <v>31</v>
      </c>
      <c r="C20" s="145" t="s">
        <v>561</v>
      </c>
      <c r="D20" s="145" t="s">
        <v>12</v>
      </c>
      <c r="E20" s="145" t="s">
        <v>562</v>
      </c>
      <c r="F20" s="146">
        <v>1058503.3700000001</v>
      </c>
      <c r="G20" s="144"/>
      <c r="H20" s="144"/>
      <c r="I20" s="144"/>
    </row>
    <row r="21" spans="1:9" x14ac:dyDescent="0.3">
      <c r="A21" s="145">
        <v>116</v>
      </c>
      <c r="B21" s="145" t="s">
        <v>32</v>
      </c>
      <c r="C21" s="145" t="s">
        <v>1330</v>
      </c>
      <c r="D21" s="145" t="s">
        <v>14</v>
      </c>
      <c r="E21" s="145" t="s">
        <v>659</v>
      </c>
      <c r="F21" s="146">
        <v>482153.59</v>
      </c>
      <c r="G21" s="144"/>
      <c r="H21" s="144"/>
      <c r="I21" s="144"/>
    </row>
    <row r="22" spans="1:9" x14ac:dyDescent="0.3">
      <c r="A22" s="145">
        <v>117</v>
      </c>
      <c r="B22" s="145" t="s">
        <v>31</v>
      </c>
      <c r="C22" s="145" t="s">
        <v>564</v>
      </c>
      <c r="D22" s="145" t="s">
        <v>11</v>
      </c>
      <c r="E22" s="145" t="s">
        <v>565</v>
      </c>
      <c r="F22" s="146">
        <v>3446013.38</v>
      </c>
      <c r="G22" s="144"/>
      <c r="H22" s="144"/>
      <c r="I22" s="144"/>
    </row>
    <row r="23" spans="1:9" x14ac:dyDescent="0.3">
      <c r="A23" s="145">
        <v>124</v>
      </c>
      <c r="B23" s="145" t="s">
        <v>31</v>
      </c>
      <c r="C23" s="145" t="s">
        <v>567</v>
      </c>
      <c r="D23" s="145" t="s">
        <v>11</v>
      </c>
      <c r="E23" s="145" t="s">
        <v>568</v>
      </c>
      <c r="F23" s="146">
        <v>840059.84</v>
      </c>
      <c r="G23" s="144"/>
      <c r="H23" s="144"/>
      <c r="I23" s="144"/>
    </row>
    <row r="24" spans="1:9" x14ac:dyDescent="0.3">
      <c r="A24" s="145">
        <v>126</v>
      </c>
      <c r="B24" s="145" t="s">
        <v>31</v>
      </c>
      <c r="C24" s="145" t="s">
        <v>570</v>
      </c>
      <c r="D24" s="145" t="s">
        <v>9</v>
      </c>
      <c r="E24" s="145" t="s">
        <v>571</v>
      </c>
      <c r="F24" s="146">
        <v>3519114.97</v>
      </c>
      <c r="G24" s="144"/>
      <c r="H24" s="144"/>
      <c r="I24" s="144"/>
    </row>
    <row r="25" spans="1:9" x14ac:dyDescent="0.3">
      <c r="A25" s="145">
        <v>134</v>
      </c>
      <c r="B25" s="145" t="s">
        <v>31</v>
      </c>
      <c r="C25" s="145" t="s">
        <v>573</v>
      </c>
      <c r="D25" s="145" t="s">
        <v>9</v>
      </c>
      <c r="E25" s="145" t="s">
        <v>574</v>
      </c>
      <c r="F25" s="146">
        <v>822280.2</v>
      </c>
      <c r="G25" s="144"/>
      <c r="H25" s="144"/>
      <c r="I25" s="144"/>
    </row>
    <row r="26" spans="1:9" x14ac:dyDescent="0.3">
      <c r="A26" s="145">
        <v>140</v>
      </c>
      <c r="B26" s="145" t="s">
        <v>31</v>
      </c>
      <c r="C26" s="145" t="s">
        <v>576</v>
      </c>
      <c r="D26" s="145" t="s">
        <v>11</v>
      </c>
      <c r="E26" s="145" t="s">
        <v>577</v>
      </c>
      <c r="F26" s="146">
        <v>1423327.23</v>
      </c>
      <c r="G26" s="144"/>
      <c r="H26" s="144"/>
      <c r="I26" s="144"/>
    </row>
    <row r="27" spans="1:9" x14ac:dyDescent="0.3">
      <c r="A27" s="145">
        <v>143</v>
      </c>
      <c r="B27" s="145" t="s">
        <v>35</v>
      </c>
      <c r="C27" s="145" t="s">
        <v>579</v>
      </c>
      <c r="D27" s="145" t="s">
        <v>13</v>
      </c>
      <c r="E27" s="145" t="s">
        <v>580</v>
      </c>
      <c r="F27" s="146">
        <v>3274539.68</v>
      </c>
      <c r="G27" s="144"/>
      <c r="H27" s="144"/>
      <c r="I27" s="144"/>
    </row>
    <row r="28" spans="1:9" x14ac:dyDescent="0.3">
      <c r="A28" s="145">
        <v>170</v>
      </c>
      <c r="B28" s="145" t="s">
        <v>31</v>
      </c>
      <c r="C28" s="145" t="s">
        <v>582</v>
      </c>
      <c r="D28" s="145" t="s">
        <v>9</v>
      </c>
      <c r="E28" s="145" t="s">
        <v>583</v>
      </c>
      <c r="F28" s="146">
        <v>480359.43</v>
      </c>
      <c r="G28" s="144"/>
      <c r="H28" s="144"/>
      <c r="I28" s="144"/>
    </row>
    <row r="29" spans="1:9" x14ac:dyDescent="0.3">
      <c r="A29" s="145">
        <v>176</v>
      </c>
      <c r="B29" s="145" t="s">
        <v>31</v>
      </c>
      <c r="C29" s="145" t="s">
        <v>585</v>
      </c>
      <c r="D29" s="145" t="s">
        <v>9</v>
      </c>
      <c r="E29" s="145" t="s">
        <v>571</v>
      </c>
      <c r="F29" s="146">
        <v>2207746.9500000002</v>
      </c>
      <c r="G29" s="144"/>
      <c r="H29" s="144"/>
      <c r="I29" s="144"/>
    </row>
    <row r="30" spans="1:9" x14ac:dyDescent="0.3">
      <c r="A30" s="145">
        <v>204</v>
      </c>
      <c r="B30" s="145" t="s">
        <v>31</v>
      </c>
      <c r="C30" s="145" t="s">
        <v>587</v>
      </c>
      <c r="D30" s="145" t="s">
        <v>12</v>
      </c>
      <c r="E30" s="145" t="s">
        <v>588</v>
      </c>
      <c r="F30" s="146">
        <v>794658.82</v>
      </c>
      <c r="G30" s="144"/>
      <c r="H30" s="144"/>
      <c r="I30" s="144"/>
    </row>
    <row r="31" spans="1:9" x14ac:dyDescent="0.3">
      <c r="A31" s="145">
        <v>217</v>
      </c>
      <c r="B31" s="145" t="s">
        <v>31</v>
      </c>
      <c r="C31" s="145" t="s">
        <v>590</v>
      </c>
      <c r="D31" s="145" t="s">
        <v>9</v>
      </c>
      <c r="E31" s="145" t="s">
        <v>591</v>
      </c>
      <c r="F31" s="146">
        <v>766622.78</v>
      </c>
      <c r="G31" s="144"/>
      <c r="H31" s="144"/>
      <c r="I31" s="144"/>
    </row>
    <row r="32" spans="1:9" x14ac:dyDescent="0.3">
      <c r="A32" s="145">
        <v>236</v>
      </c>
      <c r="B32" s="145" t="s">
        <v>32</v>
      </c>
      <c r="C32" s="145" t="s">
        <v>1331</v>
      </c>
      <c r="D32" s="145" t="s">
        <v>10</v>
      </c>
      <c r="E32" s="145" t="s">
        <v>548</v>
      </c>
      <c r="F32" s="146">
        <v>721818.98</v>
      </c>
      <c r="G32" s="144"/>
      <c r="H32" s="144"/>
      <c r="I32" s="144"/>
    </row>
    <row r="33" spans="1:9" x14ac:dyDescent="0.3">
      <c r="A33" s="145">
        <v>243</v>
      </c>
      <c r="B33" s="145" t="s">
        <v>31</v>
      </c>
      <c r="C33" s="145" t="s">
        <v>593</v>
      </c>
      <c r="D33" s="145" t="s">
        <v>14</v>
      </c>
      <c r="E33" s="145" t="s">
        <v>594</v>
      </c>
      <c r="F33" s="146">
        <v>3746632.83</v>
      </c>
      <c r="G33" s="144"/>
      <c r="H33" s="144"/>
      <c r="I33" s="144"/>
    </row>
    <row r="34" spans="1:9" x14ac:dyDescent="0.3">
      <c r="A34" s="145">
        <v>290</v>
      </c>
      <c r="B34" s="145" t="s">
        <v>31</v>
      </c>
      <c r="C34" s="145" t="s">
        <v>596</v>
      </c>
      <c r="D34" s="145" t="s">
        <v>9</v>
      </c>
      <c r="E34" s="145" t="s">
        <v>526</v>
      </c>
      <c r="F34" s="146">
        <v>2490373.5099999998</v>
      </c>
      <c r="G34" s="144"/>
      <c r="H34" s="144"/>
      <c r="I34" s="144"/>
    </row>
    <row r="35" spans="1:9" x14ac:dyDescent="0.3">
      <c r="A35" s="145">
        <v>300</v>
      </c>
      <c r="B35" s="145" t="s">
        <v>35</v>
      </c>
      <c r="C35" s="145" t="s">
        <v>598</v>
      </c>
      <c r="D35" s="145" t="s">
        <v>10</v>
      </c>
      <c r="E35" s="145" t="s">
        <v>10</v>
      </c>
      <c r="F35" s="146">
        <v>4199665.8</v>
      </c>
      <c r="G35" s="144"/>
      <c r="H35" s="144"/>
      <c r="I35" s="144"/>
    </row>
    <row r="36" spans="1:9" x14ac:dyDescent="0.3">
      <c r="A36" s="145">
        <v>308</v>
      </c>
      <c r="B36" s="145" t="s">
        <v>31</v>
      </c>
      <c r="C36" s="145" t="s">
        <v>590</v>
      </c>
      <c r="D36" s="145" t="s">
        <v>10</v>
      </c>
      <c r="E36" s="145" t="s">
        <v>600</v>
      </c>
      <c r="F36" s="146">
        <v>617156.03</v>
      </c>
      <c r="G36" s="144"/>
      <c r="H36" s="144"/>
      <c r="I36" s="144"/>
    </row>
    <row r="37" spans="1:9" x14ac:dyDescent="0.3">
      <c r="A37" s="145">
        <v>310</v>
      </c>
      <c r="B37" s="145" t="s">
        <v>31</v>
      </c>
      <c r="C37" s="145" t="s">
        <v>1332</v>
      </c>
      <c r="D37" s="145" t="s">
        <v>11</v>
      </c>
      <c r="E37" s="145" t="s">
        <v>603</v>
      </c>
      <c r="F37" s="146">
        <v>608483.79</v>
      </c>
      <c r="G37" s="144"/>
      <c r="H37" s="144"/>
      <c r="I37" s="144"/>
    </row>
    <row r="38" spans="1:9" x14ac:dyDescent="0.3">
      <c r="A38" s="153">
        <v>322</v>
      </c>
      <c r="B38" s="145" t="s">
        <v>35</v>
      </c>
      <c r="C38" s="145" t="s">
        <v>605</v>
      </c>
      <c r="D38" s="145" t="s">
        <v>12</v>
      </c>
      <c r="E38" s="145" t="s">
        <v>559</v>
      </c>
      <c r="F38" s="146">
        <v>11549308.09</v>
      </c>
      <c r="G38" s="144"/>
      <c r="H38" s="144"/>
      <c r="I38" s="144"/>
    </row>
    <row r="39" spans="1:9" x14ac:dyDescent="0.3">
      <c r="A39" s="145">
        <v>371</v>
      </c>
      <c r="B39" s="145" t="s">
        <v>31</v>
      </c>
      <c r="C39" s="145" t="s">
        <v>607</v>
      </c>
      <c r="D39" s="145" t="s">
        <v>14</v>
      </c>
      <c r="E39" s="145" t="s">
        <v>608</v>
      </c>
      <c r="F39" s="146">
        <v>3697360.68</v>
      </c>
      <c r="G39" s="144"/>
      <c r="H39" s="144"/>
      <c r="I39" s="144"/>
    </row>
    <row r="40" spans="1:9" x14ac:dyDescent="0.3">
      <c r="A40" s="145">
        <v>392</v>
      </c>
      <c r="B40" s="145" t="s">
        <v>31</v>
      </c>
      <c r="C40" s="145" t="s">
        <v>610</v>
      </c>
      <c r="D40" s="145" t="s">
        <v>11</v>
      </c>
      <c r="E40" s="145" t="s">
        <v>611</v>
      </c>
      <c r="F40" s="146">
        <v>624865.31000000006</v>
      </c>
      <c r="G40" s="144"/>
      <c r="H40" s="144"/>
      <c r="I40" s="144"/>
    </row>
    <row r="41" spans="1:9" x14ac:dyDescent="0.3">
      <c r="A41" s="145">
        <v>395</v>
      </c>
      <c r="B41" s="145" t="s">
        <v>31</v>
      </c>
      <c r="C41" s="145" t="s">
        <v>613</v>
      </c>
      <c r="D41" s="145" t="s">
        <v>11</v>
      </c>
      <c r="E41" s="145" t="s">
        <v>614</v>
      </c>
      <c r="F41" s="146">
        <v>801163.1</v>
      </c>
      <c r="G41" s="144"/>
      <c r="H41" s="144"/>
      <c r="I41" s="144"/>
    </row>
    <row r="42" spans="1:9" x14ac:dyDescent="0.3">
      <c r="A42" s="145">
        <v>396</v>
      </c>
      <c r="B42" s="145" t="s">
        <v>31</v>
      </c>
      <c r="C42" s="145" t="s">
        <v>616</v>
      </c>
      <c r="D42" s="145" t="s">
        <v>11</v>
      </c>
      <c r="E42" s="145" t="s">
        <v>617</v>
      </c>
      <c r="F42" s="146">
        <v>2986049.19</v>
      </c>
      <c r="G42" s="144"/>
      <c r="H42" s="144"/>
      <c r="I42" s="144"/>
    </row>
    <row r="43" spans="1:9" x14ac:dyDescent="0.3">
      <c r="A43" s="145">
        <v>397</v>
      </c>
      <c r="B43" s="145" t="s">
        <v>31</v>
      </c>
      <c r="C43" s="145" t="s">
        <v>619</v>
      </c>
      <c r="D43" s="145" t="s">
        <v>11</v>
      </c>
      <c r="E43" s="145" t="s">
        <v>620</v>
      </c>
      <c r="F43" s="146">
        <v>528904.89</v>
      </c>
      <c r="G43" s="144"/>
      <c r="H43" s="144"/>
      <c r="I43" s="144"/>
    </row>
    <row r="44" spans="1:9" x14ac:dyDescent="0.3">
      <c r="A44" s="145">
        <v>499</v>
      </c>
      <c r="B44" s="145" t="s">
        <v>32</v>
      </c>
      <c r="C44" s="145" t="s">
        <v>1333</v>
      </c>
      <c r="D44" s="145" t="s">
        <v>12</v>
      </c>
      <c r="E44" s="145" t="s">
        <v>1334</v>
      </c>
      <c r="F44" s="146">
        <v>458307.08</v>
      </c>
      <c r="G44" s="144"/>
      <c r="H44" s="144"/>
      <c r="I44" s="144"/>
    </row>
    <row r="45" spans="1:9" x14ac:dyDescent="0.3">
      <c r="A45" s="145">
        <v>525</v>
      </c>
      <c r="B45" s="145" t="s">
        <v>31</v>
      </c>
      <c r="C45" s="145" t="s">
        <v>1335</v>
      </c>
      <c r="D45" s="145" t="s">
        <v>11</v>
      </c>
      <c r="E45" s="145" t="s">
        <v>1336</v>
      </c>
      <c r="F45" s="146">
        <v>1078499.26</v>
      </c>
      <c r="G45" s="144"/>
      <c r="H45" s="144"/>
      <c r="I45" s="144"/>
    </row>
    <row r="46" spans="1:9" x14ac:dyDescent="0.3">
      <c r="A46" s="145">
        <v>528</v>
      </c>
      <c r="B46" s="145" t="s">
        <v>1337</v>
      </c>
      <c r="C46" s="145" t="s">
        <v>1338</v>
      </c>
      <c r="D46" s="145" t="s">
        <v>11</v>
      </c>
      <c r="E46" s="145" t="s">
        <v>617</v>
      </c>
      <c r="F46" s="146">
        <v>305820.3</v>
      </c>
      <c r="G46" s="144"/>
      <c r="H46" s="144"/>
      <c r="I46" s="144"/>
    </row>
    <row r="47" spans="1:9" x14ac:dyDescent="0.3">
      <c r="A47" s="145">
        <v>536</v>
      </c>
      <c r="B47" s="145" t="s">
        <v>31</v>
      </c>
      <c r="C47" s="145" t="s">
        <v>1339</v>
      </c>
      <c r="D47" s="145" t="s">
        <v>10</v>
      </c>
      <c r="E47" s="145" t="s">
        <v>623</v>
      </c>
      <c r="F47" s="146">
        <v>711508.04</v>
      </c>
      <c r="G47" s="144"/>
      <c r="H47" s="144"/>
      <c r="I47" s="144"/>
    </row>
    <row r="48" spans="1:9" x14ac:dyDescent="0.3">
      <c r="A48" s="145">
        <v>550</v>
      </c>
      <c r="B48" s="145" t="s">
        <v>31</v>
      </c>
      <c r="C48" s="145" t="s">
        <v>625</v>
      </c>
      <c r="D48" s="145" t="s">
        <v>9</v>
      </c>
      <c r="E48" s="145" t="s">
        <v>626</v>
      </c>
      <c r="F48" s="146">
        <v>922915.97</v>
      </c>
      <c r="G48" s="144"/>
      <c r="H48" s="144"/>
      <c r="I48" s="144"/>
    </row>
    <row r="49" spans="1:9" x14ac:dyDescent="0.3">
      <c r="A49" s="145">
        <v>595</v>
      </c>
      <c r="B49" s="145" t="s">
        <v>31</v>
      </c>
      <c r="C49" s="145" t="s">
        <v>1340</v>
      </c>
      <c r="D49" s="145" t="s">
        <v>9</v>
      </c>
      <c r="E49" s="145" t="s">
        <v>629</v>
      </c>
      <c r="F49" s="146">
        <v>2951258.66</v>
      </c>
      <c r="G49" s="144"/>
      <c r="H49" s="144"/>
      <c r="I49" s="144"/>
    </row>
    <row r="50" spans="1:9" x14ac:dyDescent="0.3">
      <c r="A50" s="145">
        <v>670</v>
      </c>
      <c r="B50" s="145" t="s">
        <v>631</v>
      </c>
      <c r="C50" s="145" t="s">
        <v>196</v>
      </c>
      <c r="D50" s="145" t="s">
        <v>9</v>
      </c>
      <c r="E50" s="145" t="s">
        <v>526</v>
      </c>
      <c r="F50" s="146">
        <v>6614513.1299999999</v>
      </c>
      <c r="G50" s="144"/>
      <c r="H50" s="144"/>
      <c r="I50" s="144"/>
    </row>
    <row r="51" spans="1:9" x14ac:dyDescent="0.3">
      <c r="A51" s="145">
        <v>676</v>
      </c>
      <c r="B51" s="145" t="s">
        <v>32</v>
      </c>
      <c r="C51" s="145" t="s">
        <v>1341</v>
      </c>
      <c r="D51" s="145" t="s">
        <v>11</v>
      </c>
      <c r="E51" s="145" t="s">
        <v>1342</v>
      </c>
      <c r="F51" s="146">
        <v>311869.33</v>
      </c>
      <c r="G51" s="144"/>
      <c r="H51" s="144"/>
      <c r="I51" s="144"/>
    </row>
    <row r="52" spans="1:9" x14ac:dyDescent="0.3">
      <c r="A52" s="145">
        <v>679</v>
      </c>
      <c r="B52" s="145" t="s">
        <v>32</v>
      </c>
      <c r="C52" s="145" t="s">
        <v>1343</v>
      </c>
      <c r="D52" s="145" t="s">
        <v>11</v>
      </c>
      <c r="E52" s="145" t="s">
        <v>1336</v>
      </c>
      <c r="F52" s="146">
        <v>371686</v>
      </c>
      <c r="G52" s="144"/>
      <c r="H52" s="144"/>
      <c r="I52" s="144"/>
    </row>
    <row r="53" spans="1:9" x14ac:dyDescent="0.3">
      <c r="A53" s="145">
        <v>682</v>
      </c>
      <c r="B53" s="145" t="s">
        <v>31</v>
      </c>
      <c r="C53" s="145" t="s">
        <v>1344</v>
      </c>
      <c r="D53" s="145" t="s">
        <v>10</v>
      </c>
      <c r="E53" s="145" t="s">
        <v>1345</v>
      </c>
      <c r="F53" s="146">
        <v>2073484.15</v>
      </c>
      <c r="G53" s="144"/>
      <c r="H53" s="144"/>
      <c r="I53" s="144"/>
    </row>
    <row r="54" spans="1:9" x14ac:dyDescent="0.3">
      <c r="A54" s="145">
        <v>689</v>
      </c>
      <c r="B54" s="145" t="s">
        <v>31</v>
      </c>
      <c r="C54" s="145" t="s">
        <v>633</v>
      </c>
      <c r="D54" s="145" t="s">
        <v>10</v>
      </c>
      <c r="E54" s="145" t="s">
        <v>634</v>
      </c>
      <c r="F54" s="146">
        <v>1860515.95</v>
      </c>
      <c r="G54" s="144"/>
      <c r="H54" s="144"/>
      <c r="I54" s="144"/>
    </row>
    <row r="55" spans="1:9" x14ac:dyDescent="0.3">
      <c r="A55" s="145">
        <v>693</v>
      </c>
      <c r="B55" s="145" t="s">
        <v>32</v>
      </c>
      <c r="C55" s="145" t="s">
        <v>1346</v>
      </c>
      <c r="D55" s="145" t="s">
        <v>12</v>
      </c>
      <c r="E55" s="145" t="s">
        <v>1347</v>
      </c>
      <c r="F55" s="146">
        <v>386538.2</v>
      </c>
      <c r="G55" s="144"/>
      <c r="H55" s="144"/>
      <c r="I55" s="144"/>
    </row>
    <row r="56" spans="1:9" x14ac:dyDescent="0.3">
      <c r="A56" s="145">
        <v>709</v>
      </c>
      <c r="B56" s="145" t="s">
        <v>31</v>
      </c>
      <c r="C56" s="145" t="s">
        <v>636</v>
      </c>
      <c r="D56" s="145" t="s">
        <v>10</v>
      </c>
      <c r="E56" s="145" t="s">
        <v>637</v>
      </c>
      <c r="F56" s="146">
        <v>1244429.94</v>
      </c>
      <c r="G56" s="144"/>
      <c r="H56" s="144"/>
      <c r="I56" s="144"/>
    </row>
    <row r="57" spans="1:9" x14ac:dyDescent="0.3">
      <c r="A57" s="145">
        <v>710</v>
      </c>
      <c r="B57" s="145" t="s">
        <v>31</v>
      </c>
      <c r="C57" s="145" t="s">
        <v>639</v>
      </c>
      <c r="D57" s="145" t="s">
        <v>10</v>
      </c>
      <c r="E57" s="145" t="s">
        <v>640</v>
      </c>
      <c r="F57" s="146">
        <v>2500765.1800000002</v>
      </c>
      <c r="G57" s="144"/>
      <c r="H57" s="144"/>
      <c r="I57" s="144"/>
    </row>
    <row r="58" spans="1:9" x14ac:dyDescent="0.3">
      <c r="A58" s="145">
        <v>712</v>
      </c>
      <c r="B58" s="145" t="s">
        <v>31</v>
      </c>
      <c r="C58" s="145" t="s">
        <v>642</v>
      </c>
      <c r="D58" s="145" t="s">
        <v>12</v>
      </c>
      <c r="E58" s="145" t="s">
        <v>643</v>
      </c>
      <c r="F58" s="146">
        <v>873198.13</v>
      </c>
      <c r="G58" s="144"/>
      <c r="H58" s="144"/>
      <c r="I58" s="144"/>
    </row>
    <row r="59" spans="1:9" x14ac:dyDescent="0.3">
      <c r="A59" s="145">
        <v>713</v>
      </c>
      <c r="B59" s="145" t="s">
        <v>31</v>
      </c>
      <c r="C59" s="145" t="s">
        <v>645</v>
      </c>
      <c r="D59" s="145" t="s">
        <v>9</v>
      </c>
      <c r="E59" s="145" t="s">
        <v>526</v>
      </c>
      <c r="F59" s="146">
        <v>907505.41</v>
      </c>
      <c r="G59" s="144"/>
      <c r="H59" s="144"/>
      <c r="I59" s="144"/>
    </row>
    <row r="60" spans="1:9" x14ac:dyDescent="0.3">
      <c r="A60" s="145">
        <v>714</v>
      </c>
      <c r="B60" s="145" t="s">
        <v>31</v>
      </c>
      <c r="C60" s="145" t="s">
        <v>1348</v>
      </c>
      <c r="D60" s="145" t="s">
        <v>14</v>
      </c>
      <c r="E60" s="145" t="s">
        <v>1349</v>
      </c>
      <c r="F60" s="146">
        <v>635776.74</v>
      </c>
      <c r="G60" s="144"/>
      <c r="H60" s="144"/>
      <c r="I60" s="144"/>
    </row>
    <row r="61" spans="1:9" x14ac:dyDescent="0.3">
      <c r="A61" s="145">
        <v>715</v>
      </c>
      <c r="B61" s="145" t="s">
        <v>31</v>
      </c>
      <c r="C61" s="145" t="s">
        <v>649</v>
      </c>
      <c r="D61" s="145" t="s">
        <v>14</v>
      </c>
      <c r="E61" s="145" t="s">
        <v>650</v>
      </c>
      <c r="F61" s="146">
        <v>1361163.95</v>
      </c>
      <c r="G61" s="144"/>
      <c r="H61" s="144"/>
      <c r="I61" s="144"/>
    </row>
    <row r="62" spans="1:9" x14ac:dyDescent="0.3">
      <c r="A62" s="145">
        <v>716</v>
      </c>
      <c r="B62" s="145" t="s">
        <v>31</v>
      </c>
      <c r="C62" s="145" t="s">
        <v>652</v>
      </c>
      <c r="D62" s="145" t="s">
        <v>14</v>
      </c>
      <c r="E62" s="145" t="s">
        <v>653</v>
      </c>
      <c r="F62" s="146">
        <v>1261363.21</v>
      </c>
      <c r="G62" s="144"/>
      <c r="H62" s="144"/>
      <c r="I62" s="144"/>
    </row>
    <row r="63" spans="1:9" x14ac:dyDescent="0.3">
      <c r="A63" s="145">
        <v>717</v>
      </c>
      <c r="B63" s="145" t="s">
        <v>31</v>
      </c>
      <c r="C63" s="145" t="s">
        <v>1350</v>
      </c>
      <c r="D63" s="145" t="s">
        <v>14</v>
      </c>
      <c r="E63" s="145" t="s">
        <v>656</v>
      </c>
      <c r="F63" s="146">
        <v>737919.66</v>
      </c>
      <c r="G63" s="144"/>
      <c r="H63" s="144"/>
      <c r="I63" s="144"/>
    </row>
    <row r="64" spans="1:9" x14ac:dyDescent="0.3">
      <c r="A64" s="145">
        <v>719</v>
      </c>
      <c r="B64" s="145" t="s">
        <v>31</v>
      </c>
      <c r="C64" s="145" t="s">
        <v>658</v>
      </c>
      <c r="D64" s="145" t="s">
        <v>14</v>
      </c>
      <c r="E64" s="145" t="s">
        <v>659</v>
      </c>
      <c r="F64" s="146">
        <v>1634181.33</v>
      </c>
      <c r="G64" s="144"/>
      <c r="H64" s="144"/>
      <c r="I64" s="144"/>
    </row>
    <row r="65" spans="1:9" x14ac:dyDescent="0.3">
      <c r="A65" s="145">
        <v>900</v>
      </c>
      <c r="B65" s="145" t="s">
        <v>1351</v>
      </c>
      <c r="C65" s="145" t="s">
        <v>1352</v>
      </c>
      <c r="D65" s="145" t="s">
        <v>9</v>
      </c>
      <c r="E65" s="145" t="s">
        <v>526</v>
      </c>
      <c r="F65" s="146">
        <v>808779.13</v>
      </c>
      <c r="G65" s="144"/>
      <c r="H65" s="144"/>
      <c r="I65" s="144"/>
    </row>
    <row r="66" spans="1:9" x14ac:dyDescent="0.3">
      <c r="A66" s="145">
        <v>901</v>
      </c>
      <c r="B66" s="145" t="s">
        <v>1351</v>
      </c>
      <c r="C66" s="145" t="s">
        <v>1353</v>
      </c>
      <c r="D66" s="145" t="s">
        <v>11</v>
      </c>
      <c r="E66" s="145" t="s">
        <v>1354</v>
      </c>
      <c r="F66" s="146">
        <v>428109.22</v>
      </c>
      <c r="G66" s="144"/>
      <c r="H66" s="144"/>
      <c r="I66" s="144"/>
    </row>
    <row r="67" spans="1:9" x14ac:dyDescent="0.3">
      <c r="A67" s="145">
        <v>902</v>
      </c>
      <c r="B67" s="145" t="s">
        <v>1351</v>
      </c>
      <c r="C67" s="145" t="s">
        <v>1355</v>
      </c>
      <c r="D67" s="145" t="s">
        <v>10</v>
      </c>
      <c r="E67" s="145" t="s">
        <v>1356</v>
      </c>
      <c r="F67" s="146">
        <v>1468365.38</v>
      </c>
      <c r="G67" s="144"/>
      <c r="H67" s="144"/>
      <c r="I67" s="144"/>
    </row>
    <row r="68" spans="1:9" x14ac:dyDescent="0.3">
      <c r="A68" s="145">
        <v>909</v>
      </c>
      <c r="B68" s="145" t="s">
        <v>1351</v>
      </c>
      <c r="C68" s="145" t="s">
        <v>1357</v>
      </c>
      <c r="D68" s="145" t="s">
        <v>11</v>
      </c>
      <c r="E68" s="145" t="s">
        <v>1358</v>
      </c>
      <c r="F68" s="146">
        <v>1018831.35</v>
      </c>
      <c r="G68" s="144"/>
      <c r="H68" s="144"/>
      <c r="I68" s="144"/>
    </row>
    <row r="69" spans="1:9" x14ac:dyDescent="0.3">
      <c r="A69" s="145">
        <v>911</v>
      </c>
      <c r="B69" s="145" t="s">
        <v>1337</v>
      </c>
      <c r="C69" s="145" t="s">
        <v>1359</v>
      </c>
      <c r="D69" s="145" t="s">
        <v>9</v>
      </c>
      <c r="E69" s="145" t="s">
        <v>591</v>
      </c>
      <c r="F69" s="146">
        <v>546498.1</v>
      </c>
      <c r="G69" s="144"/>
      <c r="H69" s="144"/>
      <c r="I69" s="144"/>
    </row>
    <row r="70" spans="1:9" x14ac:dyDescent="0.3">
      <c r="A70" s="145">
        <v>918</v>
      </c>
      <c r="B70" s="145" t="s">
        <v>1337</v>
      </c>
      <c r="C70" s="145" t="s">
        <v>1360</v>
      </c>
      <c r="D70" s="145" t="s">
        <v>9</v>
      </c>
      <c r="E70" s="145" t="s">
        <v>629</v>
      </c>
      <c r="F70" s="146">
        <v>555929.89</v>
      </c>
      <c r="G70" s="144"/>
      <c r="H70" s="144"/>
      <c r="I70" s="144"/>
    </row>
    <row r="71" spans="1:9" x14ac:dyDescent="0.3">
      <c r="A71" s="145">
        <v>937</v>
      </c>
      <c r="B71" s="145" t="s">
        <v>1337</v>
      </c>
      <c r="C71" s="145" t="s">
        <v>1361</v>
      </c>
      <c r="D71" s="145" t="s">
        <v>10</v>
      </c>
      <c r="E71" s="145" t="s">
        <v>1362</v>
      </c>
      <c r="F71" s="146">
        <v>1244592.07</v>
      </c>
      <c r="G71" s="144"/>
      <c r="H71" s="144"/>
      <c r="I71" s="144"/>
    </row>
    <row r="72" spans="1:9" x14ac:dyDescent="0.3">
      <c r="A72" s="145">
        <v>939</v>
      </c>
      <c r="B72" s="145" t="s">
        <v>1337</v>
      </c>
      <c r="C72" s="145" t="s">
        <v>1363</v>
      </c>
      <c r="D72" s="145" t="s">
        <v>10</v>
      </c>
      <c r="E72" s="145" t="s">
        <v>1364</v>
      </c>
      <c r="F72" s="146">
        <v>2245384.89</v>
      </c>
      <c r="G72" s="144"/>
      <c r="H72" s="144"/>
      <c r="I72" s="144"/>
    </row>
    <row r="73" spans="1:9" x14ac:dyDescent="0.3">
      <c r="A73" s="145">
        <v>942</v>
      </c>
      <c r="B73" s="145" t="s">
        <v>1337</v>
      </c>
      <c r="C73" s="145" t="s">
        <v>1365</v>
      </c>
      <c r="D73" s="145" t="s">
        <v>12</v>
      </c>
      <c r="E73" s="145" t="s">
        <v>643</v>
      </c>
      <c r="F73" s="146">
        <v>252401.52</v>
      </c>
      <c r="G73" s="144"/>
      <c r="H73" s="144"/>
      <c r="I73" s="144"/>
    </row>
    <row r="74" spans="1:9" x14ac:dyDescent="0.3">
      <c r="A74" s="145">
        <v>943</v>
      </c>
      <c r="B74" s="145" t="s">
        <v>1337</v>
      </c>
      <c r="C74" s="145" t="s">
        <v>1366</v>
      </c>
      <c r="D74" s="145" t="s">
        <v>12</v>
      </c>
      <c r="E74" s="145" t="s">
        <v>95</v>
      </c>
      <c r="F74" s="146">
        <v>1129616.3899999999</v>
      </c>
      <c r="G74" s="144"/>
      <c r="H74" s="144"/>
      <c r="I74" s="144"/>
    </row>
    <row r="75" spans="1:9" x14ac:dyDescent="0.3">
      <c r="A75" s="145">
        <v>944</v>
      </c>
      <c r="B75" s="145" t="s">
        <v>1337</v>
      </c>
      <c r="C75" s="145" t="s">
        <v>1367</v>
      </c>
      <c r="D75" s="145" t="s">
        <v>12</v>
      </c>
      <c r="E75" s="145" t="s">
        <v>1368</v>
      </c>
      <c r="F75" s="146">
        <v>409504.68</v>
      </c>
      <c r="G75" s="144"/>
      <c r="H75" s="144"/>
      <c r="I75" s="144"/>
    </row>
    <row r="76" spans="1:9" x14ac:dyDescent="0.3">
      <c r="A76" s="145">
        <v>947</v>
      </c>
      <c r="B76" s="145" t="s">
        <v>1337</v>
      </c>
      <c r="C76" s="145" t="s">
        <v>1369</v>
      </c>
      <c r="D76" s="145" t="s">
        <v>12</v>
      </c>
      <c r="E76" s="145" t="s">
        <v>562</v>
      </c>
      <c r="F76" s="146">
        <v>840021.71</v>
      </c>
      <c r="G76" s="144"/>
      <c r="H76" s="144"/>
      <c r="I76" s="144"/>
    </row>
    <row r="77" spans="1:9" x14ac:dyDescent="0.3">
      <c r="A77" s="145">
        <v>952</v>
      </c>
      <c r="B77" s="145" t="s">
        <v>1337</v>
      </c>
      <c r="C77" s="145" t="s">
        <v>1370</v>
      </c>
      <c r="D77" s="145" t="s">
        <v>14</v>
      </c>
      <c r="E77" s="145" t="s">
        <v>1371</v>
      </c>
      <c r="F77" s="146">
        <v>850224.07</v>
      </c>
      <c r="G77" s="144"/>
      <c r="H77" s="144"/>
      <c r="I77" s="144"/>
    </row>
    <row r="78" spans="1:9" x14ac:dyDescent="0.3">
      <c r="A78" s="145">
        <v>956</v>
      </c>
      <c r="B78" s="145" t="s">
        <v>1337</v>
      </c>
      <c r="C78" s="145" t="s">
        <v>1372</v>
      </c>
      <c r="D78" s="145" t="s">
        <v>9</v>
      </c>
      <c r="E78" s="145" t="s">
        <v>532</v>
      </c>
      <c r="F78" s="146">
        <v>467469.5</v>
      </c>
      <c r="G78" s="144"/>
      <c r="H78" s="144"/>
      <c r="I78" s="144"/>
    </row>
    <row r="79" spans="1:9" x14ac:dyDescent="0.3">
      <c r="A79" s="145">
        <v>959</v>
      </c>
      <c r="B79" s="145" t="s">
        <v>1337</v>
      </c>
      <c r="C79" s="145" t="s">
        <v>1373</v>
      </c>
      <c r="D79" s="145" t="s">
        <v>9</v>
      </c>
      <c r="E79" s="145" t="s">
        <v>1303</v>
      </c>
      <c r="F79" s="146">
        <v>842936.2</v>
      </c>
      <c r="G79" s="144"/>
      <c r="H79" s="144"/>
      <c r="I79" s="144"/>
    </row>
    <row r="80" spans="1:9" x14ac:dyDescent="0.3">
      <c r="A80" s="145">
        <v>960</v>
      </c>
      <c r="B80" s="145" t="s">
        <v>1337</v>
      </c>
      <c r="C80" s="145" t="s">
        <v>1374</v>
      </c>
      <c r="D80" s="145" t="s">
        <v>9</v>
      </c>
      <c r="E80" s="145" t="s">
        <v>629</v>
      </c>
      <c r="F80" s="146">
        <v>715511.02</v>
      </c>
      <c r="G80" s="144"/>
      <c r="H80" s="144"/>
      <c r="I80" s="144"/>
    </row>
    <row r="81" spans="1:9" x14ac:dyDescent="0.3">
      <c r="A81" s="145">
        <v>961</v>
      </c>
      <c r="B81" s="145" t="s">
        <v>1337</v>
      </c>
      <c r="C81" s="145" t="s">
        <v>1375</v>
      </c>
      <c r="D81" s="145" t="s">
        <v>11</v>
      </c>
      <c r="E81" s="145" t="s">
        <v>73</v>
      </c>
      <c r="F81" s="146">
        <v>553943.51</v>
      </c>
      <c r="G81" s="144"/>
      <c r="H81" s="144"/>
      <c r="I81" s="144"/>
    </row>
    <row r="82" spans="1:9" x14ac:dyDescent="0.3">
      <c r="A82" s="145">
        <v>962</v>
      </c>
      <c r="B82" s="145" t="s">
        <v>1337</v>
      </c>
      <c r="C82" s="145" t="s">
        <v>1376</v>
      </c>
      <c r="D82" s="145" t="s">
        <v>11</v>
      </c>
      <c r="E82" s="145" t="s">
        <v>1377</v>
      </c>
      <c r="F82" s="146">
        <v>476166.82</v>
      </c>
      <c r="G82" s="144"/>
      <c r="H82" s="144"/>
      <c r="I82" s="144"/>
    </row>
    <row r="83" spans="1:9" x14ac:dyDescent="0.3">
      <c r="A83" s="145">
        <v>963</v>
      </c>
      <c r="B83" s="145" t="s">
        <v>1337</v>
      </c>
      <c r="C83" s="145" t="s">
        <v>1378</v>
      </c>
      <c r="D83" s="145" t="s">
        <v>11</v>
      </c>
      <c r="E83" s="145" t="s">
        <v>536</v>
      </c>
      <c r="F83" s="146">
        <v>885912.23</v>
      </c>
      <c r="G83" s="144"/>
      <c r="H83" s="144"/>
      <c r="I83" s="144"/>
    </row>
    <row r="84" spans="1:9" x14ac:dyDescent="0.3">
      <c r="A84" s="145">
        <v>970</v>
      </c>
      <c r="B84" s="145" t="s">
        <v>1337</v>
      </c>
      <c r="C84" s="145" t="s">
        <v>1379</v>
      </c>
      <c r="D84" s="145" t="s">
        <v>10</v>
      </c>
      <c r="E84" s="145" t="s">
        <v>1380</v>
      </c>
      <c r="F84" s="146">
        <v>1365302.98</v>
      </c>
      <c r="G84" s="144"/>
      <c r="H84" s="144"/>
      <c r="I84" s="144"/>
    </row>
    <row r="85" spans="1:9" x14ac:dyDescent="0.3">
      <c r="A85" s="145">
        <v>975</v>
      </c>
      <c r="B85" s="145" t="s">
        <v>1337</v>
      </c>
      <c r="C85" s="145" t="s">
        <v>1381</v>
      </c>
      <c r="D85" s="145" t="s">
        <v>12</v>
      </c>
      <c r="E85" s="145" t="s">
        <v>1382</v>
      </c>
      <c r="F85" s="146">
        <v>964436.95</v>
      </c>
      <c r="G85" s="144"/>
      <c r="H85" s="144"/>
      <c r="I85" s="144"/>
    </row>
    <row r="86" spans="1:9" x14ac:dyDescent="0.3">
      <c r="A86" s="145">
        <v>978</v>
      </c>
      <c r="B86" s="145" t="s">
        <v>1337</v>
      </c>
      <c r="C86" s="145" t="s">
        <v>1383</v>
      </c>
      <c r="D86" s="145" t="s">
        <v>9</v>
      </c>
      <c r="E86" s="145" t="s">
        <v>273</v>
      </c>
      <c r="F86" s="146">
        <v>481475.19</v>
      </c>
      <c r="G86" s="144"/>
      <c r="H86" s="144"/>
      <c r="I86" s="144"/>
    </row>
    <row r="87" spans="1:9" x14ac:dyDescent="0.3">
      <c r="A87" s="145">
        <v>982</v>
      </c>
      <c r="B87" s="145" t="s">
        <v>1337</v>
      </c>
      <c r="C87" s="145" t="s">
        <v>1384</v>
      </c>
      <c r="D87" s="145" t="s">
        <v>11</v>
      </c>
      <c r="E87" s="145" t="s">
        <v>784</v>
      </c>
      <c r="F87" s="146">
        <v>1122207.69</v>
      </c>
      <c r="G87" s="144"/>
      <c r="H87" s="144"/>
      <c r="I87" s="144"/>
    </row>
    <row r="88" spans="1:9" x14ac:dyDescent="0.3">
      <c r="A88" s="145">
        <v>987</v>
      </c>
      <c r="B88" s="145" t="s">
        <v>1337</v>
      </c>
      <c r="C88" s="145" t="s">
        <v>1385</v>
      </c>
      <c r="D88" s="145" t="s">
        <v>11</v>
      </c>
      <c r="E88" s="145" t="s">
        <v>536</v>
      </c>
      <c r="F88" s="146">
        <v>60152.31</v>
      </c>
      <c r="G88" s="144"/>
      <c r="H88" s="144"/>
      <c r="I88" s="144"/>
    </row>
    <row r="89" spans="1:9" x14ac:dyDescent="0.3">
      <c r="A89" s="145">
        <v>988</v>
      </c>
      <c r="B89" s="145" t="s">
        <v>1337</v>
      </c>
      <c r="C89" s="145" t="s">
        <v>1386</v>
      </c>
      <c r="D89" s="145" t="s">
        <v>9</v>
      </c>
      <c r="E89" s="145" t="s">
        <v>799</v>
      </c>
      <c r="F89" s="146">
        <v>528225.96</v>
      </c>
      <c r="G89" s="144"/>
      <c r="H89" s="144"/>
      <c r="I89" s="144"/>
    </row>
    <row r="90" spans="1:9" x14ac:dyDescent="0.3">
      <c r="A90" s="145">
        <v>989</v>
      </c>
      <c r="B90" s="145" t="s">
        <v>1337</v>
      </c>
      <c r="C90" s="145" t="s">
        <v>81</v>
      </c>
      <c r="D90" s="145" t="s">
        <v>14</v>
      </c>
      <c r="E90" s="145" t="s">
        <v>1387</v>
      </c>
      <c r="F90" s="146">
        <v>18924.43</v>
      </c>
      <c r="G90" s="144"/>
      <c r="H90" s="144"/>
      <c r="I90" s="144"/>
    </row>
    <row r="91" spans="1:9" x14ac:dyDescent="0.3">
      <c r="A91" s="145">
        <v>991</v>
      </c>
      <c r="B91" s="145" t="s">
        <v>1337</v>
      </c>
      <c r="C91" s="145" t="s">
        <v>1388</v>
      </c>
      <c r="D91" s="145" t="s">
        <v>14</v>
      </c>
      <c r="E91" s="145" t="s">
        <v>650</v>
      </c>
      <c r="F91" s="146">
        <v>1399523.77</v>
      </c>
      <c r="G91" s="144"/>
      <c r="H91" s="144"/>
      <c r="I91" s="144"/>
    </row>
    <row r="92" spans="1:9" x14ac:dyDescent="0.3">
      <c r="A92" s="145">
        <v>992</v>
      </c>
      <c r="B92" s="145" t="s">
        <v>1337</v>
      </c>
      <c r="C92" s="145" t="s">
        <v>1389</v>
      </c>
      <c r="D92" s="145" t="s">
        <v>9</v>
      </c>
      <c r="E92" s="145" t="s">
        <v>526</v>
      </c>
      <c r="F92" s="146">
        <v>841134.63</v>
      </c>
      <c r="G92" s="144"/>
      <c r="H92" s="144"/>
      <c r="I92" s="144"/>
    </row>
    <row r="93" spans="1:9" x14ac:dyDescent="0.3">
      <c r="A93" s="145">
        <v>997</v>
      </c>
      <c r="B93" s="145" t="s">
        <v>1337</v>
      </c>
      <c r="C93" s="145" t="s">
        <v>1390</v>
      </c>
      <c r="D93" s="145" t="s">
        <v>13</v>
      </c>
      <c r="E93" s="145" t="s">
        <v>1391</v>
      </c>
      <c r="F93" s="146">
        <v>79395.320000000007</v>
      </c>
      <c r="G93" s="144"/>
      <c r="H93" s="144"/>
      <c r="I93" s="144"/>
    </row>
    <row r="94" spans="1:9" x14ac:dyDescent="0.3">
      <c r="A94" s="145">
        <v>998</v>
      </c>
      <c r="B94" s="145" t="s">
        <v>1337</v>
      </c>
      <c r="C94" s="145" t="s">
        <v>1392</v>
      </c>
      <c r="D94" s="145" t="s">
        <v>10</v>
      </c>
      <c r="E94" s="145" t="s">
        <v>10</v>
      </c>
      <c r="F94" s="146">
        <v>760276.71</v>
      </c>
      <c r="G94" s="144"/>
      <c r="H94" s="144"/>
      <c r="I94" s="144"/>
    </row>
    <row r="95" spans="1:9" ht="31.2" customHeight="1" x14ac:dyDescent="0.3">
      <c r="A95" s="209"/>
      <c r="B95" s="209"/>
      <c r="C95" s="247" t="s">
        <v>19</v>
      </c>
      <c r="D95" s="248"/>
      <c r="E95" s="249"/>
      <c r="F95" s="211">
        <v>135284598.19999999</v>
      </c>
      <c r="G95" s="209"/>
      <c r="H95" s="209"/>
      <c r="I95" s="209"/>
    </row>
    <row r="96" spans="1:9" x14ac:dyDescent="0.3">
      <c r="A96" s="144"/>
      <c r="B96" s="250"/>
      <c r="C96" s="250"/>
      <c r="D96" s="144"/>
      <c r="E96" s="144"/>
      <c r="F96" s="144"/>
      <c r="G96" s="144"/>
      <c r="H96" s="144"/>
      <c r="I96" s="144"/>
    </row>
    <row r="97" spans="1:9" x14ac:dyDescent="0.3">
      <c r="A97" s="144"/>
      <c r="B97" s="244"/>
      <c r="C97" s="244"/>
      <c r="D97" s="144"/>
      <c r="E97" s="144"/>
      <c r="F97" s="144"/>
      <c r="G97" s="144"/>
      <c r="H97" s="144"/>
      <c r="I97" s="144"/>
    </row>
    <row r="98" spans="1:9" x14ac:dyDescent="0.3">
      <c r="A98" s="144"/>
      <c r="B98" s="244"/>
      <c r="C98" s="244"/>
      <c r="D98" s="144"/>
      <c r="E98" s="144"/>
      <c r="F98" s="144"/>
      <c r="G98" s="144"/>
      <c r="H98" s="144"/>
      <c r="I98" s="144"/>
    </row>
    <row r="99" spans="1:9" x14ac:dyDescent="0.3">
      <c r="A99" s="144"/>
      <c r="B99" s="244"/>
      <c r="C99" s="244"/>
      <c r="D99" s="144"/>
      <c r="E99" s="144"/>
      <c r="F99" s="144"/>
      <c r="G99" s="144"/>
      <c r="H99" s="144"/>
      <c r="I99" s="144"/>
    </row>
  </sheetData>
  <mergeCells count="7">
    <mergeCell ref="B99:C99"/>
    <mergeCell ref="A1:H1"/>
    <mergeCell ref="A2:H2"/>
    <mergeCell ref="C95:E95"/>
    <mergeCell ref="B96:C96"/>
    <mergeCell ref="B97:C97"/>
    <mergeCell ref="B98:C9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BD6C5-B1B6-4DE0-8305-9014592216BB}">
  <dimension ref="A1:I58"/>
  <sheetViews>
    <sheetView workbookViewId="0">
      <selection activeCell="D58" sqref="D58"/>
    </sheetView>
  </sheetViews>
  <sheetFormatPr defaultRowHeight="14.4" x14ac:dyDescent="0.3"/>
  <cols>
    <col min="1" max="1" width="6.88671875" bestFit="1" customWidth="1"/>
    <col min="2" max="2" width="4.6640625" bestFit="1" customWidth="1"/>
    <col min="3" max="3" width="46.44140625" bestFit="1" customWidth="1"/>
    <col min="4" max="4" width="14.44140625" bestFit="1" customWidth="1"/>
    <col min="5" max="5" width="16.6640625" bestFit="1" customWidth="1"/>
    <col min="6" max="6" width="12.5546875" bestFit="1" customWidth="1"/>
    <col min="8" max="8" width="20" bestFit="1" customWidth="1"/>
    <col min="9" max="9" width="13.33203125" bestFit="1" customWidth="1"/>
  </cols>
  <sheetData>
    <row r="1" spans="1:9" ht="23.4" x14ac:dyDescent="0.3">
      <c r="A1" s="245" t="s">
        <v>660</v>
      </c>
      <c r="B1" s="246"/>
      <c r="C1" s="246"/>
      <c r="D1" s="246"/>
      <c r="E1" s="246"/>
      <c r="F1" s="246"/>
      <c r="G1" s="246"/>
      <c r="H1" s="246"/>
      <c r="I1" s="246"/>
    </row>
    <row r="2" spans="1:9" x14ac:dyDescent="0.3">
      <c r="A2" s="251" t="s">
        <v>513</v>
      </c>
      <c r="B2" s="252"/>
      <c r="C2" s="252"/>
      <c r="D2" s="252"/>
      <c r="E2" s="252"/>
      <c r="F2" s="252"/>
      <c r="G2" s="252"/>
      <c r="H2" s="252"/>
      <c r="I2" s="253"/>
    </row>
    <row r="3" spans="1:9" ht="14.4" customHeight="1" x14ac:dyDescent="0.3">
      <c r="A3" s="254" t="s">
        <v>514</v>
      </c>
      <c r="B3" s="255"/>
      <c r="C3" s="255"/>
      <c r="D3" s="255"/>
      <c r="E3" s="255"/>
      <c r="F3" s="255"/>
      <c r="G3" s="255"/>
      <c r="H3" s="255"/>
      <c r="I3" s="256"/>
    </row>
    <row r="4" spans="1:9" ht="14.4" customHeight="1" x14ac:dyDescent="0.3">
      <c r="A4" s="254" t="s">
        <v>515</v>
      </c>
      <c r="B4" s="255"/>
      <c r="C4" s="255"/>
      <c r="D4" s="255"/>
      <c r="E4" s="255"/>
      <c r="F4" s="255"/>
      <c r="G4" s="255"/>
      <c r="H4" s="255"/>
      <c r="I4" s="256"/>
    </row>
    <row r="5" spans="1:9" ht="14.4" customHeight="1" x14ac:dyDescent="0.3">
      <c r="A5" s="257" t="s">
        <v>516</v>
      </c>
      <c r="B5" s="258"/>
      <c r="C5" s="258"/>
      <c r="D5" s="258"/>
      <c r="E5" s="258"/>
      <c r="F5" s="258"/>
      <c r="G5" s="258"/>
      <c r="H5" s="258"/>
      <c r="I5" s="259"/>
    </row>
    <row r="6" spans="1:9" ht="14.4" customHeight="1" x14ac:dyDescent="0.3">
      <c r="A6" s="139"/>
      <c r="B6" s="140"/>
      <c r="C6" s="140"/>
      <c r="D6" s="140"/>
      <c r="E6" s="140"/>
      <c r="F6" s="140"/>
      <c r="G6" s="141"/>
      <c r="H6" s="140"/>
      <c r="I6" s="140"/>
    </row>
    <row r="7" spans="1:9" ht="27.6" x14ac:dyDescent="0.3">
      <c r="A7" s="142" t="s">
        <v>517</v>
      </c>
      <c r="B7" s="142" t="s">
        <v>518</v>
      </c>
      <c r="C7" s="142" t="s">
        <v>4</v>
      </c>
      <c r="D7" s="142" t="s">
        <v>1</v>
      </c>
      <c r="E7" s="142" t="s">
        <v>24</v>
      </c>
      <c r="F7" s="143">
        <v>2023</v>
      </c>
      <c r="G7" s="144"/>
      <c r="H7" s="142" t="s">
        <v>34</v>
      </c>
      <c r="I7" s="143">
        <v>2023</v>
      </c>
    </row>
    <row r="8" spans="1:9" x14ac:dyDescent="0.3">
      <c r="A8" s="145" t="s">
        <v>519</v>
      </c>
      <c r="B8" s="145" t="s">
        <v>31</v>
      </c>
      <c r="C8" s="145" t="s">
        <v>520</v>
      </c>
      <c r="D8" s="145" t="s">
        <v>10</v>
      </c>
      <c r="E8" s="145" t="s">
        <v>10</v>
      </c>
      <c r="F8" s="146">
        <v>542566.76</v>
      </c>
      <c r="G8" s="144"/>
      <c r="H8" s="145" t="s">
        <v>31</v>
      </c>
      <c r="I8" s="146">
        <f>SUMIF(B8:B57,"AZ",F8:F57)</f>
        <v>10067786.989999998</v>
      </c>
    </row>
    <row r="9" spans="1:9" x14ac:dyDescent="0.3">
      <c r="A9" s="145" t="s">
        <v>521</v>
      </c>
      <c r="B9" s="145" t="s">
        <v>31</v>
      </c>
      <c r="C9" s="145" t="s">
        <v>522</v>
      </c>
      <c r="D9" s="145" t="s">
        <v>9</v>
      </c>
      <c r="E9" s="145" t="s">
        <v>523</v>
      </c>
      <c r="F9" s="146">
        <v>114188.92</v>
      </c>
      <c r="G9" s="144"/>
      <c r="H9" s="145" t="s">
        <v>35</v>
      </c>
      <c r="I9" s="146">
        <f>SUMIF(B8:B57,"UZ",F8:F57)</f>
        <v>2275774.79</v>
      </c>
    </row>
    <row r="10" spans="1:9" x14ac:dyDescent="0.3">
      <c r="A10" s="145" t="s">
        <v>524</v>
      </c>
      <c r="B10" s="145" t="s">
        <v>31</v>
      </c>
      <c r="C10" s="145" t="s">
        <v>525</v>
      </c>
      <c r="D10" s="145" t="s">
        <v>9</v>
      </c>
      <c r="E10" s="145" t="s">
        <v>526</v>
      </c>
      <c r="F10" s="146">
        <v>114188.92</v>
      </c>
      <c r="G10" s="144"/>
      <c r="H10" s="145" t="s">
        <v>33</v>
      </c>
      <c r="I10" s="145">
        <f>SUMIF(B8:B57,"PZ",F8:F57)</f>
        <v>0</v>
      </c>
    </row>
    <row r="11" spans="1:9" x14ac:dyDescent="0.3">
      <c r="A11" s="145" t="s">
        <v>527</v>
      </c>
      <c r="B11" s="145" t="s">
        <v>31</v>
      </c>
      <c r="C11" s="145" t="s">
        <v>528</v>
      </c>
      <c r="D11" s="145" t="s">
        <v>10</v>
      </c>
      <c r="E11" s="145" t="s">
        <v>529</v>
      </c>
      <c r="F11" s="146">
        <v>289886.98</v>
      </c>
      <c r="G11" s="144"/>
      <c r="H11" s="145" t="s">
        <v>32</v>
      </c>
      <c r="I11" s="145">
        <f>SUMIF(B8:B57,"RZ",F8:F57)</f>
        <v>0</v>
      </c>
    </row>
    <row r="12" spans="1:9" x14ac:dyDescent="0.3">
      <c r="A12" s="145" t="s">
        <v>530</v>
      </c>
      <c r="B12" s="145" t="s">
        <v>31</v>
      </c>
      <c r="C12" s="145" t="s">
        <v>531</v>
      </c>
      <c r="D12" s="145" t="s">
        <v>9</v>
      </c>
      <c r="E12" s="145" t="s">
        <v>532</v>
      </c>
      <c r="F12" s="146">
        <v>114188.92</v>
      </c>
      <c r="G12" s="144"/>
      <c r="H12" s="147" t="s">
        <v>533</v>
      </c>
      <c r="I12" s="148">
        <f>SUM(I8:I11)</f>
        <v>12343561.779999997</v>
      </c>
    </row>
    <row r="13" spans="1:9" x14ac:dyDescent="0.3">
      <c r="A13" s="145" t="s">
        <v>534</v>
      </c>
      <c r="B13" s="145" t="s">
        <v>31</v>
      </c>
      <c r="C13" s="145" t="s">
        <v>535</v>
      </c>
      <c r="D13" s="145" t="s">
        <v>11</v>
      </c>
      <c r="E13" s="145" t="s">
        <v>536</v>
      </c>
      <c r="F13" s="146">
        <v>665585.04</v>
      </c>
      <c r="G13" s="144"/>
      <c r="H13" s="144"/>
      <c r="I13" s="144"/>
    </row>
    <row r="14" spans="1:9" x14ac:dyDescent="0.3">
      <c r="A14" s="145" t="s">
        <v>537</v>
      </c>
      <c r="B14" s="145" t="s">
        <v>31</v>
      </c>
      <c r="C14" s="145" t="s">
        <v>538</v>
      </c>
      <c r="D14" s="145" t="s">
        <v>11</v>
      </c>
      <c r="E14" s="145" t="s">
        <v>539</v>
      </c>
      <c r="F14" s="146">
        <v>114188.92</v>
      </c>
      <c r="G14" s="144"/>
      <c r="H14" s="149" t="s">
        <v>20</v>
      </c>
      <c r="I14" s="143">
        <v>2023</v>
      </c>
    </row>
    <row r="15" spans="1:9" x14ac:dyDescent="0.3">
      <c r="A15" s="145" t="s">
        <v>540</v>
      </c>
      <c r="B15" s="145" t="s">
        <v>31</v>
      </c>
      <c r="C15" s="145" t="s">
        <v>541</v>
      </c>
      <c r="D15" s="145" t="s">
        <v>10</v>
      </c>
      <c r="E15" s="145" t="s">
        <v>542</v>
      </c>
      <c r="F15" s="146">
        <v>114188.92</v>
      </c>
      <c r="G15" s="144"/>
      <c r="H15" s="145" t="s">
        <v>10</v>
      </c>
      <c r="I15" s="146">
        <f>F8+F11+F15+F16+F17+F18+F19+F35+F36+F44+F48+F49+F50</f>
        <v>3921739.8899999997</v>
      </c>
    </row>
    <row r="16" spans="1:9" x14ac:dyDescent="0.3">
      <c r="A16" s="145" t="s">
        <v>543</v>
      </c>
      <c r="B16" s="145" t="s">
        <v>31</v>
      </c>
      <c r="C16" s="145" t="s">
        <v>544</v>
      </c>
      <c r="D16" s="145" t="s">
        <v>10</v>
      </c>
      <c r="E16" s="145" t="s">
        <v>545</v>
      </c>
      <c r="F16" s="146">
        <v>114188.92</v>
      </c>
      <c r="G16" s="144"/>
      <c r="H16" s="145" t="s">
        <v>14</v>
      </c>
      <c r="I16" s="146">
        <f>F33+F39+F53+F54+F55+F56+F57</f>
        <v>1541889.1999999997</v>
      </c>
    </row>
    <row r="17" spans="1:9" x14ac:dyDescent="0.3">
      <c r="A17" s="145" t="s">
        <v>546</v>
      </c>
      <c r="B17" s="145" t="s">
        <v>31</v>
      </c>
      <c r="C17" s="145" t="s">
        <v>547</v>
      </c>
      <c r="D17" s="145" t="s">
        <v>10</v>
      </c>
      <c r="E17" s="145" t="s">
        <v>548</v>
      </c>
      <c r="F17" s="146">
        <v>1333208.03</v>
      </c>
      <c r="G17" s="144"/>
      <c r="H17" s="145" t="s">
        <v>9</v>
      </c>
      <c r="I17" s="146">
        <f>F9+F10+F12+F25+F26+F29+F30+F32+F34+F45+F46+F47+F52</f>
        <v>2678418.8399999994</v>
      </c>
    </row>
    <row r="18" spans="1:9" x14ac:dyDescent="0.3">
      <c r="A18" s="145" t="s">
        <v>549</v>
      </c>
      <c r="B18" s="145" t="s">
        <v>31</v>
      </c>
      <c r="C18" s="145" t="s">
        <v>544</v>
      </c>
      <c r="D18" s="145" t="s">
        <v>10</v>
      </c>
      <c r="E18" s="145" t="s">
        <v>550</v>
      </c>
      <c r="F18" s="146">
        <v>114188.92</v>
      </c>
      <c r="G18" s="144"/>
      <c r="H18" s="145" t="s">
        <v>12</v>
      </c>
      <c r="I18" s="146">
        <f>F20+F21+F22+F31+F38+F51</f>
        <v>1162869.5299999998</v>
      </c>
    </row>
    <row r="19" spans="1:9" x14ac:dyDescent="0.3">
      <c r="A19" s="145" t="s">
        <v>551</v>
      </c>
      <c r="B19" s="145" t="s">
        <v>31</v>
      </c>
      <c r="C19" s="145" t="s">
        <v>552</v>
      </c>
      <c r="D19" s="145" t="s">
        <v>10</v>
      </c>
      <c r="E19" s="145" t="s">
        <v>553</v>
      </c>
      <c r="F19" s="146">
        <v>114188.92</v>
      </c>
      <c r="G19" s="144"/>
      <c r="H19" s="145" t="s">
        <v>11</v>
      </c>
      <c r="I19" s="146">
        <f>F13+F14+F23+F24+F27+F37+F40+F41+F42+F43</f>
        <v>2097361.2199999997</v>
      </c>
    </row>
    <row r="20" spans="1:9" x14ac:dyDescent="0.3">
      <c r="A20" s="145" t="s">
        <v>554</v>
      </c>
      <c r="B20" s="145" t="s">
        <v>31</v>
      </c>
      <c r="C20" s="145" t="s">
        <v>555</v>
      </c>
      <c r="D20" s="145" t="s">
        <v>12</v>
      </c>
      <c r="E20" s="145" t="s">
        <v>556</v>
      </c>
      <c r="F20" s="146">
        <v>114188.92</v>
      </c>
      <c r="G20" s="144"/>
      <c r="H20" s="150" t="s">
        <v>305</v>
      </c>
      <c r="I20" s="151">
        <f>SUM(I15:I19)</f>
        <v>11402278.68</v>
      </c>
    </row>
    <row r="21" spans="1:9" x14ac:dyDescent="0.3">
      <c r="A21" s="145" t="s">
        <v>557</v>
      </c>
      <c r="B21" s="145" t="s">
        <v>31</v>
      </c>
      <c r="C21" s="145" t="s">
        <v>558</v>
      </c>
      <c r="D21" s="145" t="s">
        <v>12</v>
      </c>
      <c r="E21" s="145" t="s">
        <v>559</v>
      </c>
      <c r="F21" s="146">
        <v>114188.92</v>
      </c>
      <c r="G21" s="144"/>
      <c r="H21" s="145" t="s">
        <v>13</v>
      </c>
      <c r="I21" s="146">
        <f>F28</f>
        <v>941283.10000000009</v>
      </c>
    </row>
    <row r="22" spans="1:9" x14ac:dyDescent="0.3">
      <c r="A22" s="145" t="s">
        <v>560</v>
      </c>
      <c r="B22" s="145" t="s">
        <v>31</v>
      </c>
      <c r="C22" s="145" t="s">
        <v>561</v>
      </c>
      <c r="D22" s="145" t="s">
        <v>12</v>
      </c>
      <c r="E22" s="145" t="s">
        <v>562</v>
      </c>
      <c r="F22" s="146">
        <v>114188.92</v>
      </c>
      <c r="G22" s="144"/>
      <c r="H22" s="152" t="s">
        <v>22</v>
      </c>
      <c r="I22" s="148">
        <f>I20+I21</f>
        <v>12343561.779999999</v>
      </c>
    </row>
    <row r="23" spans="1:9" x14ac:dyDescent="0.3">
      <c r="A23" s="153" t="s">
        <v>563</v>
      </c>
      <c r="B23" s="145" t="s">
        <v>31</v>
      </c>
      <c r="C23" s="145" t="s">
        <v>564</v>
      </c>
      <c r="D23" s="145" t="s">
        <v>11</v>
      </c>
      <c r="E23" s="145" t="s">
        <v>565</v>
      </c>
      <c r="F23" s="146">
        <v>316226.87</v>
      </c>
      <c r="G23" s="144"/>
      <c r="H23" s="144"/>
      <c r="I23" s="144"/>
    </row>
    <row r="24" spans="1:9" x14ac:dyDescent="0.3">
      <c r="A24" s="145" t="s">
        <v>566</v>
      </c>
      <c r="B24" s="145" t="s">
        <v>31</v>
      </c>
      <c r="C24" s="145" t="s">
        <v>567</v>
      </c>
      <c r="D24" s="145" t="s">
        <v>11</v>
      </c>
      <c r="E24" s="145" t="s">
        <v>568</v>
      </c>
      <c r="F24" s="146">
        <v>114188.92</v>
      </c>
      <c r="G24" s="144"/>
      <c r="H24" s="144"/>
      <c r="I24" s="144"/>
    </row>
    <row r="25" spans="1:9" x14ac:dyDescent="0.3">
      <c r="A25" s="145" t="s">
        <v>569</v>
      </c>
      <c r="B25" s="145" t="s">
        <v>31</v>
      </c>
      <c r="C25" s="145" t="s">
        <v>570</v>
      </c>
      <c r="D25" s="145" t="s">
        <v>9</v>
      </c>
      <c r="E25" s="145" t="s">
        <v>571</v>
      </c>
      <c r="F25" s="146">
        <v>604075.89999999991</v>
      </c>
      <c r="G25" s="144"/>
      <c r="H25" s="144"/>
      <c r="I25" s="144"/>
    </row>
    <row r="26" spans="1:9" x14ac:dyDescent="0.3">
      <c r="A26" s="145" t="s">
        <v>572</v>
      </c>
      <c r="B26" s="145" t="s">
        <v>31</v>
      </c>
      <c r="C26" s="145" t="s">
        <v>573</v>
      </c>
      <c r="D26" s="145" t="s">
        <v>9</v>
      </c>
      <c r="E26" s="145" t="s">
        <v>574</v>
      </c>
      <c r="F26" s="146">
        <v>114188.92</v>
      </c>
      <c r="G26" s="144"/>
      <c r="H26" s="144"/>
      <c r="I26" s="144"/>
    </row>
    <row r="27" spans="1:9" x14ac:dyDescent="0.3">
      <c r="A27" s="145" t="s">
        <v>575</v>
      </c>
      <c r="B27" s="145" t="s">
        <v>31</v>
      </c>
      <c r="C27" s="145" t="s">
        <v>576</v>
      </c>
      <c r="D27" s="145" t="s">
        <v>11</v>
      </c>
      <c r="E27" s="145" t="s">
        <v>577</v>
      </c>
      <c r="F27" s="146">
        <v>114188.92</v>
      </c>
      <c r="G27" s="144"/>
      <c r="H27" s="144"/>
      <c r="I27" s="144"/>
    </row>
    <row r="28" spans="1:9" x14ac:dyDescent="0.3">
      <c r="A28" s="145" t="s">
        <v>578</v>
      </c>
      <c r="B28" s="145" t="s">
        <v>35</v>
      </c>
      <c r="C28" s="145" t="s">
        <v>579</v>
      </c>
      <c r="D28" s="145" t="s">
        <v>13</v>
      </c>
      <c r="E28" s="145" t="s">
        <v>580</v>
      </c>
      <c r="F28" s="146">
        <v>941283.10000000009</v>
      </c>
      <c r="G28" s="144"/>
      <c r="H28" s="144"/>
      <c r="I28" s="144"/>
    </row>
    <row r="29" spans="1:9" x14ac:dyDescent="0.3">
      <c r="A29" s="145" t="s">
        <v>581</v>
      </c>
      <c r="B29" s="145" t="s">
        <v>31</v>
      </c>
      <c r="C29" s="145" t="s">
        <v>582</v>
      </c>
      <c r="D29" s="145" t="s">
        <v>9</v>
      </c>
      <c r="E29" s="145" t="s">
        <v>583</v>
      </c>
      <c r="F29" s="146">
        <v>114188.92</v>
      </c>
      <c r="G29" s="144"/>
      <c r="H29" s="144"/>
      <c r="I29" s="144"/>
    </row>
    <row r="30" spans="1:9" x14ac:dyDescent="0.3">
      <c r="A30" s="145" t="s">
        <v>584</v>
      </c>
      <c r="B30" s="145" t="s">
        <v>31</v>
      </c>
      <c r="C30" s="145" t="s">
        <v>585</v>
      </c>
      <c r="D30" s="145" t="s">
        <v>9</v>
      </c>
      <c r="E30" s="145" t="s">
        <v>571</v>
      </c>
      <c r="F30" s="146">
        <v>114188.92</v>
      </c>
      <c r="G30" s="144"/>
      <c r="H30" s="144"/>
      <c r="I30" s="144"/>
    </row>
    <row r="31" spans="1:9" x14ac:dyDescent="0.3">
      <c r="A31" s="145" t="s">
        <v>586</v>
      </c>
      <c r="B31" s="145" t="s">
        <v>31</v>
      </c>
      <c r="C31" s="145" t="s">
        <v>587</v>
      </c>
      <c r="D31" s="145" t="s">
        <v>12</v>
      </c>
      <c r="E31" s="145" t="s">
        <v>588</v>
      </c>
      <c r="F31" s="146">
        <v>114188.92</v>
      </c>
      <c r="G31" s="144"/>
      <c r="H31" s="144"/>
      <c r="I31" s="144"/>
    </row>
    <row r="32" spans="1:9" x14ac:dyDescent="0.3">
      <c r="A32" s="145" t="s">
        <v>589</v>
      </c>
      <c r="B32" s="145" t="s">
        <v>31</v>
      </c>
      <c r="C32" s="145" t="s">
        <v>590</v>
      </c>
      <c r="D32" s="145" t="s">
        <v>9</v>
      </c>
      <c r="E32" s="145" t="s">
        <v>591</v>
      </c>
      <c r="F32" s="146">
        <v>114188.92</v>
      </c>
      <c r="G32" s="144"/>
      <c r="H32" s="144"/>
      <c r="I32" s="144"/>
    </row>
    <row r="33" spans="1:9" x14ac:dyDescent="0.3">
      <c r="A33" s="145" t="s">
        <v>592</v>
      </c>
      <c r="B33" s="145" t="s">
        <v>31</v>
      </c>
      <c r="C33" s="145" t="s">
        <v>593</v>
      </c>
      <c r="D33" s="145" t="s">
        <v>14</v>
      </c>
      <c r="E33" s="145" t="s">
        <v>594</v>
      </c>
      <c r="F33" s="146">
        <v>542566.76</v>
      </c>
      <c r="G33" s="144"/>
      <c r="H33" s="144"/>
      <c r="I33" s="144"/>
    </row>
    <row r="34" spans="1:9" x14ac:dyDescent="0.3">
      <c r="A34" s="145" t="s">
        <v>595</v>
      </c>
      <c r="B34" s="145" t="s">
        <v>31</v>
      </c>
      <c r="C34" s="145" t="s">
        <v>596</v>
      </c>
      <c r="D34" s="145" t="s">
        <v>9</v>
      </c>
      <c r="E34" s="145" t="s">
        <v>526</v>
      </c>
      <c r="F34" s="146">
        <v>604075.89999999991</v>
      </c>
      <c r="G34" s="144"/>
      <c r="H34" s="144"/>
      <c r="I34" s="144"/>
    </row>
    <row r="35" spans="1:9" x14ac:dyDescent="0.3">
      <c r="A35" s="145" t="s">
        <v>597</v>
      </c>
      <c r="B35" s="145" t="s">
        <v>35</v>
      </c>
      <c r="C35" s="145" t="s">
        <v>598</v>
      </c>
      <c r="D35" s="145" t="s">
        <v>10</v>
      </c>
      <c r="E35" s="145" t="s">
        <v>10</v>
      </c>
      <c r="F35" s="146">
        <v>528377.84</v>
      </c>
      <c r="G35" s="144"/>
      <c r="H35" s="144"/>
      <c r="I35" s="144"/>
    </row>
    <row r="36" spans="1:9" x14ac:dyDescent="0.3">
      <c r="A36" s="145" t="s">
        <v>599</v>
      </c>
      <c r="B36" s="145" t="s">
        <v>31</v>
      </c>
      <c r="C36" s="145" t="s">
        <v>590</v>
      </c>
      <c r="D36" s="145" t="s">
        <v>10</v>
      </c>
      <c r="E36" s="145" t="s">
        <v>600</v>
      </c>
      <c r="F36" s="146">
        <v>114188.92</v>
      </c>
      <c r="G36" s="144"/>
      <c r="H36" s="144"/>
      <c r="I36" s="144"/>
    </row>
    <row r="37" spans="1:9" x14ac:dyDescent="0.3">
      <c r="A37" s="145" t="s">
        <v>601</v>
      </c>
      <c r="B37" s="145" t="s">
        <v>31</v>
      </c>
      <c r="C37" s="145" t="s">
        <v>602</v>
      </c>
      <c r="D37" s="145" t="s">
        <v>11</v>
      </c>
      <c r="E37" s="145" t="s">
        <v>603</v>
      </c>
      <c r="F37" s="146">
        <v>114188.92</v>
      </c>
      <c r="G37" s="144"/>
      <c r="H37" s="144"/>
      <c r="I37" s="144"/>
    </row>
    <row r="38" spans="1:9" x14ac:dyDescent="0.3">
      <c r="A38" s="145" t="s">
        <v>604</v>
      </c>
      <c r="B38" s="145" t="s">
        <v>35</v>
      </c>
      <c r="C38" s="145" t="s">
        <v>605</v>
      </c>
      <c r="D38" s="145" t="s">
        <v>12</v>
      </c>
      <c r="E38" s="145" t="s">
        <v>187</v>
      </c>
      <c r="F38" s="146">
        <v>591924.92999999993</v>
      </c>
      <c r="G38" s="144"/>
      <c r="H38" s="144"/>
      <c r="I38" s="144"/>
    </row>
    <row r="39" spans="1:9" x14ac:dyDescent="0.3">
      <c r="A39" s="145" t="s">
        <v>606</v>
      </c>
      <c r="B39" s="145" t="s">
        <v>31</v>
      </c>
      <c r="C39" s="145" t="s">
        <v>607</v>
      </c>
      <c r="D39" s="145" t="s">
        <v>14</v>
      </c>
      <c r="E39" s="145" t="s">
        <v>608</v>
      </c>
      <c r="F39" s="146">
        <v>428377.83999999997</v>
      </c>
      <c r="G39" s="144"/>
      <c r="H39" s="144"/>
      <c r="I39" s="144"/>
    </row>
    <row r="40" spans="1:9" x14ac:dyDescent="0.3">
      <c r="A40" s="145" t="s">
        <v>609</v>
      </c>
      <c r="B40" s="145" t="s">
        <v>31</v>
      </c>
      <c r="C40" s="145" t="s">
        <v>610</v>
      </c>
      <c r="D40" s="145" t="s">
        <v>11</v>
      </c>
      <c r="E40" s="145" t="s">
        <v>611</v>
      </c>
      <c r="F40" s="146">
        <v>114188.92</v>
      </c>
      <c r="G40" s="144"/>
      <c r="H40" s="144"/>
      <c r="I40" s="144"/>
    </row>
    <row r="41" spans="1:9" x14ac:dyDescent="0.3">
      <c r="A41" s="145" t="s">
        <v>612</v>
      </c>
      <c r="B41" s="145" t="s">
        <v>31</v>
      </c>
      <c r="C41" s="145" t="s">
        <v>613</v>
      </c>
      <c r="D41" s="145" t="s">
        <v>12</v>
      </c>
      <c r="E41" s="145" t="s">
        <v>614</v>
      </c>
      <c r="F41" s="146">
        <v>114188.92</v>
      </c>
      <c r="G41" s="144"/>
      <c r="H41" s="144"/>
      <c r="I41" s="144"/>
    </row>
    <row r="42" spans="1:9" x14ac:dyDescent="0.3">
      <c r="A42" s="145" t="s">
        <v>615</v>
      </c>
      <c r="B42" s="145" t="s">
        <v>31</v>
      </c>
      <c r="C42" s="145" t="s">
        <v>616</v>
      </c>
      <c r="D42" s="145" t="s">
        <v>11</v>
      </c>
      <c r="E42" s="145" t="s">
        <v>617</v>
      </c>
      <c r="F42" s="146">
        <v>316226.87</v>
      </c>
      <c r="G42" s="144"/>
      <c r="H42" s="144"/>
      <c r="I42" s="144"/>
    </row>
    <row r="43" spans="1:9" x14ac:dyDescent="0.3">
      <c r="A43" s="145" t="s">
        <v>618</v>
      </c>
      <c r="B43" s="145" t="s">
        <v>31</v>
      </c>
      <c r="C43" s="145" t="s">
        <v>619</v>
      </c>
      <c r="D43" s="145" t="s">
        <v>11</v>
      </c>
      <c r="E43" s="145" t="s">
        <v>620</v>
      </c>
      <c r="F43" s="146">
        <v>114188.92</v>
      </c>
      <c r="G43" s="144"/>
      <c r="H43" s="144"/>
      <c r="I43" s="144"/>
    </row>
    <row r="44" spans="1:9" x14ac:dyDescent="0.3">
      <c r="A44" s="145" t="s">
        <v>621</v>
      </c>
      <c r="B44" s="145" t="s">
        <v>31</v>
      </c>
      <c r="C44" s="145" t="s">
        <v>622</v>
      </c>
      <c r="D44" s="145" t="s">
        <v>10</v>
      </c>
      <c r="E44" s="145" t="s">
        <v>623</v>
      </c>
      <c r="F44" s="146">
        <v>114188.92</v>
      </c>
      <c r="G44" s="144"/>
      <c r="H44" s="144"/>
      <c r="I44" s="144"/>
    </row>
    <row r="45" spans="1:9" x14ac:dyDescent="0.3">
      <c r="A45" s="145" t="s">
        <v>624</v>
      </c>
      <c r="B45" s="145" t="s">
        <v>31</v>
      </c>
      <c r="C45" s="145" t="s">
        <v>625</v>
      </c>
      <c r="D45" s="145" t="s">
        <v>9</v>
      </c>
      <c r="E45" s="145" t="s">
        <v>626</v>
      </c>
      <c r="F45" s="146">
        <v>114188.92</v>
      </c>
      <c r="G45" s="144"/>
      <c r="H45" s="144"/>
      <c r="I45" s="144"/>
    </row>
    <row r="46" spans="1:9" x14ac:dyDescent="0.3">
      <c r="A46" s="145" t="s">
        <v>627</v>
      </c>
      <c r="B46" s="145" t="s">
        <v>31</v>
      </c>
      <c r="C46" s="145" t="s">
        <v>628</v>
      </c>
      <c r="D46" s="145" t="s">
        <v>9</v>
      </c>
      <c r="E46" s="145" t="s">
        <v>629</v>
      </c>
      <c r="F46" s="146">
        <v>228377.84</v>
      </c>
      <c r="G46" s="144"/>
      <c r="H46" s="144"/>
      <c r="I46" s="144"/>
    </row>
    <row r="47" spans="1:9" x14ac:dyDescent="0.3">
      <c r="A47" s="145" t="s">
        <v>630</v>
      </c>
      <c r="B47" s="145" t="s">
        <v>631</v>
      </c>
      <c r="C47" s="145" t="s">
        <v>196</v>
      </c>
      <c r="D47" s="145" t="s">
        <v>9</v>
      </c>
      <c r="E47" s="145" t="s">
        <v>526</v>
      </c>
      <c r="F47" s="146">
        <v>214188.91999999998</v>
      </c>
      <c r="G47" s="144"/>
      <c r="H47" s="144"/>
      <c r="I47" s="144"/>
    </row>
    <row r="48" spans="1:9" x14ac:dyDescent="0.3">
      <c r="A48" s="145" t="s">
        <v>632</v>
      </c>
      <c r="B48" s="145" t="s">
        <v>31</v>
      </c>
      <c r="C48" s="145" t="s">
        <v>633</v>
      </c>
      <c r="D48" s="145" t="s">
        <v>10</v>
      </c>
      <c r="E48" s="145" t="s">
        <v>634</v>
      </c>
      <c r="F48" s="146">
        <v>314188.92</v>
      </c>
      <c r="G48" s="144"/>
      <c r="H48" s="144"/>
      <c r="I48" s="144"/>
    </row>
    <row r="49" spans="1:9" x14ac:dyDescent="0.3">
      <c r="A49" s="145" t="s">
        <v>635</v>
      </c>
      <c r="B49" s="145" t="s">
        <v>31</v>
      </c>
      <c r="C49" s="145" t="s">
        <v>636</v>
      </c>
      <c r="D49" s="145" t="s">
        <v>10</v>
      </c>
      <c r="E49" s="145" t="s">
        <v>637</v>
      </c>
      <c r="F49" s="146">
        <v>114188.92</v>
      </c>
      <c r="G49" s="144"/>
      <c r="H49" s="144"/>
      <c r="I49" s="144"/>
    </row>
    <row r="50" spans="1:9" x14ac:dyDescent="0.3">
      <c r="A50" s="145" t="s">
        <v>638</v>
      </c>
      <c r="B50" s="145" t="s">
        <v>31</v>
      </c>
      <c r="C50" s="145" t="s">
        <v>639</v>
      </c>
      <c r="D50" s="145" t="s">
        <v>10</v>
      </c>
      <c r="E50" s="145" t="s">
        <v>640</v>
      </c>
      <c r="F50" s="146">
        <v>114188.92</v>
      </c>
      <c r="G50" s="144"/>
      <c r="H50" s="144"/>
      <c r="I50" s="144"/>
    </row>
    <row r="51" spans="1:9" x14ac:dyDescent="0.3">
      <c r="A51" s="145" t="s">
        <v>641</v>
      </c>
      <c r="B51" s="145" t="s">
        <v>31</v>
      </c>
      <c r="C51" s="145" t="s">
        <v>642</v>
      </c>
      <c r="D51" s="145" t="s">
        <v>12</v>
      </c>
      <c r="E51" s="145" t="s">
        <v>643</v>
      </c>
      <c r="F51" s="146">
        <v>114188.92</v>
      </c>
      <c r="G51" s="144"/>
      <c r="H51" s="144"/>
      <c r="I51" s="144"/>
    </row>
    <row r="52" spans="1:9" x14ac:dyDescent="0.3">
      <c r="A52" s="145" t="s">
        <v>644</v>
      </c>
      <c r="B52" s="145" t="s">
        <v>31</v>
      </c>
      <c r="C52" s="145" t="s">
        <v>645</v>
      </c>
      <c r="D52" s="145" t="s">
        <v>9</v>
      </c>
      <c r="E52" s="145" t="s">
        <v>526</v>
      </c>
      <c r="F52" s="146">
        <v>114188.92</v>
      </c>
      <c r="G52" s="144"/>
      <c r="H52" s="144"/>
      <c r="I52" s="144"/>
    </row>
    <row r="53" spans="1:9" x14ac:dyDescent="0.3">
      <c r="A53" s="145" t="s">
        <v>646</v>
      </c>
      <c r="B53" s="145" t="s">
        <v>31</v>
      </c>
      <c r="C53" s="145" t="s">
        <v>647</v>
      </c>
      <c r="D53" s="145" t="s">
        <v>14</v>
      </c>
      <c r="E53" s="145" t="s">
        <v>1298</v>
      </c>
      <c r="F53" s="146">
        <v>114188.92</v>
      </c>
      <c r="G53" s="144"/>
      <c r="H53" s="144"/>
      <c r="I53" s="144"/>
    </row>
    <row r="54" spans="1:9" x14ac:dyDescent="0.3">
      <c r="A54" s="145" t="s">
        <v>648</v>
      </c>
      <c r="B54" s="145" t="s">
        <v>31</v>
      </c>
      <c r="C54" s="145" t="s">
        <v>649</v>
      </c>
      <c r="D54" s="145" t="s">
        <v>14</v>
      </c>
      <c r="E54" s="145" t="s">
        <v>650</v>
      </c>
      <c r="F54" s="146">
        <v>114188.92</v>
      </c>
      <c r="G54" s="144"/>
      <c r="H54" s="144"/>
      <c r="I54" s="144"/>
    </row>
    <row r="55" spans="1:9" x14ac:dyDescent="0.3">
      <c r="A55" s="145" t="s">
        <v>651</v>
      </c>
      <c r="B55" s="145" t="s">
        <v>31</v>
      </c>
      <c r="C55" s="145" t="s">
        <v>652</v>
      </c>
      <c r="D55" s="145" t="s">
        <v>14</v>
      </c>
      <c r="E55" s="145" t="s">
        <v>653</v>
      </c>
      <c r="F55" s="146">
        <v>114188.92</v>
      </c>
      <c r="G55" s="144"/>
    </row>
    <row r="56" spans="1:9" x14ac:dyDescent="0.3">
      <c r="A56" s="145" t="s">
        <v>654</v>
      </c>
      <c r="B56" s="145" t="s">
        <v>31</v>
      </c>
      <c r="C56" s="145" t="s">
        <v>655</v>
      </c>
      <c r="D56" s="145" t="s">
        <v>14</v>
      </c>
      <c r="E56" s="145" t="s">
        <v>656</v>
      </c>
      <c r="F56" s="146">
        <v>114188.92</v>
      </c>
      <c r="G56" s="144"/>
    </row>
    <row r="57" spans="1:9" x14ac:dyDescent="0.3">
      <c r="A57" s="145" t="s">
        <v>657</v>
      </c>
      <c r="B57" s="145" t="s">
        <v>31</v>
      </c>
      <c r="C57" s="145" t="s">
        <v>658</v>
      </c>
      <c r="D57" s="145" t="s">
        <v>14</v>
      </c>
      <c r="E57" s="145" t="s">
        <v>659</v>
      </c>
      <c r="F57" s="146">
        <v>114188.92</v>
      </c>
      <c r="G57" s="144"/>
    </row>
    <row r="58" spans="1:9" x14ac:dyDescent="0.3">
      <c r="F58" s="154"/>
    </row>
  </sheetData>
  <mergeCells count="5">
    <mergeCell ref="A1:I1"/>
    <mergeCell ref="A2:I2"/>
    <mergeCell ref="A3:I3"/>
    <mergeCell ref="A4:I4"/>
    <mergeCell ref="A5: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1B3E6-27E0-4704-9267-25A62226DAE1}">
  <dimension ref="A1:M283"/>
  <sheetViews>
    <sheetView topLeftCell="B241" zoomScaleNormal="100" workbookViewId="0">
      <selection activeCell="C284" sqref="C284"/>
    </sheetView>
  </sheetViews>
  <sheetFormatPr defaultColWidth="48.88671875" defaultRowHeight="14.4" x14ac:dyDescent="0.3"/>
  <cols>
    <col min="1" max="1" width="13.109375" customWidth="1"/>
    <col min="2" max="2" width="15.44140625" customWidth="1"/>
    <col min="3" max="3" width="47.109375" customWidth="1"/>
    <col min="6" max="6" width="33.109375" customWidth="1"/>
    <col min="7" max="7" width="26.77734375" bestFit="1" customWidth="1"/>
    <col min="8" max="8" width="15.44140625" customWidth="1"/>
    <col min="9" max="9" width="13.109375" customWidth="1"/>
    <col min="10" max="10" width="22.6640625" bestFit="1" customWidth="1"/>
    <col min="11" max="11" width="11.5546875" customWidth="1"/>
    <col min="12" max="12" width="25.5546875" customWidth="1"/>
    <col min="13" max="13" width="13.33203125" customWidth="1"/>
  </cols>
  <sheetData>
    <row r="1" spans="1:13" ht="23.4" x14ac:dyDescent="0.3">
      <c r="B1" s="260" t="s">
        <v>1178</v>
      </c>
      <c r="C1" s="261"/>
      <c r="D1" s="261"/>
      <c r="E1" s="261"/>
      <c r="F1" s="261"/>
      <c r="G1" s="261"/>
      <c r="H1" s="261"/>
      <c r="I1" s="261"/>
    </row>
    <row r="2" spans="1:13" ht="39" customHeight="1" x14ac:dyDescent="0.3">
      <c r="B2" s="262" t="s">
        <v>1181</v>
      </c>
      <c r="C2" s="263"/>
      <c r="D2" s="263"/>
      <c r="E2" s="263"/>
      <c r="F2" s="263"/>
      <c r="G2" s="263"/>
      <c r="H2" s="263"/>
      <c r="I2" s="263"/>
      <c r="J2" s="263"/>
    </row>
    <row r="3" spans="1:13" s="183" customFormat="1" ht="30" customHeight="1" x14ac:dyDescent="0.3">
      <c r="A3" s="180" t="s">
        <v>7</v>
      </c>
      <c r="B3" s="180" t="s">
        <v>0</v>
      </c>
      <c r="C3" s="180" t="s">
        <v>298</v>
      </c>
      <c r="D3" s="180" t="s">
        <v>3</v>
      </c>
      <c r="E3" s="180" t="s">
        <v>295</v>
      </c>
      <c r="F3" s="180" t="s">
        <v>296</v>
      </c>
      <c r="G3" s="180" t="s">
        <v>1</v>
      </c>
      <c r="H3" s="181" t="s">
        <v>297</v>
      </c>
      <c r="I3" s="180" t="s">
        <v>7</v>
      </c>
      <c r="J3" s="180" t="s">
        <v>1179</v>
      </c>
      <c r="K3" s="182"/>
      <c r="L3" s="180" t="s">
        <v>20</v>
      </c>
      <c r="M3" s="180"/>
    </row>
    <row r="4" spans="1:13" s="183" customFormat="1" x14ac:dyDescent="0.3">
      <c r="A4" s="186">
        <v>45026</v>
      </c>
      <c r="B4" s="184" t="s">
        <v>1151</v>
      </c>
      <c r="C4" s="184" t="s">
        <v>999</v>
      </c>
      <c r="D4" s="184" t="s">
        <v>1053</v>
      </c>
      <c r="E4" s="184" t="s">
        <v>1152</v>
      </c>
      <c r="F4" s="184" t="s">
        <v>913</v>
      </c>
      <c r="G4" s="196" t="s">
        <v>9</v>
      </c>
      <c r="H4" s="185">
        <v>27847.61</v>
      </c>
      <c r="I4" s="186">
        <v>45026</v>
      </c>
      <c r="J4" s="184" t="s">
        <v>1179</v>
      </c>
      <c r="L4" s="184" t="s">
        <v>10</v>
      </c>
      <c r="M4" s="185">
        <f>H20+H22+H37+H38+H39+H40+H41+H42+H48+H50+H51+H54+H55+H56+H57+H62+H63+H64+H65+H66+H67+H68+H69+H70+H71+H72+H73+H74+H92+H181+H204+H218+H219+H220+H221+H222+H223+H237+H240+H241+H247+H248+H252+H260+H261+H262+H264+H267+H268+H269+H270+H272+H273+H274</f>
        <v>3698346.5040000002</v>
      </c>
    </row>
    <row r="5" spans="1:13" s="183" customFormat="1" x14ac:dyDescent="0.3">
      <c r="A5" s="186">
        <v>45026</v>
      </c>
      <c r="B5" s="184" t="s">
        <v>1125</v>
      </c>
      <c r="C5" s="184" t="s">
        <v>463</v>
      </c>
      <c r="D5" s="184" t="s">
        <v>1126</v>
      </c>
      <c r="E5" s="184" t="s">
        <v>1127</v>
      </c>
      <c r="F5" s="184" t="s">
        <v>917</v>
      </c>
      <c r="G5" s="196" t="s">
        <v>308</v>
      </c>
      <c r="H5" s="185">
        <v>22767.53</v>
      </c>
      <c r="I5" s="186">
        <v>45026</v>
      </c>
      <c r="J5" s="184" t="s">
        <v>1179</v>
      </c>
      <c r="L5" s="184" t="s">
        <v>14</v>
      </c>
      <c r="M5" s="185">
        <f>H10+H16+H19+H77+H112+H113+H114+H115+H136+H137+H138+H139+H140+H186+H187+H188+H189+H190+H191+H192+H193+H194+H195+H196+H197+H205+H206+H207+H208+H209+H210+H211+H216+H217+H239+H263+H276</f>
        <v>731344.99099999992</v>
      </c>
    </row>
    <row r="6" spans="1:13" s="183" customFormat="1" x14ac:dyDescent="0.3">
      <c r="A6" s="186">
        <v>45026</v>
      </c>
      <c r="B6" s="184" t="s">
        <v>1145</v>
      </c>
      <c r="C6" s="184" t="s">
        <v>465</v>
      </c>
      <c r="D6" s="184" t="s">
        <v>1146</v>
      </c>
      <c r="E6" s="184" t="s">
        <v>1147</v>
      </c>
      <c r="F6" s="184" t="s">
        <v>959</v>
      </c>
      <c r="G6" s="196" t="s">
        <v>11</v>
      </c>
      <c r="H6" s="185">
        <v>23295.57</v>
      </c>
      <c r="I6" s="186">
        <v>45026</v>
      </c>
      <c r="J6" s="184" t="s">
        <v>1179</v>
      </c>
      <c r="L6" s="184" t="s">
        <v>9</v>
      </c>
      <c r="M6" s="185">
        <f>H4+H7+H8+H9+H11+H17+H18+H21+H59+H60+H61+H75+H78+H156+H157+H158+H159+H160+H161+H162+H163+H164+H165+H166+H167+H168+H169+H170+H171+H172+H173+H174+H175+H176+H177+H178+H179+H180+H182+H183+H199+H200+H201+H202+H203+H214+H215+H224+H225+H226+H227+H228+H253+H254+H255+H256+H257+H258+H259+H271</f>
        <v>2053539.7200000002</v>
      </c>
    </row>
    <row r="7" spans="1:13" s="183" customFormat="1" x14ac:dyDescent="0.3">
      <c r="A7" s="186">
        <v>45026</v>
      </c>
      <c r="B7" s="184" t="s">
        <v>1153</v>
      </c>
      <c r="C7" s="184" t="s">
        <v>463</v>
      </c>
      <c r="D7" s="184" t="s">
        <v>570</v>
      </c>
      <c r="E7" s="184" t="s">
        <v>1154</v>
      </c>
      <c r="F7" s="184" t="s">
        <v>1155</v>
      </c>
      <c r="G7" s="196" t="s">
        <v>9</v>
      </c>
      <c r="H7" s="185">
        <v>19812.660000000003</v>
      </c>
      <c r="I7" s="186">
        <v>45026</v>
      </c>
      <c r="J7" s="184" t="s">
        <v>1179</v>
      </c>
      <c r="L7" s="184" t="s">
        <v>12</v>
      </c>
      <c r="M7" s="185">
        <f>H34+H35+H49+H53+H79+H80+H81+H82+H83+H84+H85+H86+H87+H93+H94+H95+H96+H97+H98+H99+H100+H101+H102+H103+H104+H105+H106+H107+H108+H116+H117+H118+H119+H120+H141+H230+H231+H232+H233+H234+H235+H236+H238+H244+H245+H246+H250+H251+H265+H275</f>
        <v>960468.16999999993</v>
      </c>
    </row>
    <row r="8" spans="1:13" s="183" customFormat="1" x14ac:dyDescent="0.3">
      <c r="A8" s="186">
        <v>45026</v>
      </c>
      <c r="B8" s="184" t="s">
        <v>1159</v>
      </c>
      <c r="C8" s="184" t="s">
        <v>464</v>
      </c>
      <c r="D8" s="184" t="s">
        <v>1160</v>
      </c>
      <c r="E8" s="184" t="s">
        <v>1161</v>
      </c>
      <c r="F8" s="184" t="s">
        <v>913</v>
      </c>
      <c r="G8" s="196" t="s">
        <v>9</v>
      </c>
      <c r="H8" s="185">
        <v>20323.489999999998</v>
      </c>
      <c r="I8" s="186">
        <v>45026</v>
      </c>
      <c r="J8" s="184" t="s">
        <v>1179</v>
      </c>
      <c r="L8" s="184" t="s">
        <v>11</v>
      </c>
      <c r="M8" s="185">
        <f>H6+H12+H13+H14+H15+H23+H24+H25+H26+H27+H28+H29+H30+H31+H32+H33+H36+H43+H44+H45+H46+H47+H52+H58+H76+H88+H89+H90+H91+H109+H110+H111+H127+H128+H129+H130+H131+H132+H133+H134+H135+H142+H143+H144+H145+H146+H147+H148+H149+H150+H151+H152+H153+H154+H155+H184+H185+H198+H212+H213+H229+H242+H243+H249+H266+H277+H278</f>
        <v>5315700.1900000004</v>
      </c>
    </row>
    <row r="9" spans="1:13" s="183" customFormat="1" x14ac:dyDescent="0.3">
      <c r="A9" s="186">
        <v>45026</v>
      </c>
      <c r="B9" s="184" t="s">
        <v>1133</v>
      </c>
      <c r="C9" s="184" t="s">
        <v>1134</v>
      </c>
      <c r="D9" s="184" t="s">
        <v>1135</v>
      </c>
      <c r="E9" s="184" t="s">
        <v>1136</v>
      </c>
      <c r="F9" s="184" t="s">
        <v>1137</v>
      </c>
      <c r="G9" s="196" t="s">
        <v>9</v>
      </c>
      <c r="H9" s="185">
        <v>3443.66</v>
      </c>
      <c r="I9" s="186">
        <v>45026</v>
      </c>
      <c r="J9" s="184" t="s">
        <v>1179</v>
      </c>
      <c r="L9" s="213" t="s">
        <v>305</v>
      </c>
      <c r="M9" s="221">
        <f>SUM(M4:M8)</f>
        <v>12759399.574999999</v>
      </c>
    </row>
    <row r="10" spans="1:13" s="183" customFormat="1" x14ac:dyDescent="0.3">
      <c r="A10" s="186">
        <v>45026</v>
      </c>
      <c r="B10" s="184" t="s">
        <v>1131</v>
      </c>
      <c r="C10" s="184" t="s">
        <v>463</v>
      </c>
      <c r="D10" s="184" t="s">
        <v>509</v>
      </c>
      <c r="E10" s="184" t="s">
        <v>1132</v>
      </c>
      <c r="F10" s="184" t="s">
        <v>1011</v>
      </c>
      <c r="G10" s="196" t="s">
        <v>14</v>
      </c>
      <c r="H10" s="185">
        <v>1157.2600000000002</v>
      </c>
      <c r="I10" s="186">
        <v>45026</v>
      </c>
      <c r="J10" s="184" t="s">
        <v>1179</v>
      </c>
      <c r="L10" s="184"/>
      <c r="M10" s="184"/>
    </row>
    <row r="11" spans="1:13" s="183" customFormat="1" x14ac:dyDescent="0.3">
      <c r="A11" s="186">
        <v>45026</v>
      </c>
      <c r="B11" s="184" t="s">
        <v>1148</v>
      </c>
      <c r="C11" s="184" t="s">
        <v>464</v>
      </c>
      <c r="D11" s="184" t="s">
        <v>1149</v>
      </c>
      <c r="E11" s="184" t="s">
        <v>1150</v>
      </c>
      <c r="F11" s="184" t="s">
        <v>1038</v>
      </c>
      <c r="G11" s="196" t="s">
        <v>9</v>
      </c>
      <c r="H11" s="185">
        <v>20149.800000000003</v>
      </c>
      <c r="I11" s="186">
        <v>45026</v>
      </c>
      <c r="J11" s="184" t="s">
        <v>1179</v>
      </c>
      <c r="L11" s="184" t="s">
        <v>13</v>
      </c>
      <c r="M11" s="185">
        <f>H5+H121+H122+H123+H124+H125+H126</f>
        <v>115908.53</v>
      </c>
    </row>
    <row r="12" spans="1:13" s="183" customFormat="1" x14ac:dyDescent="0.3">
      <c r="A12" s="186">
        <v>45026</v>
      </c>
      <c r="B12" s="184" t="s">
        <v>1138</v>
      </c>
      <c r="C12" s="184" t="s">
        <v>464</v>
      </c>
      <c r="D12" s="184" t="s">
        <v>1139</v>
      </c>
      <c r="E12" s="184" t="s">
        <v>1140</v>
      </c>
      <c r="F12" s="184" t="s">
        <v>902</v>
      </c>
      <c r="G12" s="196" t="s">
        <v>11</v>
      </c>
      <c r="H12" s="185">
        <v>57789.12000000001</v>
      </c>
      <c r="I12" s="186">
        <v>45026</v>
      </c>
      <c r="J12" s="184" t="s">
        <v>1179</v>
      </c>
      <c r="L12" s="214" t="s">
        <v>22</v>
      </c>
      <c r="M12" s="222">
        <f>M9+M11</f>
        <v>12875308.104999999</v>
      </c>
    </row>
    <row r="13" spans="1:13" s="183" customFormat="1" x14ac:dyDescent="0.3">
      <c r="A13" s="186">
        <v>45026</v>
      </c>
      <c r="B13" s="184" t="s">
        <v>1141</v>
      </c>
      <c r="C13" s="184" t="s">
        <v>464</v>
      </c>
      <c r="D13" s="184" t="s">
        <v>1139</v>
      </c>
      <c r="E13" s="184" t="s">
        <v>1140</v>
      </c>
      <c r="F13" s="184" t="s">
        <v>891</v>
      </c>
      <c r="G13" s="196" t="s">
        <v>11</v>
      </c>
      <c r="H13" s="185">
        <v>23706.000000000004</v>
      </c>
      <c r="I13" s="186">
        <v>45026</v>
      </c>
      <c r="J13" s="184" t="s">
        <v>1179</v>
      </c>
    </row>
    <row r="14" spans="1:13" s="183" customFormat="1" x14ac:dyDescent="0.3">
      <c r="A14" s="186">
        <v>45026</v>
      </c>
      <c r="B14" s="184" t="s">
        <v>1144</v>
      </c>
      <c r="C14" s="184" t="s">
        <v>464</v>
      </c>
      <c r="D14" s="184" t="s">
        <v>1139</v>
      </c>
      <c r="E14" s="184" t="s">
        <v>1143</v>
      </c>
      <c r="F14" s="184" t="s">
        <v>1137</v>
      </c>
      <c r="G14" s="196" t="s">
        <v>11</v>
      </c>
      <c r="H14" s="185">
        <v>11286</v>
      </c>
      <c r="I14" s="186">
        <v>45026</v>
      </c>
      <c r="J14" s="184" t="s">
        <v>1179</v>
      </c>
      <c r="L14" s="215"/>
      <c r="M14" s="216"/>
    </row>
    <row r="15" spans="1:13" s="183" customFormat="1" x14ac:dyDescent="0.3">
      <c r="A15" s="186">
        <v>45026</v>
      </c>
      <c r="B15" s="184" t="s">
        <v>1142</v>
      </c>
      <c r="C15" s="184" t="s">
        <v>464</v>
      </c>
      <c r="D15" s="184" t="s">
        <v>1139</v>
      </c>
      <c r="E15" s="184" t="s">
        <v>1143</v>
      </c>
      <c r="F15" s="184" t="s">
        <v>1011</v>
      </c>
      <c r="G15" s="196" t="s">
        <v>11</v>
      </c>
      <c r="H15" s="185">
        <v>7998</v>
      </c>
      <c r="I15" s="186">
        <v>45026</v>
      </c>
      <c r="J15" s="184" t="s">
        <v>1179</v>
      </c>
      <c r="M15" s="212"/>
    </row>
    <row r="16" spans="1:13" s="183" customFormat="1" x14ac:dyDescent="0.3">
      <c r="A16" s="186">
        <v>45026</v>
      </c>
      <c r="B16" s="184" t="s">
        <v>1122</v>
      </c>
      <c r="C16" s="184" t="s">
        <v>474</v>
      </c>
      <c r="D16" s="184" t="s">
        <v>1123</v>
      </c>
      <c r="E16" s="184" t="s">
        <v>1124</v>
      </c>
      <c r="F16" s="184" t="s">
        <v>913</v>
      </c>
      <c r="G16" s="196" t="s">
        <v>14</v>
      </c>
      <c r="H16" s="185">
        <v>7762.7999999999993</v>
      </c>
      <c r="I16" s="186">
        <v>45026</v>
      </c>
      <c r="J16" s="184" t="s">
        <v>1179</v>
      </c>
      <c r="M16" s="212"/>
    </row>
    <row r="17" spans="1:13" s="183" customFormat="1" x14ac:dyDescent="0.3">
      <c r="A17" s="186">
        <v>45026</v>
      </c>
      <c r="B17" s="184" t="s">
        <v>1162</v>
      </c>
      <c r="C17" s="184" t="s">
        <v>470</v>
      </c>
      <c r="D17" s="184" t="s">
        <v>1163</v>
      </c>
      <c r="E17" s="184" t="s">
        <v>1164</v>
      </c>
      <c r="F17" s="184" t="s">
        <v>902</v>
      </c>
      <c r="G17" s="196" t="s">
        <v>9</v>
      </c>
      <c r="H17" s="185">
        <v>80453.890000000014</v>
      </c>
      <c r="I17" s="186">
        <v>45026</v>
      </c>
      <c r="J17" s="184" t="s">
        <v>1179</v>
      </c>
      <c r="K17" s="212"/>
    </row>
    <row r="18" spans="1:13" s="183" customFormat="1" x14ac:dyDescent="0.3">
      <c r="A18" s="186">
        <v>45026</v>
      </c>
      <c r="B18" s="184" t="s">
        <v>1128</v>
      </c>
      <c r="C18" s="184" t="s">
        <v>471</v>
      </c>
      <c r="D18" s="184" t="s">
        <v>1129</v>
      </c>
      <c r="E18" s="184" t="s">
        <v>1130</v>
      </c>
      <c r="F18" s="184" t="s">
        <v>939</v>
      </c>
      <c r="G18" s="196" t="s">
        <v>9</v>
      </c>
      <c r="H18" s="185">
        <v>7680.4500000000007</v>
      </c>
      <c r="I18" s="186">
        <v>45026</v>
      </c>
      <c r="J18" s="184" t="s">
        <v>1179</v>
      </c>
      <c r="M18" s="212"/>
    </row>
    <row r="19" spans="1:13" s="183" customFormat="1" x14ac:dyDescent="0.3">
      <c r="A19" s="186">
        <v>45026</v>
      </c>
      <c r="B19" s="184" t="s">
        <v>1156</v>
      </c>
      <c r="C19" s="184" t="s">
        <v>466</v>
      </c>
      <c r="D19" s="184" t="s">
        <v>1157</v>
      </c>
      <c r="E19" s="184" t="s">
        <v>1158</v>
      </c>
      <c r="F19" s="184" t="s">
        <v>902</v>
      </c>
      <c r="G19" s="196" t="s">
        <v>14</v>
      </c>
      <c r="H19" s="185">
        <v>47853.51</v>
      </c>
      <c r="I19" s="186">
        <v>45026</v>
      </c>
      <c r="J19" s="184" t="s">
        <v>1179</v>
      </c>
      <c r="K19" s="212"/>
      <c r="L19" s="212"/>
    </row>
    <row r="20" spans="1:13" s="183" customFormat="1" x14ac:dyDescent="0.3">
      <c r="A20" s="186">
        <v>45110</v>
      </c>
      <c r="B20" s="184" t="s">
        <v>299</v>
      </c>
      <c r="C20" s="184" t="s">
        <v>463</v>
      </c>
      <c r="D20" s="184" t="str">
        <f>[1]Blad1!AF252</f>
        <v>Ziekenhuisnetwerk Antwerpen</v>
      </c>
      <c r="E20" s="184" t="str">
        <f>[1]Blad1!AG252</f>
        <v>ZNA Middelheim</v>
      </c>
      <c r="F20" s="184" t="str">
        <f>[1]Blad1!K252</f>
        <v>Duurzame energieopslag</v>
      </c>
      <c r="G20" s="196" t="s">
        <v>10</v>
      </c>
      <c r="H20" s="220">
        <f>[1]Blad1!AV252</f>
        <v>332326.5</v>
      </c>
      <c r="I20" s="186">
        <v>45110</v>
      </c>
      <c r="J20" s="184"/>
    </row>
    <row r="21" spans="1:13" s="183" customFormat="1" x14ac:dyDescent="0.3">
      <c r="A21" s="186">
        <v>45110</v>
      </c>
      <c r="B21" s="184" t="s">
        <v>300</v>
      </c>
      <c r="C21" s="184" t="s">
        <v>464</v>
      </c>
      <c r="D21" s="184" t="str">
        <f>[1]Blad1!AF32</f>
        <v>ORGANISATIE BROEDERS VAN LIEFDE</v>
      </c>
      <c r="E21" s="184" t="str">
        <f>[1]Blad1!AG32</f>
        <v>St-Gregorius Sector X</v>
      </c>
      <c r="F21" s="184" t="str">
        <f>[1]Blad1!K32</f>
        <v>Schrijnwerkrenovatie Aluminium</v>
      </c>
      <c r="G21" s="196" t="s">
        <v>9</v>
      </c>
      <c r="H21" s="220">
        <f>[1]Blad1!AV32</f>
        <v>29779.200000000001</v>
      </c>
      <c r="I21" s="186">
        <v>45110</v>
      </c>
      <c r="J21" s="184"/>
    </row>
    <row r="22" spans="1:13" s="183" customFormat="1" x14ac:dyDescent="0.3">
      <c r="A22" s="186">
        <v>45110</v>
      </c>
      <c r="B22" s="184" t="s">
        <v>301</v>
      </c>
      <c r="C22" s="184" t="s">
        <v>463</v>
      </c>
      <c r="D22" s="184" t="str">
        <f>[1]Blad1!AF250</f>
        <v>Ziekenhuisnetwerk Antwerpen</v>
      </c>
      <c r="E22" s="184" t="str">
        <f>[1]Blad1!AG250</f>
        <v>ZNA Jan Palfijn</v>
      </c>
      <c r="F22" s="184" t="str">
        <f>[1]Blad1!K250</f>
        <v>Duurzame energieopslag</v>
      </c>
      <c r="G22" s="196" t="s">
        <v>10</v>
      </c>
      <c r="H22" s="185">
        <v>395300.36</v>
      </c>
      <c r="I22" s="186">
        <v>45110</v>
      </c>
      <c r="J22" s="184"/>
    </row>
    <row r="23" spans="1:13" s="183" customFormat="1" x14ac:dyDescent="0.3">
      <c r="A23" s="186">
        <v>45110</v>
      </c>
      <c r="B23" s="184" t="s">
        <v>302</v>
      </c>
      <c r="C23" s="184" t="s">
        <v>464</v>
      </c>
      <c r="D23" s="184" t="str">
        <f>[1]Blad1!AF60</f>
        <v>De Lovie VZW</v>
      </c>
      <c r="E23" s="184" t="str">
        <f>[1]Blad1!AG60</f>
        <v>Technische dienst- Wassorteercentrum</v>
      </c>
      <c r="F23" s="184" t="str">
        <f>[1]Blad1!K60</f>
        <v>Dakisolatie</v>
      </c>
      <c r="G23" s="196" t="s">
        <v>11</v>
      </c>
      <c r="H23" s="185">
        <f>[1]Blad1!AV60</f>
        <v>64500</v>
      </c>
      <c r="I23" s="186">
        <v>45110</v>
      </c>
      <c r="J23" s="184"/>
    </row>
    <row r="24" spans="1:13" s="183" customFormat="1" x14ac:dyDescent="0.3">
      <c r="A24" s="186">
        <v>45110</v>
      </c>
      <c r="B24" s="184" t="s">
        <v>303</v>
      </c>
      <c r="C24" s="184" t="s">
        <v>463</v>
      </c>
      <c r="D24" s="184" t="str">
        <f>[1]Blad1!AF27</f>
        <v>Algemeen Ziekenhuis Sint-Jan Brugge-Oostende</v>
      </c>
      <c r="E24" s="184" t="str">
        <f>[1]Blad1!AG27</f>
        <v>AZ Sint-Jan, Ruddershove</v>
      </c>
      <c r="F24" s="184" t="str">
        <f>[1]Blad1!K27</f>
        <v>Isoleren pompen/kranen/hydraulica</v>
      </c>
      <c r="G24" s="196" t="s">
        <v>11</v>
      </c>
      <c r="H24" s="220">
        <f>[1]Blad1!AV27</f>
        <v>3540</v>
      </c>
      <c r="I24" s="186">
        <v>45110</v>
      </c>
      <c r="J24" s="184"/>
    </row>
    <row r="25" spans="1:13" s="183" customFormat="1" x14ac:dyDescent="0.3">
      <c r="A25" s="186">
        <v>45110</v>
      </c>
      <c r="B25" s="184" t="s">
        <v>304</v>
      </c>
      <c r="C25" s="184" t="s">
        <v>463</v>
      </c>
      <c r="D25" s="184" t="str">
        <f>[1]Blad1!AF28</f>
        <v>Algemeen Ziekenhuis Sint-Jan Brugge-Oostende</v>
      </c>
      <c r="E25" s="184" t="str">
        <f>[1]Blad1!AG28</f>
        <v>AZ Sint-Jan, Ruddershove</v>
      </c>
      <c r="F25" s="184" t="str">
        <f>[1]Blad1!K28</f>
        <v>Isoleren pompen/kranen/hydraulica</v>
      </c>
      <c r="G25" s="196" t="s">
        <v>11</v>
      </c>
      <c r="H25" s="185">
        <f>[1]Blad1!AV28</f>
        <v>97500</v>
      </c>
      <c r="I25" s="186">
        <v>45110</v>
      </c>
      <c r="J25" s="184"/>
    </row>
    <row r="26" spans="1:13" s="183" customFormat="1" x14ac:dyDescent="0.3">
      <c r="A26" s="186">
        <v>45110</v>
      </c>
      <c r="B26" s="184" t="s">
        <v>306</v>
      </c>
      <c r="C26" s="184" t="s">
        <v>463</v>
      </c>
      <c r="D26" s="184" t="str">
        <f>[1]Blad1!AF29</f>
        <v>Algemeen Ziekenhuis Sint-Jan Brugge-Oostende</v>
      </c>
      <c r="E26" s="184" t="str">
        <f>[1]Blad1!AG29</f>
        <v>AZ Sint-Jan, Ruddershove</v>
      </c>
      <c r="F26" s="184" t="str">
        <f>[1]Blad1!K29</f>
        <v>Monitoring</v>
      </c>
      <c r="G26" s="196" t="s">
        <v>11</v>
      </c>
      <c r="H26" s="185">
        <f>[1]Blad1!AV29</f>
        <v>52500</v>
      </c>
      <c r="I26" s="186">
        <v>45110</v>
      </c>
      <c r="J26" s="184"/>
    </row>
    <row r="27" spans="1:13" s="183" customFormat="1" x14ac:dyDescent="0.3">
      <c r="A27" s="186">
        <v>45110</v>
      </c>
      <c r="B27" s="184" t="s">
        <v>307</v>
      </c>
      <c r="C27" s="184" t="s">
        <v>463</v>
      </c>
      <c r="D27" s="184" t="str">
        <f>[1]Blad1!AF30</f>
        <v>Algemeen Ziekenhuis Sint-Jan Brugge-Oostende</v>
      </c>
      <c r="E27" s="184" t="str">
        <f>[1]Blad1!AG30</f>
        <v>AZ Sint-Jan, Ruddershove</v>
      </c>
      <c r="F27" s="184" t="str">
        <f>[1]Blad1!K30</f>
        <v>Renovatie ventilatie</v>
      </c>
      <c r="G27" s="196" t="s">
        <v>11</v>
      </c>
      <c r="H27" s="185">
        <f>[1]Blad1!AV30</f>
        <v>3180000</v>
      </c>
      <c r="I27" s="186">
        <v>45110</v>
      </c>
      <c r="J27" s="184"/>
    </row>
    <row r="28" spans="1:13" s="183" customFormat="1" x14ac:dyDescent="0.3">
      <c r="A28" s="186">
        <v>45110</v>
      </c>
      <c r="B28" s="184" t="s">
        <v>309</v>
      </c>
      <c r="C28" s="184" t="s">
        <v>463</v>
      </c>
      <c r="D28" s="184" t="str">
        <f>[1]Blad1!AF31</f>
        <v>Algemeen Ziekenhuis Sint-Jan Brugge-Oostende</v>
      </c>
      <c r="E28" s="184" t="str">
        <f>[1]Blad1!AG31</f>
        <v>AZ Sint-Jan, Ruddershove</v>
      </c>
      <c r="F28" s="184" t="str">
        <f>[1]Blad1!K31</f>
        <v>Vervangen pompen</v>
      </c>
      <c r="G28" s="196" t="s">
        <v>11</v>
      </c>
      <c r="H28" s="185">
        <f>[1]Blad1!AV31</f>
        <v>400500</v>
      </c>
      <c r="I28" s="186">
        <v>45110</v>
      </c>
      <c r="J28" s="184"/>
    </row>
    <row r="29" spans="1:13" s="183" customFormat="1" x14ac:dyDescent="0.3">
      <c r="A29" s="186">
        <v>45110</v>
      </c>
      <c r="B29" s="184" t="s">
        <v>310</v>
      </c>
      <c r="C29" s="184" t="s">
        <v>464</v>
      </c>
      <c r="D29" s="184" t="str">
        <f>[1]Blad1!AF152</f>
        <v>INSPIRANT</v>
      </c>
      <c r="E29" s="184" t="str">
        <f>[1]Blad1!AG152</f>
        <v>VOC Rozenweelde - Zorggebouw</v>
      </c>
      <c r="F29" s="184" t="str">
        <f>[1]Blad1!K152</f>
        <v>Vervangen pompen</v>
      </c>
      <c r="G29" s="196" t="s">
        <v>11</v>
      </c>
      <c r="H29" s="185">
        <f>[1]Blad1!AV152</f>
        <v>3262</v>
      </c>
      <c r="I29" s="186">
        <v>45110</v>
      </c>
      <c r="J29" s="184"/>
    </row>
    <row r="30" spans="1:13" s="183" customFormat="1" x14ac:dyDescent="0.3">
      <c r="A30" s="186">
        <v>45110</v>
      </c>
      <c r="B30" s="184" t="s">
        <v>311</v>
      </c>
      <c r="C30" s="184" t="s">
        <v>464</v>
      </c>
      <c r="D30" s="184" t="str">
        <f>[1]Blad1!AF144</f>
        <v>Mariënstede</v>
      </c>
      <c r="E30" s="184" t="str">
        <f>[1]Blad1!AG144</f>
        <v>De Huizen</v>
      </c>
      <c r="F30" s="184" t="str">
        <f>[1]Blad1!K144</f>
        <v>Buitengevel</v>
      </c>
      <c r="G30" s="196" t="s">
        <v>11</v>
      </c>
      <c r="H30" s="185">
        <f>[1]Blad1!AV144</f>
        <v>100000</v>
      </c>
      <c r="I30" s="186">
        <v>45110</v>
      </c>
      <c r="J30" s="184"/>
    </row>
    <row r="31" spans="1:13" s="183" customFormat="1" x14ac:dyDescent="0.3">
      <c r="A31" s="186">
        <v>45110</v>
      </c>
      <c r="B31" s="184" t="s">
        <v>312</v>
      </c>
      <c r="C31" s="184" t="s">
        <v>464</v>
      </c>
      <c r="D31" s="184" t="str">
        <f>[1]Blad1!AF146</f>
        <v>Mariënstede</v>
      </c>
      <c r="E31" s="184" t="str">
        <f>[1]Blad1!AG146</f>
        <v>De Huizen</v>
      </c>
      <c r="F31" s="184" t="str">
        <f>[1]Blad1!K146</f>
        <v>Overige</v>
      </c>
      <c r="G31" s="196" t="s">
        <v>11</v>
      </c>
      <c r="H31" s="185">
        <f>[1]Blad1!AV146</f>
        <v>40400</v>
      </c>
      <c r="I31" s="186">
        <v>45110</v>
      </c>
      <c r="J31" s="184"/>
    </row>
    <row r="32" spans="1:13" s="183" customFormat="1" x14ac:dyDescent="0.3">
      <c r="A32" s="186">
        <v>45110</v>
      </c>
      <c r="B32" s="184" t="s">
        <v>313</v>
      </c>
      <c r="C32" s="184" t="s">
        <v>464</v>
      </c>
      <c r="D32" s="184" t="str">
        <f>[1]Blad1!AF145</f>
        <v>Mariënstede</v>
      </c>
      <c r="E32" s="184" t="str">
        <f>[1]Blad1!AG145</f>
        <v>De Huizen</v>
      </c>
      <c r="F32" s="184" t="str">
        <f>[1]Blad1!K145</f>
        <v>Vloerisolatie (op de vloerplaat)</v>
      </c>
      <c r="G32" s="196" t="s">
        <v>11</v>
      </c>
      <c r="H32" s="185">
        <f>[1]Blad1!AV145</f>
        <v>28000</v>
      </c>
      <c r="I32" s="186">
        <v>45110</v>
      </c>
      <c r="J32" s="184"/>
    </row>
    <row r="33" spans="1:10" s="183" customFormat="1" x14ac:dyDescent="0.3">
      <c r="A33" s="186">
        <v>45110</v>
      </c>
      <c r="B33" s="184" t="s">
        <v>314</v>
      </c>
      <c r="C33" s="184" t="s">
        <v>464</v>
      </c>
      <c r="D33" s="184" t="str">
        <f>[1]Blad1!AF153</f>
        <v>INSPIRANT</v>
      </c>
      <c r="E33" s="184" t="str">
        <f>[1]Blad1!AG153</f>
        <v>Buitenproject 't Vlot</v>
      </c>
      <c r="F33" s="184" t="str">
        <f>[1]Blad1!K153</f>
        <v>Dakisolatie</v>
      </c>
      <c r="G33" s="196" t="s">
        <v>11</v>
      </c>
      <c r="H33" s="185">
        <f>[1]Blad1!AV153</f>
        <v>5444.8</v>
      </c>
      <c r="I33" s="186">
        <v>45110</v>
      </c>
      <c r="J33" s="184"/>
    </row>
    <row r="34" spans="1:10" s="183" customFormat="1" x14ac:dyDescent="0.3">
      <c r="A34" s="186">
        <v>45110</v>
      </c>
      <c r="B34" s="184" t="s">
        <v>315</v>
      </c>
      <c r="C34" s="184" t="s">
        <v>463</v>
      </c>
      <c r="D34" s="184" t="str">
        <f>[1]Blad1!AF115</f>
        <v>Universitaire Ziekenhuizen Leuven</v>
      </c>
      <c r="E34" s="184" t="str">
        <f>[1]Blad1!AG115</f>
        <v>UZ Leuven - Campus Gasthuisberg</v>
      </c>
      <c r="F34" s="184" t="str">
        <f>[1]Blad1!K115</f>
        <v>Renovatie SWW</v>
      </c>
      <c r="G34" s="196" t="s">
        <v>12</v>
      </c>
      <c r="H34" s="220">
        <f>[1]Blad1!AV115</f>
        <v>224456</v>
      </c>
      <c r="I34" s="186">
        <v>45110</v>
      </c>
      <c r="J34" s="184"/>
    </row>
    <row r="35" spans="1:10" s="183" customFormat="1" x14ac:dyDescent="0.3">
      <c r="A35" s="186">
        <v>45110</v>
      </c>
      <c r="B35" s="184" t="s">
        <v>316</v>
      </c>
      <c r="C35" s="184" t="s">
        <v>465</v>
      </c>
      <c r="D35" s="184" t="str">
        <f>[1]Blad1!AF50</f>
        <v>Sporen vzw</v>
      </c>
      <c r="E35" s="184" t="str">
        <f>[1]Blad1!AG50</f>
        <v>Klimop</v>
      </c>
      <c r="F35" s="184" t="str">
        <f>[1]Blad1!K50</f>
        <v>Schrijnwerkrenovatie</v>
      </c>
      <c r="G35" s="196" t="s">
        <v>12</v>
      </c>
      <c r="H35" s="220">
        <f>[1]Blad1!AV50</f>
        <v>3600</v>
      </c>
      <c r="I35" s="186">
        <v>45110</v>
      </c>
      <c r="J35" s="184"/>
    </row>
    <row r="36" spans="1:10" s="183" customFormat="1" x14ac:dyDescent="0.3">
      <c r="A36" s="186">
        <v>45110</v>
      </c>
      <c r="B36" s="184" t="s">
        <v>317</v>
      </c>
      <c r="C36" s="184" t="s">
        <v>464</v>
      </c>
      <c r="D36" s="184" t="str">
        <f>[1]Blad1!AF148</f>
        <v>VZW DE VLEUGELS</v>
      </c>
      <c r="E36" s="184" t="str">
        <f>[1]Blad1!AG148</f>
        <v>De Vleugels zorgcentrum</v>
      </c>
      <c r="F36" s="184" t="str">
        <f>[1]Blad1!K148</f>
        <v>Overige</v>
      </c>
      <c r="G36" s="196" t="s">
        <v>11</v>
      </c>
      <c r="H36" s="220">
        <f>[1]Blad1!AV148</f>
        <v>11343</v>
      </c>
      <c r="I36" s="186">
        <v>45110</v>
      </c>
      <c r="J36" s="184"/>
    </row>
    <row r="37" spans="1:10" s="183" customFormat="1" x14ac:dyDescent="0.3">
      <c r="A37" s="186">
        <v>45110</v>
      </c>
      <c r="B37" s="184" t="s">
        <v>318</v>
      </c>
      <c r="C37" s="184" t="s">
        <v>466</v>
      </c>
      <c r="D37" s="184" t="str">
        <f>[1]Blad1!AF117</f>
        <v>DE KLEINE VOS</v>
      </c>
      <c r="E37" s="184" t="str">
        <f>[1]Blad1!AG117</f>
        <v>De kleine Vos Gebouw A</v>
      </c>
      <c r="F37" s="184" t="str">
        <f>[1]Blad1!K117</f>
        <v>Renovatie beglazing</v>
      </c>
      <c r="G37" s="196" t="s">
        <v>10</v>
      </c>
      <c r="H37" s="220">
        <f>[1]Blad1!AV117</f>
        <v>2505</v>
      </c>
      <c r="I37" s="186">
        <v>45110</v>
      </c>
      <c r="J37" s="184"/>
    </row>
    <row r="38" spans="1:10" s="183" customFormat="1" x14ac:dyDescent="0.3">
      <c r="A38" s="186">
        <v>45110</v>
      </c>
      <c r="B38" s="184" t="s">
        <v>319</v>
      </c>
      <c r="C38" s="184" t="s">
        <v>466</v>
      </c>
      <c r="D38" s="184" t="str">
        <f>[1]Blad1!AF118</f>
        <v>DE KLEINE VOS</v>
      </c>
      <c r="E38" s="184" t="str">
        <f>[1]Blad1!AG118</f>
        <v>De kleine Vos Gebouw A</v>
      </c>
      <c r="F38" s="184" t="str">
        <f>[1]Blad1!K118</f>
        <v>Schrijnwerkrenovatie Hout</v>
      </c>
      <c r="G38" s="196" t="s">
        <v>10</v>
      </c>
      <c r="H38" s="185">
        <f>[1]Blad1!AV118</f>
        <v>3540</v>
      </c>
      <c r="I38" s="186">
        <v>45110</v>
      </c>
      <c r="J38" s="184"/>
    </row>
    <row r="39" spans="1:10" s="183" customFormat="1" x14ac:dyDescent="0.3">
      <c r="A39" s="186">
        <v>45110</v>
      </c>
      <c r="B39" s="184" t="s">
        <v>320</v>
      </c>
      <c r="C39" s="184" t="s">
        <v>466</v>
      </c>
      <c r="D39" s="184" t="str">
        <f>[1]Blad1!AF120</f>
        <v>DE KLEINE VOS</v>
      </c>
      <c r="E39" s="184" t="str">
        <f>[1]Blad1!AG120</f>
        <v>De Kleine Vos Gebouw B en C</v>
      </c>
      <c r="F39" s="184" t="str">
        <f>[1]Blad1!K120</f>
        <v>Schrijnwerkrenovatie Hout</v>
      </c>
      <c r="G39" s="196" t="s">
        <v>10</v>
      </c>
      <c r="H39" s="185">
        <f>[1]Blad1!AV120</f>
        <v>3540</v>
      </c>
      <c r="I39" s="186">
        <v>45110</v>
      </c>
      <c r="J39" s="184"/>
    </row>
    <row r="40" spans="1:10" s="183" customFormat="1" x14ac:dyDescent="0.3">
      <c r="A40" s="186">
        <v>45110</v>
      </c>
      <c r="B40" s="184" t="s">
        <v>321</v>
      </c>
      <c r="C40" s="184" t="s">
        <v>466</v>
      </c>
      <c r="D40" s="184" t="str">
        <f>[1]Blad1!AF116</f>
        <v>DE KLEINE VOS</v>
      </c>
      <c r="E40" s="184" t="str">
        <f>[1]Blad1!AG116</f>
        <v>De Kleine Vos Gebouw B en C</v>
      </c>
      <c r="F40" s="184" t="str">
        <f>[1]Blad1!K116</f>
        <v>Renovatie beglazing</v>
      </c>
      <c r="G40" s="196" t="s">
        <v>10</v>
      </c>
      <c r="H40" s="185">
        <f>[1]Blad1!AV116</f>
        <v>21000</v>
      </c>
      <c r="I40" s="186">
        <v>45110</v>
      </c>
      <c r="J40" s="184"/>
    </row>
    <row r="41" spans="1:10" s="183" customFormat="1" x14ac:dyDescent="0.3">
      <c r="A41" s="186">
        <v>45110</v>
      </c>
      <c r="B41" s="184" t="s">
        <v>322</v>
      </c>
      <c r="C41" s="184" t="s">
        <v>466</v>
      </c>
      <c r="D41" s="184" t="str">
        <f>[1]Blad1!AF119</f>
        <v>DE KLEINE VOS</v>
      </c>
      <c r="E41" s="184" t="str">
        <f>[1]Blad1!AG119</f>
        <v>De Kleine Vos Gebouw B en C</v>
      </c>
      <c r="F41" s="184" t="str">
        <f>[1]Blad1!K119</f>
        <v>Schrijnwerkrenovatie</v>
      </c>
      <c r="G41" s="196" t="s">
        <v>10</v>
      </c>
      <c r="H41" s="185">
        <f>[1]Blad1!AV119</f>
        <v>30000</v>
      </c>
      <c r="I41" s="186">
        <v>45110</v>
      </c>
      <c r="J41" s="184"/>
    </row>
    <row r="42" spans="1:10" s="183" customFormat="1" x14ac:dyDescent="0.3">
      <c r="A42" s="186">
        <v>45110</v>
      </c>
      <c r="B42" s="184" t="s">
        <v>323</v>
      </c>
      <c r="C42" s="184" t="s">
        <v>467</v>
      </c>
      <c r="D42" s="184" t="str">
        <f>[1]Blad1!AF149</f>
        <v>WZC Compostela</v>
      </c>
      <c r="E42" s="184" t="str">
        <f>[1]Blad1!AG149</f>
        <v>GAW Cantershof 30</v>
      </c>
      <c r="F42" s="184" t="str">
        <f>[1]Blad1!K149</f>
        <v>Dakisolatie plat dak</v>
      </c>
      <c r="G42" s="196" t="s">
        <v>10</v>
      </c>
      <c r="H42" s="185">
        <f>[1]Blad1!AV149</f>
        <v>62691.39</v>
      </c>
      <c r="I42" s="186">
        <v>45110</v>
      </c>
      <c r="J42" s="184"/>
    </row>
    <row r="43" spans="1:10" s="183" customFormat="1" x14ac:dyDescent="0.3">
      <c r="A43" s="186">
        <v>45110</v>
      </c>
      <c r="B43" s="184" t="s">
        <v>324</v>
      </c>
      <c r="C43" s="184" t="s">
        <v>463</v>
      </c>
      <c r="D43" s="184" t="str">
        <f>[1]Blad1!AF182</f>
        <v>Jan Yperman Ziekenhuis</v>
      </c>
      <c r="E43" s="184" t="str">
        <f>[1]Blad1!AG182</f>
        <v>Jan Yperman ziekenhuis campus Ieper</v>
      </c>
      <c r="F43" s="184" t="str">
        <f>[1]Blad1!K182</f>
        <v>Comfortverhoging</v>
      </c>
      <c r="G43" s="196" t="s">
        <v>11</v>
      </c>
      <c r="H43" s="185">
        <f>[1]Blad1!AV182</f>
        <v>5043</v>
      </c>
      <c r="I43" s="186">
        <v>45110</v>
      </c>
      <c r="J43" s="184"/>
    </row>
    <row r="44" spans="1:10" s="183" customFormat="1" x14ac:dyDescent="0.3">
      <c r="A44" s="186">
        <v>45110</v>
      </c>
      <c r="B44" s="184" t="s">
        <v>325</v>
      </c>
      <c r="C44" s="184" t="s">
        <v>463</v>
      </c>
      <c r="D44" s="184" t="str">
        <f>[1]Blad1!AF181</f>
        <v>Jan Yperman Ziekenhuis</v>
      </c>
      <c r="E44" s="184" t="str">
        <f>[1]Blad1!AG181</f>
        <v>Jan Yperman ziekenhuis campus Ieper</v>
      </c>
      <c r="F44" s="184" t="str">
        <f>[1]Blad1!K181</f>
        <v>Monitoring</v>
      </c>
      <c r="G44" s="196" t="s">
        <v>11</v>
      </c>
      <c r="H44" s="185">
        <f>[1]Blad1!AV181</f>
        <v>33149</v>
      </c>
      <c r="I44" s="186">
        <v>45110</v>
      </c>
      <c r="J44" s="184"/>
    </row>
    <row r="45" spans="1:10" s="183" customFormat="1" x14ac:dyDescent="0.3">
      <c r="A45" s="186">
        <v>45110</v>
      </c>
      <c r="B45" s="184" t="s">
        <v>326</v>
      </c>
      <c r="C45" s="184" t="s">
        <v>463</v>
      </c>
      <c r="D45" s="184" t="str">
        <f>[1]Blad1!AF183</f>
        <v>Jan Yperman Ziekenhuis</v>
      </c>
      <c r="E45" s="184" t="str">
        <f>[1]Blad1!AG183</f>
        <v>Jan Yperman ziekenhuis campus Ieper</v>
      </c>
      <c r="F45" s="184" t="str">
        <f>[1]Blad1!K183</f>
        <v>Regeltechnisch</v>
      </c>
      <c r="G45" s="196" t="s">
        <v>11</v>
      </c>
      <c r="H45" s="185">
        <f>[1]Blad1!AV183</f>
        <v>9309</v>
      </c>
      <c r="I45" s="186">
        <v>45110</v>
      </c>
      <c r="J45" s="184"/>
    </row>
    <row r="46" spans="1:10" s="183" customFormat="1" x14ac:dyDescent="0.3">
      <c r="A46" s="186">
        <v>45110</v>
      </c>
      <c r="B46" s="184" t="s">
        <v>327</v>
      </c>
      <c r="C46" s="184" t="s">
        <v>463</v>
      </c>
      <c r="D46" s="184" t="str">
        <f>[1]Blad1!AF186</f>
        <v>Jan Yperman Ziekenhuis</v>
      </c>
      <c r="E46" s="184" t="str">
        <f>[1]Blad1!AG186</f>
        <v>Jan Yperman ziekenhuis campus Ieper</v>
      </c>
      <c r="F46" s="184" t="str">
        <f>[1]Blad1!K186</f>
        <v>Regeltechnisch</v>
      </c>
      <c r="G46" s="196" t="s">
        <v>11</v>
      </c>
      <c r="H46" s="185">
        <f>[1]Blad1!AV186</f>
        <v>10500</v>
      </c>
      <c r="I46" s="186">
        <v>45110</v>
      </c>
      <c r="J46" s="184"/>
    </row>
    <row r="47" spans="1:10" s="183" customFormat="1" x14ac:dyDescent="0.3">
      <c r="A47" s="186">
        <v>45110</v>
      </c>
      <c r="B47" s="184" t="s">
        <v>328</v>
      </c>
      <c r="C47" s="184" t="s">
        <v>468</v>
      </c>
      <c r="D47" s="184" t="str">
        <f>[1]Blad1!AF224</f>
        <v>Woon- en Zorgbedrijf Wervik</v>
      </c>
      <c r="E47" s="184" t="str">
        <f>[1]Blad1!AG224</f>
        <v>Sint-Janshospitaal</v>
      </c>
      <c r="F47" s="184" t="str">
        <f>[1]Blad1!K224</f>
        <v>Stookplaatsrenovatie</v>
      </c>
      <c r="G47" s="196" t="s">
        <v>11</v>
      </c>
      <c r="H47" s="185">
        <f>[1]Blad1!AV224</f>
        <v>31955</v>
      </c>
      <c r="I47" s="186">
        <v>45110</v>
      </c>
      <c r="J47" s="184"/>
    </row>
    <row r="48" spans="1:10" s="183" customFormat="1" x14ac:dyDescent="0.3">
      <c r="A48" s="186">
        <v>45110</v>
      </c>
      <c r="B48" s="184" t="s">
        <v>329</v>
      </c>
      <c r="C48" s="184" t="s">
        <v>463</v>
      </c>
      <c r="D48" s="184" t="str">
        <f>[1]Blad1!AF251</f>
        <v>Ziekenhuisnetwerk Antwerpen</v>
      </c>
      <c r="E48" s="184" t="str">
        <f>[1]Blad1!AG251</f>
        <v>ZNA Jan Palfijn</v>
      </c>
      <c r="F48" s="184" t="str">
        <f>[1]Blad1!K251</f>
        <v>Dakisolatie plat dak</v>
      </c>
      <c r="G48" s="196" t="s">
        <v>10</v>
      </c>
      <c r="H48" s="185">
        <f>[1]Blad1!AV251</f>
        <v>374913</v>
      </c>
      <c r="I48" s="186">
        <v>45110</v>
      </c>
      <c r="J48" s="184"/>
    </row>
    <row r="49" spans="1:10" s="183" customFormat="1" x14ac:dyDescent="0.3">
      <c r="A49" s="186">
        <v>45110</v>
      </c>
      <c r="B49" s="184" t="s">
        <v>330</v>
      </c>
      <c r="C49" s="184" t="s">
        <v>464</v>
      </c>
      <c r="D49" s="184" t="str">
        <f>[1]Blad1!AF38</f>
        <v>MPC Terbank</v>
      </c>
      <c r="E49" s="184" t="str">
        <f>[1]Blad1!AG38</f>
        <v>S87</v>
      </c>
      <c r="F49" s="184" t="str">
        <f>[1]Blad1!K38</f>
        <v>Schrijnwerkrenovatie</v>
      </c>
      <c r="G49" s="196" t="s">
        <v>12</v>
      </c>
      <c r="H49" s="185">
        <f>[1]Blad1!AV38</f>
        <v>1200</v>
      </c>
      <c r="I49" s="186">
        <v>45110</v>
      </c>
      <c r="J49" s="184"/>
    </row>
    <row r="50" spans="1:10" s="183" customFormat="1" x14ac:dyDescent="0.3">
      <c r="A50" s="186">
        <v>45110</v>
      </c>
      <c r="B50" s="184" t="s">
        <v>331</v>
      </c>
      <c r="C50" s="184" t="s">
        <v>469</v>
      </c>
      <c r="D50" s="184" t="str">
        <f>[1]Blad1!AF48</f>
        <v>INST. TROPISCHE GENEESKUNDE - PRINS LEOPOLD</v>
      </c>
      <c r="E50" s="184" t="str">
        <f>[1]Blad1!AG48</f>
        <v>ITG Kronenburgstraat</v>
      </c>
      <c r="F50" s="184" t="str">
        <f>[1]Blad1!K48</f>
        <v>Muurisolatie</v>
      </c>
      <c r="G50" s="196" t="s">
        <v>10</v>
      </c>
      <c r="H50" s="185">
        <f>[1]Blad1!AV48</f>
        <v>18900</v>
      </c>
      <c r="I50" s="186">
        <v>45110</v>
      </c>
      <c r="J50" s="184"/>
    </row>
    <row r="51" spans="1:10" s="183" customFormat="1" x14ac:dyDescent="0.3">
      <c r="A51" s="186">
        <v>45110</v>
      </c>
      <c r="B51" s="184" t="s">
        <v>332</v>
      </c>
      <c r="C51" s="184" t="s">
        <v>469</v>
      </c>
      <c r="D51" s="184" t="str">
        <f>[1]Blad1!AF49</f>
        <v>INST. TROPISCHE GENEESKUNDE - PRINS LEOPOLD</v>
      </c>
      <c r="E51" s="184" t="str">
        <f>[1]Blad1!AG49</f>
        <v>ITG Kronenburgstraat</v>
      </c>
      <c r="F51" s="184" t="str">
        <f>[1]Blad1!K49</f>
        <v>Schrijnwerkrenovatie</v>
      </c>
      <c r="G51" s="196" t="s">
        <v>10</v>
      </c>
      <c r="H51" s="185">
        <f>[1]Blad1!AV49</f>
        <v>33600</v>
      </c>
      <c r="I51" s="186">
        <v>45110</v>
      </c>
      <c r="J51" s="184"/>
    </row>
    <row r="52" spans="1:10" s="183" customFormat="1" x14ac:dyDescent="0.3">
      <c r="A52" s="186">
        <v>45110</v>
      </c>
      <c r="B52" s="184" t="s">
        <v>333</v>
      </c>
      <c r="C52" s="184" t="s">
        <v>464</v>
      </c>
      <c r="D52" s="184" t="str">
        <f>[1]Blad1!AF59</f>
        <v>De Lovie VZW</v>
      </c>
      <c r="E52" s="184" t="str">
        <f>[1]Blad1!AG59</f>
        <v>Maretak-Kerselaar</v>
      </c>
      <c r="F52" s="184" t="str">
        <f>[1]Blad1!K59</f>
        <v>Dakisolatie</v>
      </c>
      <c r="G52" s="196" t="s">
        <v>11</v>
      </c>
      <c r="H52" s="185">
        <f>[1]Blad1!AV59</f>
        <v>21599</v>
      </c>
      <c r="I52" s="186">
        <v>45110</v>
      </c>
      <c r="J52" s="184"/>
    </row>
    <row r="53" spans="1:10" s="183" customFormat="1" x14ac:dyDescent="0.3">
      <c r="A53" s="186">
        <v>45110</v>
      </c>
      <c r="B53" s="184" t="s">
        <v>334</v>
      </c>
      <c r="C53" s="184" t="s">
        <v>470</v>
      </c>
      <c r="D53" s="184" t="str">
        <f>[1]Blad1!AF151</f>
        <v>WZC Strijland</v>
      </c>
      <c r="E53" s="184" t="str">
        <f>[1]Blad1!AG151</f>
        <v>WZC Strijland</v>
      </c>
      <c r="F53" s="184" t="str">
        <f>[1]Blad1!K151</f>
        <v>Dakisolatie</v>
      </c>
      <c r="G53" s="196" t="s">
        <v>12</v>
      </c>
      <c r="H53" s="185">
        <f>[1]Blad1!AV151</f>
        <v>34800</v>
      </c>
      <c r="I53" s="186">
        <v>45110</v>
      </c>
      <c r="J53" s="184"/>
    </row>
    <row r="54" spans="1:10" s="183" customFormat="1" x14ac:dyDescent="0.3">
      <c r="A54" s="186">
        <v>45110</v>
      </c>
      <c r="B54" s="184" t="s">
        <v>335</v>
      </c>
      <c r="C54" s="184" t="s">
        <v>464</v>
      </c>
      <c r="D54" s="184" t="str">
        <f>[1]Blad1!AF161</f>
        <v>Stijn vzw</v>
      </c>
      <c r="E54" s="184" t="str">
        <f>[1]Blad1!AG161</f>
        <v>De Witte Mol - 4 gebouwen / 8 leefgroepen + centrumgebouw</v>
      </c>
      <c r="F54" s="184" t="str">
        <f>[1]Blad1!K161</f>
        <v>Isoleren leidingen</v>
      </c>
      <c r="G54" s="196" t="s">
        <v>10</v>
      </c>
      <c r="H54" s="185">
        <f>[1]Blad1!AV161</f>
        <v>3420</v>
      </c>
      <c r="I54" s="186">
        <v>45110</v>
      </c>
      <c r="J54" s="184"/>
    </row>
    <row r="55" spans="1:10" s="183" customFormat="1" x14ac:dyDescent="0.3">
      <c r="A55" s="186">
        <v>45110</v>
      </c>
      <c r="B55" s="184" t="s">
        <v>336</v>
      </c>
      <c r="C55" s="184" t="s">
        <v>464</v>
      </c>
      <c r="D55" s="184" t="str">
        <f>[1]Blad1!AF162</f>
        <v>Stijn vzw</v>
      </c>
      <c r="E55" s="184" t="str">
        <f>[1]Blad1!AG162</f>
        <v>De Witte Mol - 4 gebouwen / 8 leefgroepen + centrumgebouw</v>
      </c>
      <c r="F55" s="184" t="str">
        <f>[1]Blad1!K162</f>
        <v>Stookplaatsrenovatie</v>
      </c>
      <c r="G55" s="196" t="s">
        <v>10</v>
      </c>
      <c r="H55" s="185">
        <f>[1]Blad1!AV162</f>
        <v>27000</v>
      </c>
      <c r="I55" s="186">
        <v>45110</v>
      </c>
      <c r="J55" s="184"/>
    </row>
    <row r="56" spans="1:10" s="183" customFormat="1" x14ac:dyDescent="0.3">
      <c r="A56" s="186">
        <v>45110</v>
      </c>
      <c r="B56" s="184" t="s">
        <v>337</v>
      </c>
      <c r="C56" s="184" t="s">
        <v>464</v>
      </c>
      <c r="D56" s="184" t="str">
        <f>[1]Blad1!AF164</f>
        <v>Stijn vzw</v>
      </c>
      <c r="E56" s="184" t="str">
        <f>[1]Blad1!AG164</f>
        <v>De Witte Mol - 4 gebouwen / 8 leefgroepen + centrumgebouw</v>
      </c>
      <c r="F56" s="184" t="str">
        <f>[1]Blad1!K164</f>
        <v>Stookplaatsrenovatie</v>
      </c>
      <c r="G56" s="196" t="s">
        <v>10</v>
      </c>
      <c r="H56" s="185">
        <f>[1]Blad1!AV164</f>
        <v>18000</v>
      </c>
      <c r="I56" s="186">
        <v>45110</v>
      </c>
      <c r="J56" s="184"/>
    </row>
    <row r="57" spans="1:10" s="183" customFormat="1" x14ac:dyDescent="0.3">
      <c r="A57" s="186">
        <v>45110</v>
      </c>
      <c r="B57" s="184" t="s">
        <v>338</v>
      </c>
      <c r="C57" s="184" t="s">
        <v>464</v>
      </c>
      <c r="D57" s="184" t="str">
        <f>[1]Blad1!AF163</f>
        <v>Stijn vzw</v>
      </c>
      <c r="E57" s="184" t="str">
        <f>[1]Blad1!AG163</f>
        <v>De Witte Mol - 4 gebouwen / 8 leefgroepen + centrumgebouw</v>
      </c>
      <c r="F57" s="184" t="str">
        <f>[1]Blad1!K163</f>
        <v>Vervangen pompen</v>
      </c>
      <c r="G57" s="196" t="s">
        <v>10</v>
      </c>
      <c r="H57" s="185">
        <f>[1]Blad1!AV163</f>
        <v>5400</v>
      </c>
      <c r="I57" s="186">
        <v>45110</v>
      </c>
      <c r="J57" s="184"/>
    </row>
    <row r="58" spans="1:10" s="183" customFormat="1" x14ac:dyDescent="0.3">
      <c r="A58" s="186">
        <v>45110</v>
      </c>
      <c r="B58" s="184" t="s">
        <v>339</v>
      </c>
      <c r="C58" s="184" t="s">
        <v>470</v>
      </c>
      <c r="D58" s="184" t="str">
        <f>[1]Blad1!AF174</f>
        <v>Zorgcentrum Sint-Jozef</v>
      </c>
      <c r="E58" s="184" t="str">
        <f>[1]Blad1!AG174</f>
        <v>Zorgcentrum Sint Jozef</v>
      </c>
      <c r="F58" s="184" t="str">
        <f>[1]Blad1!K174</f>
        <v>Zoldervloer</v>
      </c>
      <c r="G58" s="196" t="s">
        <v>11</v>
      </c>
      <c r="H58" s="185">
        <f>[1]Blad1!AV174</f>
        <v>10800</v>
      </c>
      <c r="I58" s="186">
        <v>45110</v>
      </c>
      <c r="J58" s="184"/>
    </row>
    <row r="59" spans="1:10" s="183" customFormat="1" x14ac:dyDescent="0.3">
      <c r="A59" s="186">
        <v>45110</v>
      </c>
      <c r="B59" s="184" t="s">
        <v>340</v>
      </c>
      <c r="C59" s="184" t="s">
        <v>471</v>
      </c>
      <c r="D59" s="184" t="str">
        <f>[1]Blad1!AF235</f>
        <v>Groep Philippus Neri Geestelijke Gezondheidszorg</v>
      </c>
      <c r="E59" s="184" t="str">
        <f>[1]Blad1!AG235</f>
        <v>Gebouw I</v>
      </c>
      <c r="F59" s="184" t="str">
        <f>[1]Blad1!K235</f>
        <v>Vervangen pompen</v>
      </c>
      <c r="G59" s="196" t="s">
        <v>9</v>
      </c>
      <c r="H59" s="185">
        <f>[1]Blad1!AV235</f>
        <v>4146.6000000000004</v>
      </c>
      <c r="I59" s="186">
        <v>45110</v>
      </c>
      <c r="J59" s="184"/>
    </row>
    <row r="60" spans="1:10" s="183" customFormat="1" x14ac:dyDescent="0.3">
      <c r="A60" s="186">
        <v>45110</v>
      </c>
      <c r="B60" s="184" t="s">
        <v>341</v>
      </c>
      <c r="C60" s="184" t="s">
        <v>471</v>
      </c>
      <c r="D60" s="184" t="str">
        <f>[1]Blad1!AF230</f>
        <v>Groep Philippus Neri Geestelijke Gezondheidszorg</v>
      </c>
      <c r="E60" s="184" t="str">
        <f>[1]Blad1!AG230</f>
        <v>Paviljoen A, B, C, G</v>
      </c>
      <c r="F60" s="184" t="str">
        <f>[1]Blad1!K230</f>
        <v>Stookplaatsrenovatie</v>
      </c>
      <c r="G60" s="196" t="s">
        <v>9</v>
      </c>
      <c r="H60" s="185">
        <f>[1]Blad1!AV230</f>
        <v>71775.600000000006</v>
      </c>
      <c r="I60" s="186">
        <v>45110</v>
      </c>
      <c r="J60" s="184"/>
    </row>
    <row r="61" spans="1:10" s="183" customFormat="1" x14ac:dyDescent="0.3">
      <c r="A61" s="186">
        <v>45110</v>
      </c>
      <c r="B61" s="184" t="s">
        <v>342</v>
      </c>
      <c r="C61" s="184" t="s">
        <v>471</v>
      </c>
      <c r="D61" s="184" t="str">
        <f>[1]Blad1!AF232</f>
        <v>Groep Philippus Neri Geestelijke Gezondheidszorg</v>
      </c>
      <c r="E61" s="184" t="str">
        <f>[1]Blad1!AG232</f>
        <v>Paviljoen A, B, C, G</v>
      </c>
      <c r="F61" s="184" t="str">
        <f>[1]Blad1!K232</f>
        <v>Vervangen pompen</v>
      </c>
      <c r="G61" s="196" t="s">
        <v>9</v>
      </c>
      <c r="H61" s="185">
        <f>[1]Blad1!AV232</f>
        <v>11728</v>
      </c>
      <c r="I61" s="186">
        <v>45110</v>
      </c>
      <c r="J61" s="184"/>
    </row>
    <row r="62" spans="1:10" s="183" customFormat="1" x14ac:dyDescent="0.3">
      <c r="A62" s="186">
        <v>45110</v>
      </c>
      <c r="B62" s="184" t="s">
        <v>343</v>
      </c>
      <c r="C62" s="184" t="s">
        <v>472</v>
      </c>
      <c r="D62" s="184" t="str">
        <f>[1]Blad1!AF20</f>
        <v>Gemeente Mol</v>
      </c>
      <c r="E62" s="184" t="str">
        <f>[1]Blad1!AG20</f>
        <v>BKO Achterbos 27 Windekind</v>
      </c>
      <c r="F62" s="184" t="str">
        <f>[1]Blad1!K20</f>
        <v>Renovatie beglazing</v>
      </c>
      <c r="G62" s="196" t="s">
        <v>10</v>
      </c>
      <c r="H62" s="185">
        <f>[1]Blad1!AV20</f>
        <v>30591</v>
      </c>
      <c r="I62" s="186">
        <v>45110</v>
      </c>
      <c r="J62" s="184"/>
    </row>
    <row r="63" spans="1:10" s="183" customFormat="1" x14ac:dyDescent="0.3">
      <c r="A63" s="186">
        <v>45110</v>
      </c>
      <c r="B63" s="184" t="s">
        <v>344</v>
      </c>
      <c r="C63" s="184" t="s">
        <v>472</v>
      </c>
      <c r="D63" s="184" t="str">
        <f>[1]Blad1!AF13</f>
        <v>Gemeente Mol</v>
      </c>
      <c r="E63" s="184" t="str">
        <f>[1]Blad1!AG13</f>
        <v>BKO Achterbos 27 Windekind</v>
      </c>
      <c r="F63" s="184" t="str">
        <f>[1]Blad1!K13</f>
        <v>Spouwmuur</v>
      </c>
      <c r="G63" s="196" t="s">
        <v>10</v>
      </c>
      <c r="H63" s="185">
        <f>[1]Blad1!AV13</f>
        <v>6053</v>
      </c>
      <c r="I63" s="186">
        <v>45110</v>
      </c>
      <c r="J63" s="184"/>
    </row>
    <row r="64" spans="1:10" s="183" customFormat="1" x14ac:dyDescent="0.3">
      <c r="A64" s="186">
        <v>45110</v>
      </c>
      <c r="B64" s="184" t="s">
        <v>345</v>
      </c>
      <c r="C64" s="184" t="s">
        <v>472</v>
      </c>
      <c r="D64" s="184" t="str">
        <f>[1]Blad1!AF14</f>
        <v>Gemeente Mol</v>
      </c>
      <c r="E64" s="184" t="str">
        <f>[1]Blad1!AG14</f>
        <v>BKO Achterbos 27 Windekind</v>
      </c>
      <c r="F64" s="184" t="str">
        <f>[1]Blad1!K14</f>
        <v>Stookplaatsrenovatie</v>
      </c>
      <c r="G64" s="196" t="s">
        <v>10</v>
      </c>
      <c r="H64" s="185">
        <f>[1]Blad1!AV14</f>
        <v>20470.8</v>
      </c>
      <c r="I64" s="186">
        <v>45110</v>
      </c>
      <c r="J64" s="184"/>
    </row>
    <row r="65" spans="1:10" s="183" customFormat="1" x14ac:dyDescent="0.3">
      <c r="A65" s="186">
        <v>45110</v>
      </c>
      <c r="B65" s="184" t="s">
        <v>346</v>
      </c>
      <c r="C65" s="184" t="s">
        <v>472</v>
      </c>
      <c r="D65" s="184" t="str">
        <f>[1]Blad1!AF18</f>
        <v>Gemeente Mol</v>
      </c>
      <c r="E65" s="184" t="str">
        <f>[1]Blad1!AG18</f>
        <v>BKO Gompel Mowgli</v>
      </c>
      <c r="F65" s="184" t="str">
        <f>[1]Blad1!K18</f>
        <v>Dakisolatie plat dak</v>
      </c>
      <c r="G65" s="196" t="s">
        <v>10</v>
      </c>
      <c r="H65" s="185">
        <f>[1]Blad1!AV18</f>
        <v>3342</v>
      </c>
      <c r="I65" s="186">
        <v>45110</v>
      </c>
      <c r="J65" s="184"/>
    </row>
    <row r="66" spans="1:10" s="183" customFormat="1" x14ac:dyDescent="0.3">
      <c r="A66" s="186">
        <v>45110</v>
      </c>
      <c r="B66" s="184" t="s">
        <v>347</v>
      </c>
      <c r="C66" s="184" t="s">
        <v>472</v>
      </c>
      <c r="D66" s="184" t="str">
        <f>[1]Blad1!AF17</f>
        <v>Gemeente Mol</v>
      </c>
      <c r="E66" s="184" t="str">
        <f>[1]Blad1!AG17</f>
        <v>BKO Gompel Mowgli</v>
      </c>
      <c r="F66" s="184" t="str">
        <f>[1]Blad1!K17</f>
        <v>Renovatie beglazing</v>
      </c>
      <c r="G66" s="196" t="s">
        <v>10</v>
      </c>
      <c r="H66" s="185">
        <f>[1]Blad1!AV17</f>
        <v>15639</v>
      </c>
      <c r="I66" s="186">
        <v>45110</v>
      </c>
      <c r="J66" s="184"/>
    </row>
    <row r="67" spans="1:10" s="183" customFormat="1" x14ac:dyDescent="0.3">
      <c r="A67" s="186">
        <v>45110</v>
      </c>
      <c r="B67" s="184" t="s">
        <v>348</v>
      </c>
      <c r="C67" s="184" t="s">
        <v>472</v>
      </c>
      <c r="D67" s="184" t="str">
        <f>[1]Blad1!AF9</f>
        <v>Gemeente Mol</v>
      </c>
      <c r="E67" s="184" t="str">
        <f>[1]Blad1!AG9</f>
        <v>BKO Gompel Mowgli</v>
      </c>
      <c r="F67" s="184" t="str">
        <f>[1]Blad1!K9</f>
        <v>Spouwmuur</v>
      </c>
      <c r="G67" s="196" t="s">
        <v>10</v>
      </c>
      <c r="H67" s="185">
        <f>[1]Blad1!AV9</f>
        <v>1856</v>
      </c>
      <c r="I67" s="186">
        <v>45110</v>
      </c>
      <c r="J67" s="184"/>
    </row>
    <row r="68" spans="1:10" s="183" customFormat="1" x14ac:dyDescent="0.3">
      <c r="A68" s="186">
        <v>45110</v>
      </c>
      <c r="B68" s="184" t="s">
        <v>349</v>
      </c>
      <c r="C68" s="184" t="s">
        <v>472</v>
      </c>
      <c r="D68" s="184" t="str">
        <f>[1]Blad1!AF10</f>
        <v>Gemeente Mol</v>
      </c>
      <c r="E68" s="184" t="str">
        <f>[1]Blad1!AG10</f>
        <v>BKO Gompel Mowgli</v>
      </c>
      <c r="F68" s="184" t="str">
        <f>[1]Blad1!K10</f>
        <v>Stookplaatsrenovatie</v>
      </c>
      <c r="G68" s="196" t="s">
        <v>10</v>
      </c>
      <c r="H68" s="185">
        <f>[1]Blad1!AV10</f>
        <v>28950.6</v>
      </c>
      <c r="I68" s="186">
        <v>45110</v>
      </c>
      <c r="J68" s="184"/>
    </row>
    <row r="69" spans="1:10" s="183" customFormat="1" x14ac:dyDescent="0.3">
      <c r="A69" s="186">
        <v>45110</v>
      </c>
      <c r="B69" s="184" t="s">
        <v>350</v>
      </c>
      <c r="C69" s="184" t="s">
        <v>472</v>
      </c>
      <c r="D69" s="184" t="str">
        <f>[1]Blad1!AF15</f>
        <v>Gemeente Mol</v>
      </c>
      <c r="E69" s="184" t="str">
        <f>[1]Blad1!AG15</f>
        <v>BKO Gompel Mowgli</v>
      </c>
      <c r="F69" s="184" t="str">
        <f>[1]Blad1!K15</f>
        <v>Zoldervloer</v>
      </c>
      <c r="G69" s="196" t="s">
        <v>10</v>
      </c>
      <c r="H69" s="185">
        <f>[1]Blad1!AV15</f>
        <v>12175.2</v>
      </c>
      <c r="I69" s="186">
        <v>45110</v>
      </c>
      <c r="J69" s="184"/>
    </row>
    <row r="70" spans="1:10" s="183" customFormat="1" x14ac:dyDescent="0.3">
      <c r="A70" s="186">
        <v>45110</v>
      </c>
      <c r="B70" s="184" t="s">
        <v>351</v>
      </c>
      <c r="C70" s="184" t="s">
        <v>472</v>
      </c>
      <c r="D70" s="184" t="str">
        <f>[1]Blad1!AF16</f>
        <v>Gemeente Mol</v>
      </c>
      <c r="E70" s="184" t="str">
        <f>[1]Blad1!AG16</f>
        <v>BKO Millegem Robbedoes</v>
      </c>
      <c r="F70" s="184" t="str">
        <f>[1]Blad1!K16</f>
        <v>Dakisolatie hellend dak</v>
      </c>
      <c r="G70" s="196" t="s">
        <v>10</v>
      </c>
      <c r="H70" s="185">
        <f>[1]Blad1!AV16</f>
        <v>89653.8</v>
      </c>
      <c r="I70" s="186">
        <v>45110</v>
      </c>
      <c r="J70" s="184"/>
    </row>
    <row r="71" spans="1:10" s="183" customFormat="1" x14ac:dyDescent="0.3">
      <c r="A71" s="186">
        <v>45110</v>
      </c>
      <c r="B71" s="184" t="s">
        <v>352</v>
      </c>
      <c r="C71" s="184" t="s">
        <v>472</v>
      </c>
      <c r="D71" s="184" t="str">
        <f>[1]Blad1!AF11</f>
        <v>Gemeente Mol</v>
      </c>
      <c r="E71" s="184" t="str">
        <f>[1]Blad1!AG11</f>
        <v>BKO Millegem Robbedoes</v>
      </c>
      <c r="F71" s="184" t="str">
        <f>[1]Blad1!K11</f>
        <v>Spouwmuur</v>
      </c>
      <c r="G71" s="196" t="s">
        <v>10</v>
      </c>
      <c r="H71" s="185">
        <f>[1]Blad1!AV11</f>
        <v>2153</v>
      </c>
      <c r="I71" s="186">
        <v>45110</v>
      </c>
      <c r="J71" s="184"/>
    </row>
    <row r="72" spans="1:10" s="183" customFormat="1" x14ac:dyDescent="0.3">
      <c r="A72" s="186">
        <v>45110</v>
      </c>
      <c r="B72" s="184" t="s">
        <v>353</v>
      </c>
      <c r="C72" s="184" t="s">
        <v>472</v>
      </c>
      <c r="D72" s="184" t="str">
        <f>[1]Blad1!AF12</f>
        <v>Gemeente Mol</v>
      </c>
      <c r="E72" s="184" t="str">
        <f>[1]Blad1!AG12</f>
        <v>BKO Millegem Robbedoes</v>
      </c>
      <c r="F72" s="184" t="str">
        <f>[1]Blad1!K12</f>
        <v>Stookplaatsrenovatie</v>
      </c>
      <c r="G72" s="196" t="s">
        <v>10</v>
      </c>
      <c r="H72" s="185">
        <f>[1]Blad1!AV12</f>
        <v>31190</v>
      </c>
      <c r="I72" s="186">
        <v>45110</v>
      </c>
      <c r="J72" s="184"/>
    </row>
    <row r="73" spans="1:10" s="183" customFormat="1" x14ac:dyDescent="0.3">
      <c r="A73" s="186">
        <v>45110</v>
      </c>
      <c r="B73" s="184" t="s">
        <v>354</v>
      </c>
      <c r="C73" s="184" t="s">
        <v>472</v>
      </c>
      <c r="D73" s="184" t="str">
        <f>[1]Blad1!AF21</f>
        <v>Gemeente Mol</v>
      </c>
      <c r="E73" s="184" t="str">
        <f>[1]Blad1!AG21</f>
        <v>BKO Wezel Timon</v>
      </c>
      <c r="F73" s="184" t="str">
        <f>[1]Blad1!K21</f>
        <v>Renovatie beglazing</v>
      </c>
      <c r="G73" s="196" t="s">
        <v>10</v>
      </c>
      <c r="H73" s="185">
        <f>[1]Blad1!AV21</f>
        <v>11040</v>
      </c>
      <c r="I73" s="186">
        <v>45110</v>
      </c>
      <c r="J73" s="184"/>
    </row>
    <row r="74" spans="1:10" s="183" customFormat="1" x14ac:dyDescent="0.3">
      <c r="A74" s="186">
        <v>45110</v>
      </c>
      <c r="B74" s="184" t="s">
        <v>355</v>
      </c>
      <c r="C74" s="184" t="s">
        <v>472</v>
      </c>
      <c r="D74" s="184" t="str">
        <f>[1]Blad1!AF19</f>
        <v>Gemeente Mol</v>
      </c>
      <c r="E74" s="184" t="str">
        <f>[1]Blad1!AG19</f>
        <v>BKO Wezel Timon</v>
      </c>
      <c r="F74" s="184" t="str">
        <f>[1]Blad1!K19</f>
        <v>Stookplaatsrenovatie</v>
      </c>
      <c r="G74" s="196" t="s">
        <v>10</v>
      </c>
      <c r="H74" s="185">
        <f>[1]Blad1!AV19</f>
        <v>17191.8</v>
      </c>
      <c r="I74" s="186">
        <v>45110</v>
      </c>
      <c r="J74" s="184"/>
    </row>
    <row r="75" spans="1:10" s="183" customFormat="1" x14ac:dyDescent="0.3">
      <c r="A75" s="186">
        <v>45110</v>
      </c>
      <c r="B75" s="184" t="s">
        <v>356</v>
      </c>
      <c r="C75" s="184" t="s">
        <v>473</v>
      </c>
      <c r="D75" s="184" t="str">
        <f>[1]Blad1!AF2</f>
        <v>OCMW Wichelen</v>
      </c>
      <c r="E75" s="184" t="str">
        <f>[1]Blad1!AG2</f>
        <v>WZC Molenkouter</v>
      </c>
      <c r="F75" s="184" t="str">
        <f>[1]Blad1!K2</f>
        <v>Stookplaatsrenovatie</v>
      </c>
      <c r="G75" s="196" t="s">
        <v>9</v>
      </c>
      <c r="H75" s="185">
        <f>[1]Blad1!AV2</f>
        <v>174339.6</v>
      </c>
      <c r="I75" s="186">
        <v>45110</v>
      </c>
      <c r="J75" s="184"/>
    </row>
    <row r="76" spans="1:10" s="183" customFormat="1" x14ac:dyDescent="0.3">
      <c r="A76" s="186">
        <v>45110</v>
      </c>
      <c r="B76" s="184" t="s">
        <v>357</v>
      </c>
      <c r="C76" s="184" t="s">
        <v>470</v>
      </c>
      <c r="D76" s="184" t="str">
        <f>[1]Blad1!AF25</f>
        <v>OCMW Diksmuide</v>
      </c>
      <c r="E76" s="184" t="str">
        <f>[1]Blad1!AG25</f>
        <v>Woonzorgcentrum</v>
      </c>
      <c r="F76" s="184" t="str">
        <f>[1]Blad1!K25</f>
        <v>Zonnewering</v>
      </c>
      <c r="G76" s="196" t="s">
        <v>11</v>
      </c>
      <c r="H76" s="185">
        <f>[1]Blad1!AV25</f>
        <v>62211</v>
      </c>
      <c r="I76" s="186">
        <v>45110</v>
      </c>
      <c r="J76" s="184"/>
    </row>
    <row r="77" spans="1:10" s="183" customFormat="1" x14ac:dyDescent="0.3">
      <c r="A77" s="186">
        <v>45110</v>
      </c>
      <c r="B77" s="184" t="s">
        <v>358</v>
      </c>
      <c r="C77" s="184" t="s">
        <v>470</v>
      </c>
      <c r="D77" s="184" t="str">
        <f>[1]Blad1!AF26</f>
        <v>VITAS</v>
      </c>
      <c r="E77" s="184" t="str">
        <f>[1]Blad1!AG26</f>
        <v>Centrale Administratie</v>
      </c>
      <c r="F77" s="184" t="str">
        <f>[1]Blad1!K26</f>
        <v>Warmtepompen</v>
      </c>
      <c r="G77" s="196" t="s">
        <v>14</v>
      </c>
      <c r="H77" s="185">
        <f>[1]Blad1!AV26</f>
        <v>2200</v>
      </c>
      <c r="I77" s="186">
        <v>45110</v>
      </c>
      <c r="J77" s="184"/>
    </row>
    <row r="78" spans="1:10" s="183" customFormat="1" x14ac:dyDescent="0.3">
      <c r="A78" s="186">
        <v>45110</v>
      </c>
      <c r="B78" s="184" t="s">
        <v>359</v>
      </c>
      <c r="C78" s="184" t="s">
        <v>470</v>
      </c>
      <c r="D78" s="184" t="str">
        <f>[1]Blad1!AF36</f>
        <v>Woonzorgcentrum H.Hart</v>
      </c>
      <c r="E78" s="184" t="str">
        <f>[1]Blad1!AG36</f>
        <v>Campus H.Hart</v>
      </c>
      <c r="F78" s="184" t="str">
        <f>[1]Blad1!K36</f>
        <v>Dakisolatie plat dak</v>
      </c>
      <c r="G78" s="196" t="s">
        <v>9</v>
      </c>
      <c r="H78" s="185">
        <f>[1]Blad1!AV36</f>
        <v>137140.79999999999</v>
      </c>
      <c r="I78" s="186">
        <v>45110</v>
      </c>
      <c r="J78" s="184"/>
    </row>
    <row r="79" spans="1:10" s="183" customFormat="1" x14ac:dyDescent="0.3">
      <c r="A79" s="186">
        <v>45110</v>
      </c>
      <c r="B79" s="184" t="s">
        <v>360</v>
      </c>
      <c r="C79" s="184" t="s">
        <v>465</v>
      </c>
      <c r="D79" s="184" t="str">
        <f>[1]Blad1!AF40</f>
        <v>Jeugdhulp Don Bosco Vlaanderen</v>
      </c>
      <c r="E79" s="184" t="str">
        <f>[1]Blad1!AG40</f>
        <v>De Wip Halle</v>
      </c>
      <c r="F79" s="184" t="str">
        <f>[1]Blad1!K40</f>
        <v>Schrijnwerkrenovatie</v>
      </c>
      <c r="G79" s="196" t="s">
        <v>12</v>
      </c>
      <c r="H79" s="185">
        <f>[1]Blad1!AV40</f>
        <v>2774.4</v>
      </c>
      <c r="I79" s="186">
        <v>45110</v>
      </c>
      <c r="J79" s="184"/>
    </row>
    <row r="80" spans="1:10" s="183" customFormat="1" x14ac:dyDescent="0.3">
      <c r="A80" s="186">
        <v>45110</v>
      </c>
      <c r="B80" s="184" t="s">
        <v>361</v>
      </c>
      <c r="C80" s="184" t="s">
        <v>465</v>
      </c>
      <c r="D80" s="184" t="str">
        <f>[1]Blad1!AF39</f>
        <v>Jeugdhulp Don Bosco Vlaanderen</v>
      </c>
      <c r="E80" s="184" t="str">
        <f>[1]Blad1!AG39</f>
        <v>De Wip Halle</v>
      </c>
      <c r="F80" s="184" t="str">
        <f>[1]Blad1!K39</f>
        <v>Stookplaatsrenovatie</v>
      </c>
      <c r="G80" s="196" t="s">
        <v>12</v>
      </c>
      <c r="H80" s="185">
        <f>[1]Blad1!AV39</f>
        <v>6159</v>
      </c>
      <c r="I80" s="186">
        <v>45110</v>
      </c>
      <c r="J80" s="184"/>
    </row>
    <row r="81" spans="1:10" s="183" customFormat="1" x14ac:dyDescent="0.3">
      <c r="A81" s="186">
        <v>45110</v>
      </c>
      <c r="B81" s="184" t="s">
        <v>362</v>
      </c>
      <c r="C81" s="184" t="s">
        <v>464</v>
      </c>
      <c r="D81" s="184" t="str">
        <f>[1]Blad1!AF44</f>
        <v>Oostrem</v>
      </c>
      <c r="E81" s="184" t="str">
        <f>[1]Blad1!AG44</f>
        <v>Home Wilsele</v>
      </c>
      <c r="F81" s="184" t="str">
        <f>[1]Blad1!K44</f>
        <v>Muurisolatie</v>
      </c>
      <c r="G81" s="196" t="s">
        <v>12</v>
      </c>
      <c r="H81" s="185">
        <f>[1]Blad1!AV44</f>
        <v>28014</v>
      </c>
      <c r="I81" s="186">
        <v>45110</v>
      </c>
      <c r="J81" s="184"/>
    </row>
    <row r="82" spans="1:10" s="183" customFormat="1" x14ac:dyDescent="0.3">
      <c r="A82" s="186">
        <v>45110</v>
      </c>
      <c r="B82" s="184" t="s">
        <v>363</v>
      </c>
      <c r="C82" s="184" t="s">
        <v>464</v>
      </c>
      <c r="D82" s="184" t="str">
        <f>[1]Blad1!AF46</f>
        <v>Oostrem</v>
      </c>
      <c r="E82" s="184" t="str">
        <f>[1]Blad1!AG46</f>
        <v>Home Wilsele</v>
      </c>
      <c r="F82" s="184" t="str">
        <f>[1]Blad1!K46</f>
        <v>Overige</v>
      </c>
      <c r="G82" s="196" t="s">
        <v>12</v>
      </c>
      <c r="H82" s="185">
        <f>[1]Blad1!AV46</f>
        <v>2400</v>
      </c>
      <c r="I82" s="186">
        <v>45110</v>
      </c>
      <c r="J82" s="184"/>
    </row>
    <row r="83" spans="1:10" s="183" customFormat="1" x14ac:dyDescent="0.3">
      <c r="A83" s="186">
        <v>45110</v>
      </c>
      <c r="B83" s="184" t="s">
        <v>364</v>
      </c>
      <c r="C83" s="184" t="s">
        <v>464</v>
      </c>
      <c r="D83" s="184" t="str">
        <f>[1]Blad1!AF45</f>
        <v>Oostrem</v>
      </c>
      <c r="E83" s="184" t="str">
        <f>[1]Blad1!AG45</f>
        <v>Home Wilsele</v>
      </c>
      <c r="F83" s="184" t="str">
        <f>[1]Blad1!K45</f>
        <v>Renovatie beglazing</v>
      </c>
      <c r="G83" s="196" t="s">
        <v>12</v>
      </c>
      <c r="H83" s="185">
        <f>[1]Blad1!AV45</f>
        <v>20910</v>
      </c>
      <c r="I83" s="186">
        <v>45110</v>
      </c>
      <c r="J83" s="184"/>
    </row>
    <row r="84" spans="1:10" s="183" customFormat="1" x14ac:dyDescent="0.3">
      <c r="A84" s="186">
        <v>45110</v>
      </c>
      <c r="B84" s="184" t="s">
        <v>365</v>
      </c>
      <c r="C84" s="184" t="s">
        <v>464</v>
      </c>
      <c r="D84" s="184" t="str">
        <f>[1]Blad1!AF41</f>
        <v>Oostrem</v>
      </c>
      <c r="E84" s="184" t="str">
        <f>[1]Blad1!AG41</f>
        <v>Home Wilsele</v>
      </c>
      <c r="F84" s="184" t="str">
        <f>[1]Blad1!K41</f>
        <v>Stookplaatsrenovatie</v>
      </c>
      <c r="G84" s="196" t="s">
        <v>12</v>
      </c>
      <c r="H84" s="185">
        <f>[1]Blad1!AV41</f>
        <v>12155</v>
      </c>
      <c r="I84" s="186">
        <v>45110</v>
      </c>
      <c r="J84" s="184"/>
    </row>
    <row r="85" spans="1:10" s="183" customFormat="1" x14ac:dyDescent="0.3">
      <c r="A85" s="186">
        <v>45110</v>
      </c>
      <c r="B85" s="184" t="s">
        <v>366</v>
      </c>
      <c r="C85" s="184" t="s">
        <v>464</v>
      </c>
      <c r="D85" s="184" t="str">
        <f>[1]Blad1!AF42</f>
        <v>Oostrem</v>
      </c>
      <c r="E85" s="184" t="str">
        <f>[1]Blad1!AG42</f>
        <v>Home Wilsele</v>
      </c>
      <c r="F85" s="184" t="str">
        <f>[1]Blad1!K42</f>
        <v>Stookplaatsrenovatie</v>
      </c>
      <c r="G85" s="196" t="s">
        <v>12</v>
      </c>
      <c r="H85" s="185">
        <f>[1]Blad1!AV42</f>
        <v>21834.6</v>
      </c>
      <c r="I85" s="186">
        <v>45110</v>
      </c>
      <c r="J85" s="184"/>
    </row>
    <row r="86" spans="1:10" s="183" customFormat="1" x14ac:dyDescent="0.3">
      <c r="A86" s="186">
        <v>45110</v>
      </c>
      <c r="B86" s="184" t="s">
        <v>367</v>
      </c>
      <c r="C86" s="184" t="s">
        <v>464</v>
      </c>
      <c r="D86" s="184" t="str">
        <f>[1]Blad1!AF43</f>
        <v>Oostrem</v>
      </c>
      <c r="E86" s="184" t="str">
        <f>[1]Blad1!AG43</f>
        <v>Home Wilsele</v>
      </c>
      <c r="F86" s="184" t="str">
        <f>[1]Blad1!K43</f>
        <v>Stookplaatsrenovatie</v>
      </c>
      <c r="G86" s="196" t="s">
        <v>12</v>
      </c>
      <c r="H86" s="185">
        <f>[1]Blad1!AV43</f>
        <v>15372</v>
      </c>
      <c r="I86" s="186">
        <v>45110</v>
      </c>
      <c r="J86" s="184"/>
    </row>
    <row r="87" spans="1:10" s="183" customFormat="1" x14ac:dyDescent="0.3">
      <c r="A87" s="186">
        <v>45110</v>
      </c>
      <c r="B87" s="184" t="s">
        <v>368</v>
      </c>
      <c r="C87" s="184" t="s">
        <v>465</v>
      </c>
      <c r="D87" s="184" t="str">
        <f>[1]Blad1!AF51</f>
        <v>Sporen vzw</v>
      </c>
      <c r="E87" s="184" t="str">
        <f>[1]Blad1!AG51</f>
        <v>Geldenaaksebaan (achteraan)</v>
      </c>
      <c r="F87" s="184" t="str">
        <f>[1]Blad1!K51</f>
        <v>Isoleren pompen/kranen/hydraulica</v>
      </c>
      <c r="G87" s="196" t="s">
        <v>12</v>
      </c>
      <c r="H87" s="185">
        <f>[1]Blad1!AV51</f>
        <v>1787</v>
      </c>
      <c r="I87" s="186">
        <v>45110</v>
      </c>
      <c r="J87" s="184"/>
    </row>
    <row r="88" spans="1:10" s="183" customFormat="1" x14ac:dyDescent="0.3">
      <c r="A88" s="186">
        <v>45110</v>
      </c>
      <c r="B88" s="184" t="s">
        <v>369</v>
      </c>
      <c r="C88" s="184" t="s">
        <v>464</v>
      </c>
      <c r="D88" s="184" t="str">
        <f>[1]Blad1!AF64</f>
        <v>De Lovie VZW</v>
      </c>
      <c r="E88" s="184" t="str">
        <f>[1]Blad1!AG64</f>
        <v>De Maalderij</v>
      </c>
      <c r="F88" s="184" t="str">
        <f>[1]Blad1!K64</f>
        <v>Schrijnwerkrenovatie</v>
      </c>
      <c r="G88" s="196" t="s">
        <v>11</v>
      </c>
      <c r="H88" s="185">
        <f>[1]Blad1!AV64</f>
        <v>6000</v>
      </c>
      <c r="I88" s="186">
        <v>45110</v>
      </c>
      <c r="J88" s="184"/>
    </row>
    <row r="89" spans="1:10" s="183" customFormat="1" x14ac:dyDescent="0.3">
      <c r="A89" s="186">
        <v>45110</v>
      </c>
      <c r="B89" s="184" t="s">
        <v>370</v>
      </c>
      <c r="C89" s="184" t="s">
        <v>464</v>
      </c>
      <c r="D89" s="184" t="str">
        <f>[1]Blad1!AF62</f>
        <v>De Lovie VZW</v>
      </c>
      <c r="E89" s="184" t="str">
        <f>[1]Blad1!AG62</f>
        <v>Het Vijverhof loods-schuur</v>
      </c>
      <c r="F89" s="184" t="str">
        <f>[1]Blad1!K62</f>
        <v>Dakisolatie</v>
      </c>
      <c r="G89" s="196" t="s">
        <v>11</v>
      </c>
      <c r="H89" s="185">
        <f>[1]Blad1!AV62</f>
        <v>7200</v>
      </c>
      <c r="I89" s="186">
        <v>45110</v>
      </c>
      <c r="J89" s="184"/>
    </row>
    <row r="90" spans="1:10" s="183" customFormat="1" x14ac:dyDescent="0.3">
      <c r="A90" s="186">
        <v>45110</v>
      </c>
      <c r="B90" s="184" t="s">
        <v>371</v>
      </c>
      <c r="C90" s="184" t="s">
        <v>464</v>
      </c>
      <c r="D90" s="184" t="str">
        <f>[1]Blad1!AF61</f>
        <v>De Lovie VZW</v>
      </c>
      <c r="E90" s="184" t="str">
        <f>[1]Blad1!AG61</f>
        <v>Kapel</v>
      </c>
      <c r="F90" s="184" t="str">
        <f>[1]Blad1!K61</f>
        <v>Isoleren pompen/kranen/hydraulica</v>
      </c>
      <c r="G90" s="196" t="s">
        <v>11</v>
      </c>
      <c r="H90" s="185">
        <f>[1]Blad1!AV61</f>
        <v>1584</v>
      </c>
      <c r="I90" s="186">
        <v>45110</v>
      </c>
      <c r="J90" s="184"/>
    </row>
    <row r="91" spans="1:10" s="183" customFormat="1" x14ac:dyDescent="0.3">
      <c r="A91" s="186">
        <v>45110</v>
      </c>
      <c r="B91" s="184" t="s">
        <v>372</v>
      </c>
      <c r="C91" s="184" t="s">
        <v>464</v>
      </c>
      <c r="D91" s="184" t="str">
        <f>[1]Blad1!AF63</f>
        <v>De Lovie VZW</v>
      </c>
      <c r="E91" s="184" t="str">
        <f>[1]Blad1!AG63</f>
        <v>Keuken</v>
      </c>
      <c r="F91" s="184" t="str">
        <f>[1]Blad1!K63</f>
        <v>Isoleren pompen/kranen/hydraulica</v>
      </c>
      <c r="G91" s="196" t="s">
        <v>11</v>
      </c>
      <c r="H91" s="185">
        <f>[1]Blad1!AV63</f>
        <v>1278</v>
      </c>
      <c r="I91" s="186">
        <v>45110</v>
      </c>
      <c r="J91" s="184"/>
    </row>
    <row r="92" spans="1:10" s="183" customFormat="1" x14ac:dyDescent="0.3">
      <c r="A92" s="186">
        <v>45110</v>
      </c>
      <c r="B92" s="184" t="s">
        <v>373</v>
      </c>
      <c r="C92" s="184" t="s">
        <v>464</v>
      </c>
      <c r="D92" s="184" t="str">
        <f>[1]Blad1!AF92</f>
        <v>Jeugdzorg Ter Elst vzw</v>
      </c>
      <c r="E92" s="184" t="str">
        <f>[1]Blad1!AG92</f>
        <v>Jeugdzorg Ter Elst gebouw 1</v>
      </c>
      <c r="F92" s="184" t="str">
        <f>[1]Blad1!K92</f>
        <v>Dakisolatie</v>
      </c>
      <c r="G92" s="196" t="s">
        <v>10</v>
      </c>
      <c r="H92" s="185">
        <f>[1]Blad1!AV92</f>
        <v>48000</v>
      </c>
      <c r="I92" s="186">
        <v>45110</v>
      </c>
      <c r="J92" s="184"/>
    </row>
    <row r="93" spans="1:10" s="183" customFormat="1" x14ac:dyDescent="0.3">
      <c r="A93" s="186">
        <v>45110</v>
      </c>
      <c r="B93" s="184" t="s">
        <v>374</v>
      </c>
      <c r="C93" s="184" t="s">
        <v>464</v>
      </c>
      <c r="D93" s="184" t="str">
        <f>[1]Blad1!AF107</f>
        <v>Medisch Pedagogisch Centrum Sint-Franciscus</v>
      </c>
      <c r="E93" s="184" t="str">
        <f>[1]Blad1!AG107</f>
        <v>Boshut (Bosland &amp; Sprokkelhut)</v>
      </c>
      <c r="F93" s="184" t="str">
        <f>[1]Blad1!K107</f>
        <v>Isoleren pompen/kranen/hydraulica</v>
      </c>
      <c r="G93" s="196" t="s">
        <v>12</v>
      </c>
      <c r="H93" s="185">
        <f>[1]Blad1!AV107</f>
        <v>1056</v>
      </c>
      <c r="I93" s="186">
        <v>45110</v>
      </c>
      <c r="J93" s="184"/>
    </row>
    <row r="94" spans="1:10" s="183" customFormat="1" x14ac:dyDescent="0.3">
      <c r="A94" s="186">
        <v>45110</v>
      </c>
      <c r="B94" s="184" t="s">
        <v>375</v>
      </c>
      <c r="C94" s="184" t="s">
        <v>464</v>
      </c>
      <c r="D94" s="184" t="str">
        <f>[1]Blad1!AF109</f>
        <v>Medisch Pedagogisch Centrum Sint-Franciscus</v>
      </c>
      <c r="E94" s="184" t="str">
        <f>[1]Blad1!AG109</f>
        <v>Boshut (Bosland &amp; Sprokkelhut)</v>
      </c>
      <c r="F94" s="184" t="str">
        <f>[1]Blad1!K109</f>
        <v>Zoldervloer</v>
      </c>
      <c r="G94" s="196" t="s">
        <v>12</v>
      </c>
      <c r="H94" s="185">
        <f>[1]Blad1!AV109</f>
        <v>43313.4</v>
      </c>
      <c r="I94" s="186">
        <v>45110</v>
      </c>
      <c r="J94" s="184"/>
    </row>
    <row r="95" spans="1:10" s="183" customFormat="1" x14ac:dyDescent="0.3">
      <c r="A95" s="186">
        <v>45110</v>
      </c>
      <c r="B95" s="184" t="s">
        <v>376</v>
      </c>
      <c r="C95" s="184" t="s">
        <v>464</v>
      </c>
      <c r="D95" s="184" t="str">
        <f>[1]Blad1!AF104</f>
        <v>Medisch Pedagogisch Centrum Sint-Franciscus</v>
      </c>
      <c r="E95" s="184" t="str">
        <f>[1]Blad1!AG104</f>
        <v>De Rijtak</v>
      </c>
      <c r="F95" s="184" t="str">
        <f>[1]Blad1!K104</f>
        <v>Warmtepompen en koeling</v>
      </c>
      <c r="G95" s="196" t="s">
        <v>12</v>
      </c>
      <c r="H95" s="185">
        <f>[1]Blad1!AV104</f>
        <v>27905.4</v>
      </c>
      <c r="I95" s="186">
        <v>45110</v>
      </c>
      <c r="J95" s="184"/>
    </row>
    <row r="96" spans="1:10" s="183" customFormat="1" x14ac:dyDescent="0.3">
      <c r="A96" s="186">
        <v>45110</v>
      </c>
      <c r="B96" s="184" t="s">
        <v>377</v>
      </c>
      <c r="C96" s="184" t="s">
        <v>464</v>
      </c>
      <c r="D96" s="184" t="str">
        <f>[1]Blad1!AF105</f>
        <v>Medisch Pedagogisch Centrum Sint-Franciscus</v>
      </c>
      <c r="E96" s="184" t="str">
        <f>[1]Blad1!AG105</f>
        <v>De Rijtak</v>
      </c>
      <c r="F96" s="184" t="str">
        <f>[1]Blad1!K105</f>
        <v>Zoldervloer</v>
      </c>
      <c r="G96" s="196" t="s">
        <v>12</v>
      </c>
      <c r="H96" s="185">
        <f>[1]Blad1!AV105</f>
        <v>10906</v>
      </c>
      <c r="I96" s="186">
        <v>45110</v>
      </c>
      <c r="J96" s="184"/>
    </row>
    <row r="97" spans="1:10" s="183" customFormat="1" x14ac:dyDescent="0.3">
      <c r="A97" s="186">
        <v>45110</v>
      </c>
      <c r="B97" s="184" t="s">
        <v>378</v>
      </c>
      <c r="C97" s="184" t="s">
        <v>464</v>
      </c>
      <c r="D97" s="184" t="str">
        <f>[1]Blad1!AF106</f>
        <v>Medisch Pedagogisch Centrum Sint-Franciscus</v>
      </c>
      <c r="E97" s="184" t="str">
        <f>[1]Blad1!AG106</f>
        <v>Meuleveld</v>
      </c>
      <c r="F97" s="184" t="str">
        <f>[1]Blad1!K106</f>
        <v>Monitoring</v>
      </c>
      <c r="G97" s="196" t="s">
        <v>12</v>
      </c>
      <c r="H97" s="185">
        <f>[1]Blad1!AV106</f>
        <v>1160</v>
      </c>
      <c r="I97" s="186">
        <v>45110</v>
      </c>
      <c r="J97" s="184"/>
    </row>
    <row r="98" spans="1:10" s="183" customFormat="1" x14ac:dyDescent="0.3">
      <c r="A98" s="186">
        <v>45110</v>
      </c>
      <c r="B98" s="184" t="s">
        <v>379</v>
      </c>
      <c r="C98" s="184" t="s">
        <v>464</v>
      </c>
      <c r="D98" s="184" t="str">
        <f>[1]Blad1!AF108</f>
        <v>Medisch Pedagogisch Centrum Sint-Franciscus</v>
      </c>
      <c r="E98" s="184" t="str">
        <f>[1]Blad1!AG108</f>
        <v>Sportcomplex</v>
      </c>
      <c r="F98" s="184" t="str">
        <f>[1]Blad1!K108</f>
        <v>Renovatie beglazing</v>
      </c>
      <c r="G98" s="196" t="s">
        <v>12</v>
      </c>
      <c r="H98" s="185">
        <f>[1]Blad1!AV108</f>
        <v>60075</v>
      </c>
      <c r="I98" s="186">
        <v>45110</v>
      </c>
      <c r="J98" s="184"/>
    </row>
    <row r="99" spans="1:10" s="183" customFormat="1" x14ac:dyDescent="0.3">
      <c r="A99" s="186">
        <v>45110</v>
      </c>
      <c r="B99" s="184" t="s">
        <v>380</v>
      </c>
      <c r="C99" s="184" t="s">
        <v>464</v>
      </c>
      <c r="D99" s="184" t="str">
        <f>[1]Blad1!AF125</f>
        <v>Zonnelied vzw</v>
      </c>
      <c r="E99" s="184" t="str">
        <f>[1]Blad1!AG125</f>
        <v>De Wilg</v>
      </c>
      <c r="F99" s="184" t="str">
        <f>[1]Blad1!K125</f>
        <v>Monitoring</v>
      </c>
      <c r="G99" s="196" t="s">
        <v>12</v>
      </c>
      <c r="H99" s="185">
        <f>[1]Blad1!AV125</f>
        <v>1200</v>
      </c>
      <c r="I99" s="186">
        <v>45110</v>
      </c>
      <c r="J99" s="184"/>
    </row>
    <row r="100" spans="1:10" s="183" customFormat="1" x14ac:dyDescent="0.3">
      <c r="A100" s="186">
        <v>45110</v>
      </c>
      <c r="B100" s="184" t="s">
        <v>381</v>
      </c>
      <c r="C100" s="184" t="s">
        <v>464</v>
      </c>
      <c r="D100" s="184" t="str">
        <f>[1]Blad1!AF124</f>
        <v>Zonnelied vzw</v>
      </c>
      <c r="E100" s="184" t="str">
        <f>[1]Blad1!AG124</f>
        <v>De Wilg</v>
      </c>
      <c r="F100" s="184" t="str">
        <f>[1]Blad1!K124</f>
        <v>Warmtepompen en koeling</v>
      </c>
      <c r="G100" s="196" t="s">
        <v>12</v>
      </c>
      <c r="H100" s="185">
        <f>[1]Blad1!AV124</f>
        <v>43090.2</v>
      </c>
      <c r="I100" s="186">
        <v>45110</v>
      </c>
      <c r="J100" s="184"/>
    </row>
    <row r="101" spans="1:10" s="183" customFormat="1" x14ac:dyDescent="0.3">
      <c r="A101" s="186">
        <v>45110</v>
      </c>
      <c r="B101" s="184" t="s">
        <v>382</v>
      </c>
      <c r="C101" s="184" t="s">
        <v>464</v>
      </c>
      <c r="D101" s="184" t="str">
        <f>[1]Blad1!AF127</f>
        <v>Zonnelied vzw</v>
      </c>
      <c r="E101" s="184" t="str">
        <f>[1]Blad1!AG127</f>
        <v>Kompas</v>
      </c>
      <c r="F101" s="184" t="str">
        <f>[1]Blad1!K127</f>
        <v>Dakisolatie plat dak</v>
      </c>
      <c r="G101" s="196" t="s">
        <v>12</v>
      </c>
      <c r="H101" s="185">
        <f>[1]Blad1!AV127</f>
        <v>39487.199999999997</v>
      </c>
      <c r="I101" s="186">
        <v>45110</v>
      </c>
      <c r="J101" s="184"/>
    </row>
    <row r="102" spans="1:10" s="183" customFormat="1" x14ac:dyDescent="0.3">
      <c r="A102" s="186">
        <v>45110</v>
      </c>
      <c r="B102" s="184" t="s">
        <v>383</v>
      </c>
      <c r="C102" s="184" t="s">
        <v>464</v>
      </c>
      <c r="D102" s="184" t="str">
        <f>[1]Blad1!AF126</f>
        <v>Zonnelied vzw</v>
      </c>
      <c r="E102" s="184" t="str">
        <f>[1]Blad1!AG126</f>
        <v>Kompas</v>
      </c>
      <c r="F102" s="184" t="str">
        <f>[1]Blad1!K126</f>
        <v>Monitoring</v>
      </c>
      <c r="G102" s="196" t="s">
        <v>12</v>
      </c>
      <c r="H102" s="185">
        <f>[1]Blad1!AV126</f>
        <v>2400</v>
      </c>
      <c r="I102" s="186">
        <v>45110</v>
      </c>
      <c r="J102" s="184"/>
    </row>
    <row r="103" spans="1:10" s="183" customFormat="1" x14ac:dyDescent="0.3">
      <c r="A103" s="186">
        <v>45110</v>
      </c>
      <c r="B103" s="184" t="s">
        <v>384</v>
      </c>
      <c r="C103" s="184" t="s">
        <v>465</v>
      </c>
      <c r="D103" s="184" t="str">
        <f>[1]Blad1!AF130</f>
        <v>De Wissel vzw</v>
      </c>
      <c r="E103" s="184" t="str">
        <f>[1]Blad1!AG130</f>
        <v>Oude basisschool</v>
      </c>
      <c r="F103" s="184" t="str">
        <f>[1]Blad1!K130</f>
        <v>Dakisolatie hellend dak</v>
      </c>
      <c r="G103" s="196" t="s">
        <v>12</v>
      </c>
      <c r="H103" s="185">
        <f>[1]Blad1!AV130</f>
        <v>43200</v>
      </c>
      <c r="I103" s="186">
        <v>45110</v>
      </c>
      <c r="J103" s="184"/>
    </row>
    <row r="104" spans="1:10" s="183" customFormat="1" x14ac:dyDescent="0.3">
      <c r="A104" s="186">
        <v>45110</v>
      </c>
      <c r="B104" s="184" t="s">
        <v>385</v>
      </c>
      <c r="C104" s="184" t="s">
        <v>465</v>
      </c>
      <c r="D104" s="184" t="str">
        <f>[1]Blad1!AF133</f>
        <v>De Wissel vzw</v>
      </c>
      <c r="E104" s="184" t="str">
        <f>[1]Blad1!AG133</f>
        <v>Oude basisschool</v>
      </c>
      <c r="F104" s="184" t="str">
        <f>[1]Blad1!K133</f>
        <v>Dakisolatie plat dak</v>
      </c>
      <c r="G104" s="196" t="s">
        <v>12</v>
      </c>
      <c r="H104" s="185">
        <f>[1]Blad1!AV133</f>
        <v>8100</v>
      </c>
      <c r="I104" s="186">
        <v>45110</v>
      </c>
      <c r="J104" s="184"/>
    </row>
    <row r="105" spans="1:10" s="183" customFormat="1" x14ac:dyDescent="0.3">
      <c r="A105" s="186">
        <v>45110</v>
      </c>
      <c r="B105" s="184" t="s">
        <v>386</v>
      </c>
      <c r="C105" s="184" t="s">
        <v>465</v>
      </c>
      <c r="D105" s="184" t="str">
        <f>[1]Blad1!AF131</f>
        <v>De Wissel vzw</v>
      </c>
      <c r="E105" s="184" t="str">
        <f>[1]Blad1!AG131</f>
        <v>Oude basisschool</v>
      </c>
      <c r="F105" s="184" t="str">
        <f>[1]Blad1!K131</f>
        <v>Schrijnwerkrenovatie Aluminium</v>
      </c>
      <c r="G105" s="196" t="s">
        <v>12</v>
      </c>
      <c r="H105" s="185">
        <f>[1]Blad1!AV131</f>
        <v>28500</v>
      </c>
      <c r="I105" s="186">
        <v>45110</v>
      </c>
      <c r="J105" s="184"/>
    </row>
    <row r="106" spans="1:10" s="183" customFormat="1" x14ac:dyDescent="0.3">
      <c r="A106" s="186">
        <v>45110</v>
      </c>
      <c r="B106" s="184" t="s">
        <v>387</v>
      </c>
      <c r="C106" s="184" t="s">
        <v>465</v>
      </c>
      <c r="D106" s="184" t="str">
        <f>[1]Blad1!AF132</f>
        <v>De Wissel vzw</v>
      </c>
      <c r="E106" s="184" t="str">
        <f>[1]Blad1!AG132</f>
        <v>Oude basisschool</v>
      </c>
      <c r="F106" s="184" t="str">
        <f>[1]Blad1!K132</f>
        <v>Schrijnwerkrenovatie Aluminium</v>
      </c>
      <c r="G106" s="196" t="s">
        <v>12</v>
      </c>
      <c r="H106" s="185">
        <f>[1]Blad1!AV132</f>
        <v>19800</v>
      </c>
      <c r="I106" s="186">
        <v>45110</v>
      </c>
      <c r="J106" s="184"/>
    </row>
    <row r="107" spans="1:10" s="183" customFormat="1" x14ac:dyDescent="0.3">
      <c r="A107" s="186">
        <v>45110</v>
      </c>
      <c r="B107" s="184" t="s">
        <v>388</v>
      </c>
      <c r="C107" s="184" t="s">
        <v>465</v>
      </c>
      <c r="D107" s="184" t="str">
        <f>[1]Blad1!AF134</f>
        <v>De Wissel vzw</v>
      </c>
      <c r="E107" s="184" t="str">
        <f>[1]Blad1!AG134</f>
        <v>Oude basisschool</v>
      </c>
      <c r="F107" s="184" t="str">
        <f>[1]Blad1!K134</f>
        <v>Schrijnwerkrenovatie Hout</v>
      </c>
      <c r="G107" s="196" t="s">
        <v>12</v>
      </c>
      <c r="H107" s="185">
        <f>[1]Blad1!AV134</f>
        <v>1980</v>
      </c>
      <c r="I107" s="186">
        <v>45110</v>
      </c>
      <c r="J107" s="184"/>
    </row>
    <row r="108" spans="1:10" s="183" customFormat="1" x14ac:dyDescent="0.3">
      <c r="A108" s="186">
        <v>45110</v>
      </c>
      <c r="B108" s="184" t="s">
        <v>389</v>
      </c>
      <c r="C108" s="184" t="s">
        <v>465</v>
      </c>
      <c r="D108" s="184" t="str">
        <f>[1]Blad1!AF129</f>
        <v>De Wissel vzw</v>
      </c>
      <c r="E108" s="184" t="str">
        <f>[1]Blad1!AG129</f>
        <v>Oude basisschool</v>
      </c>
      <c r="F108" s="184" t="str">
        <f>[1]Blad1!K129</f>
        <v>Stookplaatsrenovatie</v>
      </c>
      <c r="G108" s="196" t="s">
        <v>12</v>
      </c>
      <c r="H108" s="185">
        <f>[1]Blad1!AV129</f>
        <v>14370</v>
      </c>
      <c r="I108" s="186">
        <v>45110</v>
      </c>
      <c r="J108" s="184"/>
    </row>
    <row r="109" spans="1:10" s="183" customFormat="1" x14ac:dyDescent="0.3">
      <c r="A109" s="186">
        <v>45110</v>
      </c>
      <c r="B109" s="184" t="s">
        <v>390</v>
      </c>
      <c r="C109" s="184" t="s">
        <v>468</v>
      </c>
      <c r="D109" s="184" t="str">
        <f>[1]Blad1!AF139</f>
        <v>Leiezicht</v>
      </c>
      <c r="E109" s="184" t="str">
        <f>[1]Blad1!AG139</f>
        <v>Residentie Fievez-Beyens</v>
      </c>
      <c r="F109" s="184" t="str">
        <f>[1]Blad1!K139</f>
        <v>Gebouwisolatie</v>
      </c>
      <c r="G109" s="196" t="s">
        <v>11</v>
      </c>
      <c r="H109" s="185">
        <f>[1]Blad1!AV139</f>
        <v>13874</v>
      </c>
      <c r="I109" s="186">
        <v>45110</v>
      </c>
      <c r="J109" s="184"/>
    </row>
    <row r="110" spans="1:10" s="183" customFormat="1" x14ac:dyDescent="0.3">
      <c r="A110" s="186">
        <v>45110</v>
      </c>
      <c r="B110" s="184" t="s">
        <v>391</v>
      </c>
      <c r="C110" s="184" t="s">
        <v>467</v>
      </c>
      <c r="D110" s="184" t="str">
        <f>[1]Blad1!AF150</f>
        <v>WOON- EN ZORGCENTRUM SINT-BERNARDUS (DE PANNE)</v>
      </c>
      <c r="E110" s="184" t="str">
        <f>[1]Blad1!AG150</f>
        <v>GAW Kalmburg</v>
      </c>
      <c r="F110" s="184" t="str">
        <f>[1]Blad1!K150</f>
        <v>Stookplaatsrenovatie</v>
      </c>
      <c r="G110" s="196" t="s">
        <v>11</v>
      </c>
      <c r="H110" s="185">
        <f>[1]Blad1!AV150</f>
        <v>27000</v>
      </c>
      <c r="I110" s="186">
        <v>45110</v>
      </c>
      <c r="J110" s="184"/>
    </row>
    <row r="111" spans="1:10" s="183" customFormat="1" x14ac:dyDescent="0.3">
      <c r="A111" s="186">
        <v>45110</v>
      </c>
      <c r="B111" s="184" t="s">
        <v>392</v>
      </c>
      <c r="C111" s="184" t="s">
        <v>464</v>
      </c>
      <c r="D111" s="184" t="str">
        <f>[1]Blad1!AF143</f>
        <v>Mariënstede</v>
      </c>
      <c r="E111" s="184" t="str">
        <f>[1]Blad1!AG143</f>
        <v>De Huizen</v>
      </c>
      <c r="F111" s="184" t="str">
        <f>[1]Blad1!K143</f>
        <v>Spouwmuur</v>
      </c>
      <c r="G111" s="196" t="s">
        <v>11</v>
      </c>
      <c r="H111" s="185">
        <f>[1]Blad1!AV143</f>
        <v>5013</v>
      </c>
      <c r="I111" s="186">
        <v>45110</v>
      </c>
      <c r="J111" s="184"/>
    </row>
    <row r="112" spans="1:10" s="183" customFormat="1" x14ac:dyDescent="0.3">
      <c r="A112" s="186">
        <v>45110</v>
      </c>
      <c r="B112" s="184" t="s">
        <v>393</v>
      </c>
      <c r="C112" s="184" t="s">
        <v>464</v>
      </c>
      <c r="D112" s="184" t="str">
        <f>[1]Blad1!AF160</f>
        <v>Stijn vzw</v>
      </c>
      <c r="E112" s="184" t="str">
        <f>[1]Blad1!AG160</f>
        <v>t Klavertje Beukenveld</v>
      </c>
      <c r="F112" s="184" t="str">
        <f>[1]Blad1!K160</f>
        <v>Regeltechn.koeling</v>
      </c>
      <c r="G112" s="196" t="s">
        <v>14</v>
      </c>
      <c r="H112" s="185">
        <f>[1]Blad1!AV160</f>
        <v>1470</v>
      </c>
      <c r="I112" s="186">
        <v>45110</v>
      </c>
      <c r="J112" s="184"/>
    </row>
    <row r="113" spans="1:10" s="183" customFormat="1" x14ac:dyDescent="0.3">
      <c r="A113" s="186">
        <v>45110</v>
      </c>
      <c r="B113" s="184" t="s">
        <v>394</v>
      </c>
      <c r="C113" s="184" t="s">
        <v>464</v>
      </c>
      <c r="D113" s="184" t="str">
        <f>[1]Blad1!AF157</f>
        <v>Stijn vzw</v>
      </c>
      <c r="E113" s="184" t="str">
        <f>[1]Blad1!AG157</f>
        <v>t Klavertje Beukenveld</v>
      </c>
      <c r="F113" s="184" t="str">
        <f>[1]Blad1!K157</f>
        <v>Regeltechnisch</v>
      </c>
      <c r="G113" s="196" t="s">
        <v>14</v>
      </c>
      <c r="H113" s="185">
        <f>[1]Blad1!AV157</f>
        <v>1433</v>
      </c>
      <c r="I113" s="186">
        <v>45110</v>
      </c>
      <c r="J113" s="184"/>
    </row>
    <row r="114" spans="1:10" s="183" customFormat="1" x14ac:dyDescent="0.3">
      <c r="A114" s="186">
        <v>45110</v>
      </c>
      <c r="B114" s="184" t="s">
        <v>395</v>
      </c>
      <c r="C114" s="184" t="s">
        <v>464</v>
      </c>
      <c r="D114" s="184" t="str">
        <f>[1]Blad1!AF159</f>
        <v>Stijn vzw</v>
      </c>
      <c r="E114" s="184" t="str">
        <f>[1]Blad1!AG159</f>
        <v>t Klavertje Beukenveld</v>
      </c>
      <c r="F114" s="184" t="str">
        <f>[1]Blad1!K159</f>
        <v>Regeltechnisch</v>
      </c>
      <c r="G114" s="196" t="s">
        <v>14</v>
      </c>
      <c r="H114" s="185">
        <f>[1]Blad1!AV159</f>
        <v>1110</v>
      </c>
      <c r="I114" s="186">
        <v>45110</v>
      </c>
      <c r="J114" s="184"/>
    </row>
    <row r="115" spans="1:10" s="183" customFormat="1" x14ac:dyDescent="0.3">
      <c r="A115" s="186">
        <v>45110</v>
      </c>
      <c r="B115" s="184" t="s">
        <v>396</v>
      </c>
      <c r="C115" s="184" t="s">
        <v>464</v>
      </c>
      <c r="D115" s="184" t="str">
        <f>[1]Blad1!AF158</f>
        <v>Stijn vzw</v>
      </c>
      <c r="E115" s="184" t="str">
        <f>[1]Blad1!AG158</f>
        <v>t Klavertje Beukenveld</v>
      </c>
      <c r="F115" s="184" t="str">
        <f>[1]Blad1!K158</f>
        <v>Stookplaatsrenovatie</v>
      </c>
      <c r="G115" s="196" t="s">
        <v>14</v>
      </c>
      <c r="H115" s="185">
        <f>[1]Blad1!AV158</f>
        <v>11415.6</v>
      </c>
      <c r="I115" s="186">
        <v>45110</v>
      </c>
      <c r="J115" s="184"/>
    </row>
    <row r="116" spans="1:10" s="183" customFormat="1" x14ac:dyDescent="0.3">
      <c r="A116" s="186">
        <v>45110</v>
      </c>
      <c r="B116" s="184" t="s">
        <v>397</v>
      </c>
      <c r="C116" s="184" t="s">
        <v>464</v>
      </c>
      <c r="D116" s="184" t="str">
        <f>[1]Blad1!AF171</f>
        <v>De Okkernoot</v>
      </c>
      <c r="E116" s="184" t="str">
        <f>[1]Blad1!AG171</f>
        <v>De Okkernoot - Residentie Beauprez</v>
      </c>
      <c r="F116" s="184" t="str">
        <f>[1]Blad1!K171</f>
        <v>Monitoring</v>
      </c>
      <c r="G116" s="196" t="s">
        <v>12</v>
      </c>
      <c r="H116" s="185">
        <f>[1]Blad1!AV171</f>
        <v>1675</v>
      </c>
      <c r="I116" s="186">
        <v>45110</v>
      </c>
      <c r="J116" s="184"/>
    </row>
    <row r="117" spans="1:10" s="183" customFormat="1" x14ac:dyDescent="0.3">
      <c r="A117" s="186">
        <v>45110</v>
      </c>
      <c r="B117" s="184" t="s">
        <v>398</v>
      </c>
      <c r="C117" s="184" t="s">
        <v>464</v>
      </c>
      <c r="D117" s="184" t="str">
        <f>[1]Blad1!AF170</f>
        <v>De Okkernoot</v>
      </c>
      <c r="E117" s="184" t="str">
        <f>[1]Blad1!AG170</f>
        <v>De Okkernoot - Residentie De Kloef</v>
      </c>
      <c r="F117" s="184" t="str">
        <f>[1]Blad1!K170</f>
        <v>Monitoring</v>
      </c>
      <c r="G117" s="196" t="s">
        <v>12</v>
      </c>
      <c r="H117" s="185">
        <f>[1]Blad1!AV170</f>
        <v>2484</v>
      </c>
      <c r="I117" s="186">
        <v>45110</v>
      </c>
      <c r="J117" s="184"/>
    </row>
    <row r="118" spans="1:10" s="183" customFormat="1" x14ac:dyDescent="0.3">
      <c r="A118" s="186">
        <v>45110</v>
      </c>
      <c r="B118" s="184" t="s">
        <v>399</v>
      </c>
      <c r="C118" s="184" t="s">
        <v>464</v>
      </c>
      <c r="D118" s="184" t="str">
        <f>[1]Blad1!AF169</f>
        <v>De Okkernoot</v>
      </c>
      <c r="E118" s="184" t="str">
        <f>[1]Blad1!AG169</f>
        <v>De Okkernoot - Residentie De Kloef</v>
      </c>
      <c r="F118" s="184" t="str">
        <f>[1]Blad1!K169</f>
        <v>Regeltechn.verwarming</v>
      </c>
      <c r="G118" s="196" t="s">
        <v>12</v>
      </c>
      <c r="H118" s="185">
        <f>[1]Blad1!AV169</f>
        <v>1008</v>
      </c>
      <c r="I118" s="186">
        <v>45110</v>
      </c>
      <c r="J118" s="184"/>
    </row>
    <row r="119" spans="1:10" s="183" customFormat="1" x14ac:dyDescent="0.3">
      <c r="A119" s="186">
        <v>45110</v>
      </c>
      <c r="B119" s="184" t="s">
        <v>400</v>
      </c>
      <c r="C119" s="184" t="s">
        <v>464</v>
      </c>
      <c r="D119" s="184" t="str">
        <f>[1]Blad1!AF168</f>
        <v>De Okkernoot</v>
      </c>
      <c r="E119" s="184" t="str">
        <f>[1]Blad1!AG168</f>
        <v>De Okkernoot - Residentie De Kloef</v>
      </c>
      <c r="F119" s="184" t="str">
        <f>[1]Blad1!K168</f>
        <v>Spouwmuur</v>
      </c>
      <c r="G119" s="196" t="s">
        <v>12</v>
      </c>
      <c r="H119" s="185">
        <f>[1]Blad1!AV168</f>
        <v>1216</v>
      </c>
      <c r="I119" s="186">
        <v>45110</v>
      </c>
      <c r="J119" s="184"/>
    </row>
    <row r="120" spans="1:10" s="183" customFormat="1" x14ac:dyDescent="0.3">
      <c r="A120" s="186">
        <v>45110</v>
      </c>
      <c r="B120" s="184" t="s">
        <v>401</v>
      </c>
      <c r="C120" s="184" t="s">
        <v>474</v>
      </c>
      <c r="D120" s="184" t="str">
        <f>[1]Blad1!AF173</f>
        <v>De Hulster</v>
      </c>
      <c r="E120" s="184" t="str">
        <f>[1]Blad1!AG173</f>
        <v>Marie Christina</v>
      </c>
      <c r="F120" s="184" t="str">
        <f>[1]Blad1!K173</f>
        <v>Stookplaatsrenovatie</v>
      </c>
      <c r="G120" s="196" t="s">
        <v>12</v>
      </c>
      <c r="H120" s="185">
        <f>[1]Blad1!AV173</f>
        <v>3023.77</v>
      </c>
      <c r="I120" s="186">
        <v>45110</v>
      </c>
      <c r="J120" s="184"/>
    </row>
    <row r="121" spans="1:10" s="183" customFormat="1" x14ac:dyDescent="0.3">
      <c r="A121" s="186">
        <v>45110</v>
      </c>
      <c r="B121" s="184" t="s">
        <v>402</v>
      </c>
      <c r="C121" s="184" t="s">
        <v>475</v>
      </c>
      <c r="D121" s="184" t="str">
        <f>[1]Blad1!AF177</f>
        <v>Cosmos-Excelsior</v>
      </c>
      <c r="E121" s="184" t="str">
        <f>[1]Blad1!AG177</f>
        <v>Lokaal dienstencentrum en buurtrestaurant Vives</v>
      </c>
      <c r="F121" s="184" t="str">
        <f>[1]Blad1!K177</f>
        <v>Binnenmuurisolatie</v>
      </c>
      <c r="G121" s="196" t="s">
        <v>308</v>
      </c>
      <c r="H121" s="185">
        <f>[1]Blad1!AV177</f>
        <v>12150</v>
      </c>
      <c r="I121" s="186">
        <v>45110</v>
      </c>
      <c r="J121" s="184"/>
    </row>
    <row r="122" spans="1:10" s="183" customFormat="1" x14ac:dyDescent="0.3">
      <c r="A122" s="186">
        <v>45110</v>
      </c>
      <c r="B122" s="184" t="s">
        <v>403</v>
      </c>
      <c r="C122" s="184" t="s">
        <v>475</v>
      </c>
      <c r="D122" s="184" t="str">
        <f>[1]Blad1!AF179</f>
        <v>Cosmos-Excelsior</v>
      </c>
      <c r="E122" s="184" t="str">
        <f>[1]Blad1!AG179</f>
        <v>Lokaal dienstencentrum en buurtrestaurant Vives</v>
      </c>
      <c r="F122" s="184" t="str">
        <f>[1]Blad1!K179</f>
        <v>Buitengevel</v>
      </c>
      <c r="G122" s="196" t="s">
        <v>308</v>
      </c>
      <c r="H122" s="185">
        <f>[1]Blad1!AV179</f>
        <v>2157</v>
      </c>
      <c r="I122" s="186">
        <v>45110</v>
      </c>
      <c r="J122" s="184"/>
    </row>
    <row r="123" spans="1:10" s="183" customFormat="1" x14ac:dyDescent="0.3">
      <c r="A123" s="186">
        <v>45110</v>
      </c>
      <c r="B123" s="184" t="s">
        <v>404</v>
      </c>
      <c r="C123" s="184" t="s">
        <v>475</v>
      </c>
      <c r="D123" s="184" t="str">
        <f>[1]Blad1!AF175</f>
        <v>Cosmos-Excelsior</v>
      </c>
      <c r="E123" s="184" t="str">
        <f>[1]Blad1!AG175</f>
        <v>Lokaal dienstencentrum en buurtrestaurant Vives</v>
      </c>
      <c r="F123" s="184" t="str">
        <f>[1]Blad1!K175</f>
        <v>Dakisolatie plat dak</v>
      </c>
      <c r="G123" s="196" t="s">
        <v>308</v>
      </c>
      <c r="H123" s="185">
        <f>[1]Blad1!AV175</f>
        <v>26634</v>
      </c>
      <c r="I123" s="186">
        <v>45110</v>
      </c>
      <c r="J123" s="184"/>
    </row>
    <row r="124" spans="1:10" s="183" customFormat="1" x14ac:dyDescent="0.3">
      <c r="A124" s="186">
        <v>45110</v>
      </c>
      <c r="B124" s="184" t="s">
        <v>405</v>
      </c>
      <c r="C124" s="184" t="s">
        <v>475</v>
      </c>
      <c r="D124" s="184" t="str">
        <f>[1]Blad1!AF180</f>
        <v>Cosmos-Excelsior</v>
      </c>
      <c r="E124" s="184" t="str">
        <f>[1]Blad1!AG180</f>
        <v>Lokaal dienstencentrum en buurtrestaurant Vives</v>
      </c>
      <c r="F124" s="184" t="str">
        <f>[1]Blad1!K180</f>
        <v>Renovatie ventilatie</v>
      </c>
      <c r="G124" s="196" t="s">
        <v>308</v>
      </c>
      <c r="H124" s="185">
        <f>[1]Blad1!AV180</f>
        <v>6000</v>
      </c>
      <c r="I124" s="186">
        <v>45110</v>
      </c>
      <c r="J124" s="184"/>
    </row>
    <row r="125" spans="1:10" s="183" customFormat="1" x14ac:dyDescent="0.3">
      <c r="A125" s="186">
        <v>45110</v>
      </c>
      <c r="B125" s="184" t="s">
        <v>406</v>
      </c>
      <c r="C125" s="184" t="s">
        <v>475</v>
      </c>
      <c r="D125" s="184" t="str">
        <f>[1]Blad1!AF176</f>
        <v>Cosmos-Excelsior</v>
      </c>
      <c r="E125" s="184" t="str">
        <f>[1]Blad1!AG176</f>
        <v>Lokaal dienstencentrum en buurtrestaurant Vives</v>
      </c>
      <c r="F125" s="184" t="str">
        <f>[1]Blad1!K176</f>
        <v>Schrijnwerkrenovatie Hout</v>
      </c>
      <c r="G125" s="196" t="s">
        <v>308</v>
      </c>
      <c r="H125" s="185">
        <f>[1]Blad1!AV176</f>
        <v>36000</v>
      </c>
      <c r="I125" s="186">
        <v>45110</v>
      </c>
      <c r="J125" s="184"/>
    </row>
    <row r="126" spans="1:10" s="183" customFormat="1" x14ac:dyDescent="0.3">
      <c r="A126" s="186">
        <v>45110</v>
      </c>
      <c r="B126" s="184" t="s">
        <v>407</v>
      </c>
      <c r="C126" s="184" t="s">
        <v>475</v>
      </c>
      <c r="D126" s="184" t="str">
        <f>[1]Blad1!AF178</f>
        <v>Cosmos-Excelsior</v>
      </c>
      <c r="E126" s="184" t="str">
        <f>[1]Blad1!AG178</f>
        <v>Lokaal dienstencentrum en buurtrestaurant Vives</v>
      </c>
      <c r="F126" s="184" t="str">
        <f>[1]Blad1!K178</f>
        <v>Stookplaatsrenovatie</v>
      </c>
      <c r="G126" s="196" t="s">
        <v>308</v>
      </c>
      <c r="H126" s="185">
        <f>[1]Blad1!AV178</f>
        <v>10200</v>
      </c>
      <c r="I126" s="186">
        <v>45110</v>
      </c>
      <c r="J126" s="184"/>
    </row>
    <row r="127" spans="1:10" s="183" customFormat="1" x14ac:dyDescent="0.3">
      <c r="A127" s="186">
        <v>45110</v>
      </c>
      <c r="B127" s="184" t="s">
        <v>408</v>
      </c>
      <c r="C127" s="184" t="s">
        <v>463</v>
      </c>
      <c r="D127" s="184" t="str">
        <f>[1]Blad1!AF188</f>
        <v>Jan Yperman Ziekenhuis</v>
      </c>
      <c r="E127" s="184" t="str">
        <f>[1]Blad1!AG188</f>
        <v>Campus Diksmuide - oud zwembad Diksmuide</v>
      </c>
      <c r="F127" s="184" t="str">
        <f>[1]Blad1!K188</f>
        <v>Buitengevel</v>
      </c>
      <c r="G127" s="196" t="s">
        <v>11</v>
      </c>
      <c r="H127" s="185">
        <f>[1]Blad1!AV188</f>
        <v>7200</v>
      </c>
      <c r="I127" s="186">
        <v>45110</v>
      </c>
      <c r="J127" s="184"/>
    </row>
    <row r="128" spans="1:10" s="183" customFormat="1" x14ac:dyDescent="0.3">
      <c r="A128" s="186">
        <v>45110</v>
      </c>
      <c r="B128" s="184" t="s">
        <v>409</v>
      </c>
      <c r="C128" s="184" t="s">
        <v>463</v>
      </c>
      <c r="D128" s="184" t="str">
        <f>[1]Blad1!AF184</f>
        <v>Jan Yperman Ziekenhuis</v>
      </c>
      <c r="E128" s="184" t="str">
        <f>[1]Blad1!AG184</f>
        <v>Campus Diksmuide - oud zwembad Diksmuide</v>
      </c>
      <c r="F128" s="184" t="str">
        <f>[1]Blad1!K184</f>
        <v>Dakisolatie plat dak</v>
      </c>
      <c r="G128" s="196" t="s">
        <v>11</v>
      </c>
      <c r="H128" s="185">
        <f>[1]Blad1!AV184</f>
        <v>40536</v>
      </c>
      <c r="I128" s="186">
        <v>45110</v>
      </c>
      <c r="J128" s="184"/>
    </row>
    <row r="129" spans="1:10" s="183" customFormat="1" x14ac:dyDescent="0.3">
      <c r="A129" s="186">
        <v>45110</v>
      </c>
      <c r="B129" s="184" t="s">
        <v>410</v>
      </c>
      <c r="C129" s="184" t="s">
        <v>463</v>
      </c>
      <c r="D129" s="184" t="str">
        <f>[1]Blad1!AF185</f>
        <v>Jan Yperman Ziekenhuis</v>
      </c>
      <c r="E129" s="184" t="str">
        <f>[1]Blad1!AG185</f>
        <v>Campus Diksmuide - oud zwembad Diksmuide</v>
      </c>
      <c r="F129" s="184" t="str">
        <f>[1]Blad1!K185</f>
        <v>Dakisolatie plat dak</v>
      </c>
      <c r="G129" s="196" t="s">
        <v>11</v>
      </c>
      <c r="H129" s="185">
        <f>[1]Blad1!AV185</f>
        <v>10080</v>
      </c>
      <c r="I129" s="186">
        <v>45110</v>
      </c>
      <c r="J129" s="184"/>
    </row>
    <row r="130" spans="1:10" s="183" customFormat="1" x14ac:dyDescent="0.3">
      <c r="A130" s="186">
        <v>45110</v>
      </c>
      <c r="B130" s="184" t="s">
        <v>411</v>
      </c>
      <c r="C130" s="184" t="s">
        <v>463</v>
      </c>
      <c r="D130" s="184" t="str">
        <f>[1]Blad1!AF187</f>
        <v>Jan Yperman Ziekenhuis</v>
      </c>
      <c r="E130" s="184" t="str">
        <f>[1]Blad1!AG187</f>
        <v>Campus Diksmuide - oud zwembad Diksmuide</v>
      </c>
      <c r="F130" s="184" t="str">
        <f>[1]Blad1!K187</f>
        <v>Schrijnwerkrenovatie Aluminium</v>
      </c>
      <c r="G130" s="196" t="s">
        <v>11</v>
      </c>
      <c r="H130" s="185">
        <f>[1]Blad1!AV187</f>
        <v>86400</v>
      </c>
      <c r="I130" s="186">
        <v>45110</v>
      </c>
      <c r="J130" s="184"/>
    </row>
    <row r="131" spans="1:10" s="183" customFormat="1" x14ac:dyDescent="0.3">
      <c r="A131" s="186">
        <v>45110</v>
      </c>
      <c r="B131" s="184" t="s">
        <v>412</v>
      </c>
      <c r="C131" s="184" t="s">
        <v>463</v>
      </c>
      <c r="D131" s="184" t="str">
        <f>[1]Blad1!AF189</f>
        <v>Jan Yperman Ziekenhuis</v>
      </c>
      <c r="E131" s="184" t="str">
        <f>[1]Blad1!AG189</f>
        <v>Campus Diksmuide - oud zwembad Diksmuide</v>
      </c>
      <c r="F131" s="184" t="str">
        <f>[1]Blad1!K189</f>
        <v>Schrijnwerkrenovatie Aluminium</v>
      </c>
      <c r="G131" s="196" t="s">
        <v>11</v>
      </c>
      <c r="H131" s="185">
        <f>[1]Blad1!AV189</f>
        <v>18000</v>
      </c>
      <c r="I131" s="186">
        <v>45110</v>
      </c>
      <c r="J131" s="184"/>
    </row>
    <row r="132" spans="1:10" s="183" customFormat="1" x14ac:dyDescent="0.3">
      <c r="A132" s="186">
        <v>45110</v>
      </c>
      <c r="B132" s="184" t="s">
        <v>413</v>
      </c>
      <c r="C132" s="184" t="s">
        <v>463</v>
      </c>
      <c r="D132" s="184" t="str">
        <f>[1]Blad1!AF191</f>
        <v>Jan Yperman Ziekenhuis</v>
      </c>
      <c r="E132" s="184" t="str">
        <f>[1]Blad1!AG191</f>
        <v>Campus Diksmuide - oud zwembad Diksmuide</v>
      </c>
      <c r="F132" s="184" t="str">
        <f>[1]Blad1!K191</f>
        <v>Schrijnwerkrenovatie Aluminium</v>
      </c>
      <c r="G132" s="196" t="s">
        <v>11</v>
      </c>
      <c r="H132" s="185">
        <f>[1]Blad1!AV191</f>
        <v>3600</v>
      </c>
      <c r="I132" s="186">
        <v>45110</v>
      </c>
      <c r="J132" s="184"/>
    </row>
    <row r="133" spans="1:10" s="183" customFormat="1" x14ac:dyDescent="0.3">
      <c r="A133" s="186">
        <v>45110</v>
      </c>
      <c r="B133" s="184" t="s">
        <v>414</v>
      </c>
      <c r="C133" s="184" t="s">
        <v>463</v>
      </c>
      <c r="D133" s="184" t="str">
        <f>[1]Blad1!AF192</f>
        <v>Jan Yperman Ziekenhuis</v>
      </c>
      <c r="E133" s="184" t="str">
        <f>[1]Blad1!AG192</f>
        <v>Campus Diksmuide - oud zwembad Diksmuide</v>
      </c>
      <c r="F133" s="184" t="str">
        <f>[1]Blad1!K192</f>
        <v>Schrijnwerkrenovatie Aluminium</v>
      </c>
      <c r="G133" s="196" t="s">
        <v>11</v>
      </c>
      <c r="H133" s="185">
        <f>[1]Blad1!AV192</f>
        <v>1800</v>
      </c>
      <c r="I133" s="186">
        <v>45110</v>
      </c>
      <c r="J133" s="184"/>
    </row>
    <row r="134" spans="1:10" s="183" customFormat="1" x14ac:dyDescent="0.3">
      <c r="A134" s="186">
        <v>45110</v>
      </c>
      <c r="B134" s="184" t="s">
        <v>415</v>
      </c>
      <c r="C134" s="184" t="s">
        <v>463</v>
      </c>
      <c r="D134" s="184" t="str">
        <f>[1]Blad1!AF190</f>
        <v>Jan Yperman Ziekenhuis</v>
      </c>
      <c r="E134" s="184" t="str">
        <f>[1]Blad1!AG190</f>
        <v>Campus Diksmuide - oud zwembad Diksmuide</v>
      </c>
      <c r="F134" s="184" t="str">
        <f>[1]Blad1!K190</f>
        <v>Warmtepompen en koeling</v>
      </c>
      <c r="G134" s="196" t="s">
        <v>11</v>
      </c>
      <c r="H134" s="185">
        <f>[1]Blad1!AV190</f>
        <v>127200</v>
      </c>
      <c r="I134" s="186">
        <v>45110</v>
      </c>
      <c r="J134" s="184"/>
    </row>
    <row r="135" spans="1:10" s="183" customFormat="1" x14ac:dyDescent="0.3">
      <c r="A135" s="186">
        <v>45110</v>
      </c>
      <c r="B135" s="184" t="s">
        <v>416</v>
      </c>
      <c r="C135" s="184" t="s">
        <v>476</v>
      </c>
      <c r="D135" s="184" t="str">
        <f>[1]Blad1!AF193</f>
        <v>CAW NOORD-WEST-VLAANDEREN</v>
      </c>
      <c r="E135" s="184" t="str">
        <f>[1]Blad1!AG193</f>
        <v>Houtland</v>
      </c>
      <c r="F135" s="184" t="str">
        <f>[1]Blad1!K193</f>
        <v>Renovatie beglazing</v>
      </c>
      <c r="G135" s="196" t="s">
        <v>11</v>
      </c>
      <c r="H135" s="185">
        <f>[1]Blad1!AV193</f>
        <v>15000</v>
      </c>
      <c r="I135" s="186">
        <v>45110</v>
      </c>
      <c r="J135" s="184"/>
    </row>
    <row r="136" spans="1:10" s="183" customFormat="1" x14ac:dyDescent="0.3">
      <c r="A136" s="186">
        <v>45110</v>
      </c>
      <c r="B136" s="184" t="s">
        <v>417</v>
      </c>
      <c r="C136" s="184" t="s">
        <v>476</v>
      </c>
      <c r="D136" s="184" t="str">
        <f>[1]Blad1!AF197</f>
        <v>CAW Limburg</v>
      </c>
      <c r="E136" s="184" t="str">
        <f>[1]Blad1!AG197</f>
        <v>CAW Limburg - Hamelstraat 27 Sint-Truiden</v>
      </c>
      <c r="F136" s="184" t="str">
        <f>[1]Blad1!K197</f>
        <v>Dakisolatie plat dak</v>
      </c>
      <c r="G136" s="196" t="s">
        <v>14</v>
      </c>
      <c r="H136" s="185">
        <f>[1]Blad1!AV197</f>
        <v>13800</v>
      </c>
      <c r="I136" s="186">
        <v>45110</v>
      </c>
      <c r="J136" s="184"/>
    </row>
    <row r="137" spans="1:10" s="183" customFormat="1" x14ac:dyDescent="0.3">
      <c r="A137" s="186">
        <v>45110</v>
      </c>
      <c r="B137" s="184" t="s">
        <v>418</v>
      </c>
      <c r="C137" s="184" t="s">
        <v>476</v>
      </c>
      <c r="D137" s="184" t="str">
        <f>[1]Blad1!AF200</f>
        <v>CAW Limburg</v>
      </c>
      <c r="E137" s="184" t="str">
        <f>[1]Blad1!AG200</f>
        <v>CAW Limburg - Kattenbos 59 Lommel</v>
      </c>
      <c r="F137" s="184" t="str">
        <f>[1]Blad1!K200</f>
        <v>Isoleren pompen/kranen/hydraulica</v>
      </c>
      <c r="G137" s="196" t="s">
        <v>14</v>
      </c>
      <c r="H137" s="185">
        <f>[1]Blad1!AV200</f>
        <v>1125</v>
      </c>
      <c r="I137" s="186">
        <v>45110</v>
      </c>
      <c r="J137" s="184"/>
    </row>
    <row r="138" spans="1:10" s="183" customFormat="1" x14ac:dyDescent="0.3">
      <c r="A138" s="186">
        <v>45110</v>
      </c>
      <c r="B138" s="184" t="s">
        <v>419</v>
      </c>
      <c r="C138" s="184" t="s">
        <v>476</v>
      </c>
      <c r="D138" s="184" t="str">
        <f>[1]Blad1!AF198</f>
        <v>CAW Limburg</v>
      </c>
      <c r="E138" s="184" t="str">
        <f>[1]Blad1!AG198</f>
        <v>CAW Limburg - Rozenstraat 28 Hasselt</v>
      </c>
      <c r="F138" s="184" t="str">
        <f>[1]Blad1!K198</f>
        <v>Gebouwisolatie</v>
      </c>
      <c r="G138" s="196" t="s">
        <v>14</v>
      </c>
      <c r="H138" s="185">
        <f>[1]Blad1!AV198</f>
        <v>22560</v>
      </c>
      <c r="I138" s="186">
        <v>45110</v>
      </c>
      <c r="J138" s="184"/>
    </row>
    <row r="139" spans="1:10" s="183" customFormat="1" x14ac:dyDescent="0.3">
      <c r="A139" s="186">
        <v>45110</v>
      </c>
      <c r="B139" s="184" t="s">
        <v>420</v>
      </c>
      <c r="C139" s="184" t="s">
        <v>476</v>
      </c>
      <c r="D139" s="184" t="str">
        <f>[1]Blad1!AF199</f>
        <v>CAW Limburg</v>
      </c>
      <c r="E139" s="184" t="str">
        <f>[1]Blad1!AG199</f>
        <v>CAW Limburg - Rozenstraat 28 Hasselt</v>
      </c>
      <c r="F139" s="184" t="str">
        <f>[1]Blad1!K199</f>
        <v>Monitoring</v>
      </c>
      <c r="G139" s="196" t="s">
        <v>14</v>
      </c>
      <c r="H139" s="185">
        <f>[1]Blad1!AV199</f>
        <v>3900</v>
      </c>
      <c r="I139" s="186">
        <v>45110</v>
      </c>
      <c r="J139" s="184"/>
    </row>
    <row r="140" spans="1:10" s="183" customFormat="1" x14ac:dyDescent="0.3">
      <c r="A140" s="186">
        <v>45110</v>
      </c>
      <c r="B140" s="184" t="s">
        <v>421</v>
      </c>
      <c r="C140" s="184" t="s">
        <v>476</v>
      </c>
      <c r="D140" s="184" t="str">
        <f>[1]Blad1!AF196</f>
        <v>CAW Limburg</v>
      </c>
      <c r="E140" s="184" t="str">
        <f>[1]Blad1!AG196</f>
        <v>CAW Limburg - Souwstraat 29 Houthalen-Helchteren</v>
      </c>
      <c r="F140" s="184" t="str">
        <f>[1]Blad1!K196</f>
        <v>Isoleren pompen/kranen/hydraulica</v>
      </c>
      <c r="G140" s="196" t="s">
        <v>14</v>
      </c>
      <c r="H140" s="185">
        <f>[1]Blad1!AV196</f>
        <v>1350</v>
      </c>
      <c r="I140" s="186">
        <v>45110</v>
      </c>
      <c r="J140" s="184"/>
    </row>
    <row r="141" spans="1:10" s="183" customFormat="1" x14ac:dyDescent="0.3">
      <c r="A141" s="186">
        <v>45110</v>
      </c>
      <c r="B141" s="184" t="s">
        <v>422</v>
      </c>
      <c r="C141" s="184" t="s">
        <v>467</v>
      </c>
      <c r="D141" s="184" t="str">
        <f>[1]Blad1!AF207</f>
        <v>Welzijnskoepel West-Brabant</v>
      </c>
      <c r="E141" s="184" t="str">
        <f>[1]Blad1!AG207</f>
        <v>Seniorenwoning Akkerwinde</v>
      </c>
      <c r="F141" s="184" t="str">
        <f>[1]Blad1!K207</f>
        <v>Warmtepompen en koeling</v>
      </c>
      <c r="G141" s="196" t="s">
        <v>12</v>
      </c>
      <c r="H141" s="185">
        <f>[1]Blad1!AV207</f>
        <v>16528.2</v>
      </c>
      <c r="I141" s="186">
        <v>45110</v>
      </c>
      <c r="J141" s="184"/>
    </row>
    <row r="142" spans="1:10" s="183" customFormat="1" x14ac:dyDescent="0.3">
      <c r="A142" s="186">
        <v>45110</v>
      </c>
      <c r="B142" s="184" t="s">
        <v>423</v>
      </c>
      <c r="C142" s="184" t="s">
        <v>466</v>
      </c>
      <c r="D142" s="184" t="str">
        <f>[1]Blad1!AF218</f>
        <v>CKG Kapoentje</v>
      </c>
      <c r="E142" s="184" t="str">
        <f>[1]Blad1!AG218</f>
        <v>Celtic</v>
      </c>
      <c r="F142" s="184" t="str">
        <f>[1]Blad1!K218</f>
        <v>Dakisolatie</v>
      </c>
      <c r="G142" s="196" t="s">
        <v>11</v>
      </c>
      <c r="H142" s="185">
        <f>[1]Blad1!AV218</f>
        <v>1620</v>
      </c>
      <c r="I142" s="186">
        <v>45110</v>
      </c>
      <c r="J142" s="184"/>
    </row>
    <row r="143" spans="1:10" s="183" customFormat="1" x14ac:dyDescent="0.3">
      <c r="A143" s="186">
        <v>45110</v>
      </c>
      <c r="B143" s="184" t="s">
        <v>424</v>
      </c>
      <c r="C143" s="184" t="s">
        <v>466</v>
      </c>
      <c r="D143" s="184" t="str">
        <f>[1]Blad1!AF212</f>
        <v>CKG Kapoentje</v>
      </c>
      <c r="E143" s="184" t="str">
        <f>[1]Blad1!AG212</f>
        <v>Celtic</v>
      </c>
      <c r="F143" s="184" t="str">
        <f>[1]Blad1!K212</f>
        <v>Isoleren pompen/kranen/hydraulica</v>
      </c>
      <c r="G143" s="196" t="s">
        <v>11</v>
      </c>
      <c r="H143" s="185">
        <f>[1]Blad1!AV212</f>
        <v>1898</v>
      </c>
      <c r="I143" s="186">
        <v>45110</v>
      </c>
      <c r="J143" s="184"/>
    </row>
    <row r="144" spans="1:10" s="183" customFormat="1" x14ac:dyDescent="0.3">
      <c r="A144" s="186">
        <v>45110</v>
      </c>
      <c r="B144" s="184" t="s">
        <v>425</v>
      </c>
      <c r="C144" s="184" t="s">
        <v>466</v>
      </c>
      <c r="D144" s="184" t="str">
        <f>[1]Blad1!AF220</f>
        <v>CKG Kapoentje</v>
      </c>
      <c r="E144" s="184" t="str">
        <f>[1]Blad1!AG220</f>
        <v>Celtic</v>
      </c>
      <c r="F144" s="184" t="str">
        <f>[1]Blad1!K220</f>
        <v>Monitoring</v>
      </c>
      <c r="G144" s="196" t="s">
        <v>11</v>
      </c>
      <c r="H144" s="185">
        <f>[1]Blad1!AV220</f>
        <v>3900</v>
      </c>
      <c r="I144" s="186">
        <v>45110</v>
      </c>
      <c r="J144" s="184"/>
    </row>
    <row r="145" spans="1:10" s="183" customFormat="1" x14ac:dyDescent="0.3">
      <c r="A145" s="186">
        <v>45110</v>
      </c>
      <c r="B145" s="184" t="s">
        <v>426</v>
      </c>
      <c r="C145" s="184" t="s">
        <v>466</v>
      </c>
      <c r="D145" s="184" t="str">
        <f>[1]Blad1!AF217</f>
        <v>CKG Kapoentje</v>
      </c>
      <c r="E145" s="184" t="str">
        <f>[1]Blad1!AG217</f>
        <v>Celtic</v>
      </c>
      <c r="F145" s="184" t="str">
        <f>[1]Blad1!K217</f>
        <v>Schrijnwerkrenovatie</v>
      </c>
      <c r="G145" s="196" t="s">
        <v>11</v>
      </c>
      <c r="H145" s="185">
        <f>[1]Blad1!AV217</f>
        <v>2160</v>
      </c>
      <c r="I145" s="186">
        <v>45110</v>
      </c>
      <c r="J145" s="184"/>
    </row>
    <row r="146" spans="1:10" s="183" customFormat="1" x14ac:dyDescent="0.3">
      <c r="A146" s="186">
        <v>45110</v>
      </c>
      <c r="B146" s="184" t="s">
        <v>427</v>
      </c>
      <c r="C146" s="184" t="s">
        <v>466</v>
      </c>
      <c r="D146" s="184" t="str">
        <f>[1]Blad1!AF219</f>
        <v>CKG Kapoentje</v>
      </c>
      <c r="E146" s="184" t="str">
        <f>[1]Blad1!AG219</f>
        <v>Celtic</v>
      </c>
      <c r="F146" s="184" t="str">
        <f>[1]Blad1!K219</f>
        <v>Vervangen pompen</v>
      </c>
      <c r="G146" s="196" t="s">
        <v>11</v>
      </c>
      <c r="H146" s="185">
        <f>[1]Blad1!AV219</f>
        <v>2016</v>
      </c>
      <c r="I146" s="186">
        <v>45110</v>
      </c>
      <c r="J146" s="184"/>
    </row>
    <row r="147" spans="1:10" s="183" customFormat="1" x14ac:dyDescent="0.3">
      <c r="A147" s="186">
        <v>45110</v>
      </c>
      <c r="B147" s="184" t="s">
        <v>428</v>
      </c>
      <c r="C147" s="184" t="s">
        <v>466</v>
      </c>
      <c r="D147" s="184" t="str">
        <f>[1]Blad1!AF211</f>
        <v>CKG Kapoentje</v>
      </c>
      <c r="E147" s="184" t="str">
        <f>[1]Blad1!AG211</f>
        <v>Kapoentje Blankenberge</v>
      </c>
      <c r="F147" s="184" t="str">
        <f>[1]Blad1!K211</f>
        <v>Buitengevel</v>
      </c>
      <c r="G147" s="196" t="s">
        <v>11</v>
      </c>
      <c r="H147" s="185">
        <f>[1]Blad1!AV211</f>
        <v>57222</v>
      </c>
      <c r="I147" s="186">
        <v>45110</v>
      </c>
      <c r="J147" s="184"/>
    </row>
    <row r="148" spans="1:10" s="183" customFormat="1" x14ac:dyDescent="0.3">
      <c r="A148" s="186">
        <v>45110</v>
      </c>
      <c r="B148" s="184" t="s">
        <v>429</v>
      </c>
      <c r="C148" s="184" t="s">
        <v>466</v>
      </c>
      <c r="D148" s="184" t="str">
        <f>[1]Blad1!AF208</f>
        <v>CKG Kapoentje</v>
      </c>
      <c r="E148" s="184" t="str">
        <f>[1]Blad1!AG208</f>
        <v>Kapoentje Blankenberge</v>
      </c>
      <c r="F148" s="184" t="str">
        <f>[1]Blad1!K208</f>
        <v>Dakisolatie hellend dak</v>
      </c>
      <c r="G148" s="196" t="s">
        <v>11</v>
      </c>
      <c r="H148" s="185">
        <f>[1]Blad1!AV208</f>
        <v>14386.2</v>
      </c>
      <c r="I148" s="186">
        <v>45110</v>
      </c>
      <c r="J148" s="184"/>
    </row>
    <row r="149" spans="1:10" s="183" customFormat="1" x14ac:dyDescent="0.3">
      <c r="A149" s="186">
        <v>45110</v>
      </c>
      <c r="B149" s="184" t="s">
        <v>430</v>
      </c>
      <c r="C149" s="184" t="s">
        <v>466</v>
      </c>
      <c r="D149" s="184" t="str">
        <f>[1]Blad1!AF209</f>
        <v>CKG Kapoentje</v>
      </c>
      <c r="E149" s="184" t="str">
        <f>[1]Blad1!AG209</f>
        <v>Kapoentje Blankenberge</v>
      </c>
      <c r="F149" s="184" t="str">
        <f>[1]Blad1!K209</f>
        <v>Dakisolatie plat dak</v>
      </c>
      <c r="G149" s="196" t="s">
        <v>11</v>
      </c>
      <c r="H149" s="185">
        <f>[1]Blad1!AV209</f>
        <v>2000</v>
      </c>
      <c r="I149" s="186">
        <v>45110</v>
      </c>
      <c r="J149" s="184"/>
    </row>
    <row r="150" spans="1:10" s="183" customFormat="1" x14ac:dyDescent="0.3">
      <c r="A150" s="186">
        <v>45110</v>
      </c>
      <c r="B150" s="184" t="s">
        <v>431</v>
      </c>
      <c r="C150" s="184" t="s">
        <v>466</v>
      </c>
      <c r="D150" s="184" t="str">
        <f>[1]Blad1!AF210</f>
        <v>CKG Kapoentje</v>
      </c>
      <c r="E150" s="184" t="str">
        <f>[1]Blad1!AG210</f>
        <v>Kapoentje Blankenberge</v>
      </c>
      <c r="F150" s="184" t="str">
        <f>[1]Blad1!K210</f>
        <v>Muurisolatie</v>
      </c>
      <c r="G150" s="196" t="s">
        <v>11</v>
      </c>
      <c r="H150" s="185">
        <f>[1]Blad1!AV210</f>
        <v>22583.4</v>
      </c>
      <c r="I150" s="186">
        <v>45110</v>
      </c>
      <c r="J150" s="184"/>
    </row>
    <row r="151" spans="1:10" s="183" customFormat="1" x14ac:dyDescent="0.3">
      <c r="A151" s="186">
        <v>45110</v>
      </c>
      <c r="B151" s="184" t="s">
        <v>432</v>
      </c>
      <c r="C151" s="184" t="s">
        <v>466</v>
      </c>
      <c r="D151" s="184" t="str">
        <f>[1]Blad1!AF216</f>
        <v>CKG Kapoentje</v>
      </c>
      <c r="E151" s="184" t="str">
        <f>[1]Blad1!AG216</f>
        <v>Kapoentje Blankenberge</v>
      </c>
      <c r="F151" s="184" t="str">
        <f>[1]Blad1!K216</f>
        <v>Renovatie ventilatie</v>
      </c>
      <c r="G151" s="196" t="s">
        <v>11</v>
      </c>
      <c r="H151" s="185">
        <f>[1]Blad1!AV216</f>
        <v>7710</v>
      </c>
      <c r="I151" s="186">
        <v>45110</v>
      </c>
      <c r="J151" s="184"/>
    </row>
    <row r="152" spans="1:10" s="183" customFormat="1" x14ac:dyDescent="0.3">
      <c r="A152" s="186">
        <v>45110</v>
      </c>
      <c r="B152" s="184" t="s">
        <v>433</v>
      </c>
      <c r="C152" s="184" t="s">
        <v>466</v>
      </c>
      <c r="D152" s="184" t="str">
        <f>[1]Blad1!AF214</f>
        <v>CKG Kapoentje</v>
      </c>
      <c r="E152" s="184" t="str">
        <f>[1]Blad1!AG214</f>
        <v>Kapoentje Blankenberge</v>
      </c>
      <c r="F152" s="184" t="str">
        <f>[1]Blad1!K214</f>
        <v>Schrijnwerkrenovatie Aluminium</v>
      </c>
      <c r="G152" s="196" t="s">
        <v>11</v>
      </c>
      <c r="H152" s="185">
        <f>[1]Blad1!AV214</f>
        <v>22884</v>
      </c>
      <c r="I152" s="186">
        <v>45110</v>
      </c>
      <c r="J152" s="184"/>
    </row>
    <row r="153" spans="1:10" s="183" customFormat="1" x14ac:dyDescent="0.3">
      <c r="A153" s="186">
        <v>45110</v>
      </c>
      <c r="B153" s="184" t="s">
        <v>434</v>
      </c>
      <c r="C153" s="184" t="s">
        <v>466</v>
      </c>
      <c r="D153" s="184" t="str">
        <f>[1]Blad1!AF215</f>
        <v>CKG Kapoentje</v>
      </c>
      <c r="E153" s="184" t="str">
        <f>[1]Blad1!AG215</f>
        <v>Kapoentje Blankenberge</v>
      </c>
      <c r="F153" s="184" t="str">
        <f>[1]Blad1!K215</f>
        <v>Stookplaatsrenovatie</v>
      </c>
      <c r="G153" s="196" t="s">
        <v>11</v>
      </c>
      <c r="H153" s="185">
        <f>[1]Blad1!AV215</f>
        <v>35799.599999999999</v>
      </c>
      <c r="I153" s="186">
        <v>45110</v>
      </c>
      <c r="J153" s="184"/>
    </row>
    <row r="154" spans="1:10" s="183" customFormat="1" x14ac:dyDescent="0.3">
      <c r="A154" s="186">
        <v>45110</v>
      </c>
      <c r="B154" s="184" t="s">
        <v>435</v>
      </c>
      <c r="C154" s="184" t="s">
        <v>466</v>
      </c>
      <c r="D154" s="184" t="str">
        <f>[1]Blad1!AF213</f>
        <v>CKG Kapoentje</v>
      </c>
      <c r="E154" s="184" t="str">
        <f>[1]Blad1!AG213</f>
        <v>Kapoentje Blankenberge</v>
      </c>
      <c r="F154" s="184" t="str">
        <f>[1]Blad1!K213</f>
        <v>Vloerisolatie (op de vloerplaat)</v>
      </c>
      <c r="G154" s="196" t="s">
        <v>11</v>
      </c>
      <c r="H154" s="185">
        <f>[1]Blad1!AV213</f>
        <v>10235.4</v>
      </c>
      <c r="I154" s="186">
        <v>45110</v>
      </c>
      <c r="J154" s="184"/>
    </row>
    <row r="155" spans="1:10" s="183" customFormat="1" x14ac:dyDescent="0.3">
      <c r="A155" s="186">
        <v>45110</v>
      </c>
      <c r="B155" s="184" t="s">
        <v>436</v>
      </c>
      <c r="C155" s="184" t="s">
        <v>473</v>
      </c>
      <c r="D155" s="184" t="str">
        <f>[1]Blad1!AF221</f>
        <v>MOTENA</v>
      </c>
      <c r="E155" s="184" t="str">
        <f>[1]Blad1!AG221</f>
        <v>WZC De Zilverberg</v>
      </c>
      <c r="F155" s="184" t="str">
        <f>[1]Blad1!K221</f>
        <v>Warmtepompen en koeling</v>
      </c>
      <c r="G155" s="196" t="s">
        <v>11</v>
      </c>
      <c r="H155" s="185">
        <f>[1]Blad1!AV221</f>
        <v>14035</v>
      </c>
      <c r="I155" s="186">
        <v>45110</v>
      </c>
      <c r="J155" s="184"/>
    </row>
    <row r="156" spans="1:10" s="183" customFormat="1" x14ac:dyDescent="0.3">
      <c r="A156" s="186">
        <v>45110</v>
      </c>
      <c r="B156" s="184" t="s">
        <v>437</v>
      </c>
      <c r="C156" s="184" t="s">
        <v>471</v>
      </c>
      <c r="D156" s="184" t="str">
        <f>[1]Blad1!AF225</f>
        <v>Groep Philippus Neri Geestelijke Gezondheidszorg</v>
      </c>
      <c r="E156" s="184" t="str">
        <f>[1]Blad1!AG225</f>
        <v>Gebouw D, DA, E, F, H</v>
      </c>
      <c r="F156" s="184" t="str">
        <f>[1]Blad1!K225</f>
        <v>Isoleren pompen/kranen/hydraulica</v>
      </c>
      <c r="G156" s="196" t="s">
        <v>9</v>
      </c>
      <c r="H156" s="185">
        <f>[1]Blad1!AV225</f>
        <v>6389</v>
      </c>
      <c r="I156" s="186">
        <v>45110</v>
      </c>
      <c r="J156" s="184"/>
    </row>
    <row r="157" spans="1:10" s="183" customFormat="1" x14ac:dyDescent="0.3">
      <c r="A157" s="186">
        <v>45110</v>
      </c>
      <c r="B157" s="184" t="s">
        <v>438</v>
      </c>
      <c r="C157" s="184" t="s">
        <v>471</v>
      </c>
      <c r="D157" s="184" t="str">
        <f>[1]Blad1!AF226</f>
        <v>Groep Philippus Neri Geestelijke Gezondheidszorg</v>
      </c>
      <c r="E157" s="184" t="str">
        <f>[1]Blad1!AG226</f>
        <v>Gebouw D, DA, E, F, H</v>
      </c>
      <c r="F157" s="184" t="str">
        <f>[1]Blad1!K226</f>
        <v>Overige</v>
      </c>
      <c r="G157" s="196" t="s">
        <v>9</v>
      </c>
      <c r="H157" s="185">
        <f>[1]Blad1!AV226</f>
        <v>22512</v>
      </c>
      <c r="I157" s="186">
        <v>45110</v>
      </c>
      <c r="J157" s="184"/>
    </row>
    <row r="158" spans="1:10" s="183" customFormat="1" x14ac:dyDescent="0.3">
      <c r="A158" s="186">
        <v>45110</v>
      </c>
      <c r="B158" s="184" t="s">
        <v>439</v>
      </c>
      <c r="C158" s="184" t="s">
        <v>471</v>
      </c>
      <c r="D158" s="184" t="str">
        <f>[1]Blad1!AF228</f>
        <v>Groep Philippus Neri Geestelijke Gezondheidszorg</v>
      </c>
      <c r="E158" s="184" t="str">
        <f>[1]Blad1!AG228</f>
        <v>Gebouw D, DA, E, F, H</v>
      </c>
      <c r="F158" s="184" t="str">
        <f>[1]Blad1!K228</f>
        <v>Overige</v>
      </c>
      <c r="G158" s="196" t="s">
        <v>9</v>
      </c>
      <c r="H158" s="185">
        <f>[1]Blad1!AV228</f>
        <v>7289</v>
      </c>
      <c r="I158" s="186">
        <v>45110</v>
      </c>
      <c r="J158" s="184"/>
    </row>
    <row r="159" spans="1:10" s="183" customFormat="1" x14ac:dyDescent="0.3">
      <c r="A159" s="186">
        <v>45110</v>
      </c>
      <c r="B159" s="184" t="s">
        <v>440</v>
      </c>
      <c r="C159" s="184" t="s">
        <v>471</v>
      </c>
      <c r="D159" s="184" t="str">
        <f>[1]Blad1!AF233</f>
        <v>Groep Philippus Neri Geestelijke Gezondheidszorg</v>
      </c>
      <c r="E159" s="184" t="str">
        <f>[1]Blad1!AG233</f>
        <v>Gebouw D, DA, E, F, H</v>
      </c>
      <c r="F159" s="184" t="str">
        <f>[1]Blad1!K233</f>
        <v>Renovatie beglazing</v>
      </c>
      <c r="G159" s="196" t="s">
        <v>9</v>
      </c>
      <c r="H159" s="185">
        <f>[1]Blad1!AV233</f>
        <v>108432</v>
      </c>
      <c r="I159" s="186">
        <v>45110</v>
      </c>
      <c r="J159" s="184"/>
    </row>
    <row r="160" spans="1:10" s="183" customFormat="1" x14ac:dyDescent="0.3">
      <c r="A160" s="186">
        <v>45110</v>
      </c>
      <c r="B160" s="184" t="s">
        <v>441</v>
      </c>
      <c r="C160" s="184" t="s">
        <v>471</v>
      </c>
      <c r="D160" s="184" t="str">
        <f>[1]Blad1!AF229</f>
        <v>Groep Philippus Neri Geestelijke Gezondheidszorg</v>
      </c>
      <c r="E160" s="184" t="str">
        <f>[1]Blad1!AG229</f>
        <v>Gebouw D, DA, E, F, H</v>
      </c>
      <c r="F160" s="184" t="str">
        <f>[1]Blad1!K229</f>
        <v>Stookplaatsrenovatie</v>
      </c>
      <c r="G160" s="196" t="s">
        <v>9</v>
      </c>
      <c r="H160" s="185">
        <f>[1]Blad1!AV229</f>
        <v>86241.600000000006</v>
      </c>
      <c r="I160" s="186">
        <v>45110</v>
      </c>
      <c r="J160" s="184"/>
    </row>
    <row r="161" spans="1:10" s="183" customFormat="1" x14ac:dyDescent="0.3">
      <c r="A161" s="186">
        <v>45110</v>
      </c>
      <c r="B161" s="184" t="s">
        <v>442</v>
      </c>
      <c r="C161" s="184" t="s">
        <v>471</v>
      </c>
      <c r="D161" s="184" t="str">
        <f>[1]Blad1!AF234</f>
        <v>Groep Philippus Neri Geestelijke Gezondheidszorg</v>
      </c>
      <c r="E161" s="184" t="str">
        <f>[1]Blad1!AG234</f>
        <v>Gebouw D, DA, E, F, H</v>
      </c>
      <c r="F161" s="184" t="str">
        <f>[1]Blad1!K234</f>
        <v>Vervangen pompen</v>
      </c>
      <c r="G161" s="196" t="s">
        <v>9</v>
      </c>
      <c r="H161" s="185">
        <f>[1]Blad1!AV234</f>
        <v>18571.8</v>
      </c>
      <c r="I161" s="186">
        <v>45110</v>
      </c>
      <c r="J161" s="184"/>
    </row>
    <row r="162" spans="1:10" s="183" customFormat="1" x14ac:dyDescent="0.3">
      <c r="A162" s="186">
        <v>45110</v>
      </c>
      <c r="B162" s="184" t="s">
        <v>443</v>
      </c>
      <c r="C162" s="184" t="s">
        <v>477</v>
      </c>
      <c r="D162" s="184" t="str">
        <f>[1]Blad1!AF227</f>
        <v>Groep Philippus Neri Geestelijke Gezondheidszorg</v>
      </c>
      <c r="E162" s="184" t="str">
        <f>[1]Blad1!AG227</f>
        <v>PVT Casa Neri</v>
      </c>
      <c r="F162" s="184" t="str">
        <f>[1]Blad1!K227</f>
        <v>Isoleren pompen/kranen/hydraulica</v>
      </c>
      <c r="G162" s="196" t="s">
        <v>9</v>
      </c>
      <c r="H162" s="185">
        <f>[1]Blad1!AV227</f>
        <v>2475</v>
      </c>
      <c r="I162" s="186">
        <v>45110</v>
      </c>
      <c r="J162" s="184"/>
    </row>
    <row r="163" spans="1:10" s="183" customFormat="1" x14ac:dyDescent="0.3">
      <c r="A163" s="186">
        <v>45110</v>
      </c>
      <c r="B163" s="184" t="s">
        <v>444</v>
      </c>
      <c r="C163" s="184" t="s">
        <v>477</v>
      </c>
      <c r="D163" s="184" t="str">
        <f>[1]Blad1!AF231</f>
        <v>Groep Philippus Neri Geestelijke Gezondheidszorg</v>
      </c>
      <c r="E163" s="184" t="str">
        <f>[1]Blad1!AG231</f>
        <v>PVT Casa Neri</v>
      </c>
      <c r="F163" s="184" t="str">
        <f>[1]Blad1!K231</f>
        <v>Vervangen pompen</v>
      </c>
      <c r="G163" s="196" t="s">
        <v>9</v>
      </c>
      <c r="H163" s="185">
        <f>[1]Blad1!AV231</f>
        <v>2018</v>
      </c>
      <c r="I163" s="186">
        <v>45110</v>
      </c>
      <c r="J163" s="184"/>
    </row>
    <row r="164" spans="1:10" s="183" customFormat="1" x14ac:dyDescent="0.3">
      <c r="A164" s="186">
        <v>45110</v>
      </c>
      <c r="B164" s="184" t="s">
        <v>445</v>
      </c>
      <c r="C164" s="184" t="s">
        <v>464</v>
      </c>
      <c r="D164" s="184" t="str">
        <f>[1]Blad1!AF249</f>
        <v>VZW DVC De Triangel</v>
      </c>
      <c r="E164" s="184" t="str">
        <f>[1]Blad1!AG249</f>
        <v>Hoofdgebouw nieuw</v>
      </c>
      <c r="F164" s="184" t="str">
        <f>[1]Blad1!K249</f>
        <v>Vervangen pompen</v>
      </c>
      <c r="G164" s="196" t="s">
        <v>9</v>
      </c>
      <c r="H164" s="185">
        <f>[1]Blad1!AV249</f>
        <v>3870</v>
      </c>
      <c r="I164" s="186">
        <v>45110</v>
      </c>
      <c r="J164" s="184"/>
    </row>
    <row r="165" spans="1:10" s="183" customFormat="1" x14ac:dyDescent="0.3">
      <c r="A165" s="186">
        <v>45110</v>
      </c>
      <c r="B165" s="184" t="s">
        <v>446</v>
      </c>
      <c r="C165" s="184" t="s">
        <v>463</v>
      </c>
      <c r="D165" s="184" t="str">
        <f>[1]Blad1!AF254</f>
        <v>Vitaz</v>
      </c>
      <c r="E165" s="184" t="str">
        <f>[1]Blad1!AG254</f>
        <v>Kasteel Moeland</v>
      </c>
      <c r="F165" s="184" t="str">
        <f>[1]Blad1!K254</f>
        <v>Dakisolatie hellend dak</v>
      </c>
      <c r="G165" s="196" t="s">
        <v>9</v>
      </c>
      <c r="H165" s="185">
        <f>[1]Blad1!AV254</f>
        <v>1074</v>
      </c>
      <c r="I165" s="186">
        <v>45110</v>
      </c>
      <c r="J165" s="184"/>
    </row>
    <row r="166" spans="1:10" s="183" customFormat="1" x14ac:dyDescent="0.3">
      <c r="A166" s="186">
        <v>45110</v>
      </c>
      <c r="B166" s="184" t="s">
        <v>447</v>
      </c>
      <c r="C166" s="184" t="s">
        <v>463</v>
      </c>
      <c r="D166" s="184" t="str">
        <f>[1]Blad1!AF258</f>
        <v>Vitaz</v>
      </c>
      <c r="E166" s="184" t="str">
        <f>[1]Blad1!AG258</f>
        <v>Kasteel Moeland</v>
      </c>
      <c r="F166" s="184" t="str">
        <f>[1]Blad1!K258</f>
        <v>Isoleren pompen/kranen/hydraulica</v>
      </c>
      <c r="G166" s="196" t="s">
        <v>9</v>
      </c>
      <c r="H166" s="185">
        <f>[1]Blad1!AV258</f>
        <v>2382</v>
      </c>
      <c r="I166" s="186">
        <v>45110</v>
      </c>
      <c r="J166" s="184"/>
    </row>
    <row r="167" spans="1:10" s="183" customFormat="1" x14ac:dyDescent="0.3">
      <c r="A167" s="186">
        <v>45110</v>
      </c>
      <c r="B167" s="184" t="s">
        <v>448</v>
      </c>
      <c r="C167" s="184" t="s">
        <v>463</v>
      </c>
      <c r="D167" s="184" t="str">
        <f>[1]Blad1!AF265</f>
        <v>Vitaz</v>
      </c>
      <c r="E167" s="184" t="str">
        <f>[1]Blad1!AG265</f>
        <v>K-Dienst</v>
      </c>
      <c r="F167" s="184" t="str">
        <f>[1]Blad1!K265</f>
        <v>Isoleren pompen/kranen/hydraulica</v>
      </c>
      <c r="G167" s="196" t="s">
        <v>9</v>
      </c>
      <c r="H167" s="185">
        <f>[1]Blad1!AV265</f>
        <v>2940</v>
      </c>
      <c r="I167" s="186">
        <v>45110</v>
      </c>
      <c r="J167" s="184"/>
    </row>
    <row r="168" spans="1:10" s="183" customFormat="1" x14ac:dyDescent="0.3">
      <c r="A168" s="186">
        <v>45110</v>
      </c>
      <c r="B168" s="184" t="s">
        <v>449</v>
      </c>
      <c r="C168" s="184" t="s">
        <v>463</v>
      </c>
      <c r="D168" s="184" t="str">
        <f>[1]Blad1!AF261</f>
        <v>Vitaz</v>
      </c>
      <c r="E168" s="184" t="str">
        <f>[1]Blad1!AG261</f>
        <v>Logistiek platform</v>
      </c>
      <c r="F168" s="184" t="str">
        <f>[1]Blad1!K261</f>
        <v>Isoleren pompen/kranen/hydraulica</v>
      </c>
      <c r="G168" s="196" t="s">
        <v>9</v>
      </c>
      <c r="H168" s="185">
        <f>[1]Blad1!AV261</f>
        <v>5010</v>
      </c>
      <c r="I168" s="186">
        <v>45110</v>
      </c>
      <c r="J168" s="184"/>
    </row>
    <row r="169" spans="1:10" s="183" customFormat="1" x14ac:dyDescent="0.3">
      <c r="A169" s="186">
        <v>45110</v>
      </c>
      <c r="B169" s="184" t="s">
        <v>450</v>
      </c>
      <c r="C169" s="184" t="s">
        <v>463</v>
      </c>
      <c r="D169" s="184" t="str">
        <f>[1]Blad1!AF255</f>
        <v>Vitaz</v>
      </c>
      <c r="E169" s="184" t="str">
        <f>[1]Blad1!AG255</f>
        <v>Logistiek platform</v>
      </c>
      <c r="F169" s="184" t="str">
        <f>[1]Blad1!K255</f>
        <v>Regeltechn.verwarming</v>
      </c>
      <c r="G169" s="196" t="s">
        <v>9</v>
      </c>
      <c r="H169" s="185">
        <f>[1]Blad1!AV255</f>
        <v>4681</v>
      </c>
      <c r="I169" s="186">
        <v>45110</v>
      </c>
      <c r="J169" s="184"/>
    </row>
    <row r="170" spans="1:10" s="183" customFormat="1" x14ac:dyDescent="0.3">
      <c r="A170" s="186">
        <v>45110</v>
      </c>
      <c r="B170" s="184" t="s">
        <v>451</v>
      </c>
      <c r="C170" s="184" t="s">
        <v>463</v>
      </c>
      <c r="D170" s="184" t="str">
        <f>[1]Blad1!AF260</f>
        <v>Vitaz</v>
      </c>
      <c r="E170" s="184" t="str">
        <f>[1]Blad1!AG260</f>
        <v>Ter Wilgen</v>
      </c>
      <c r="F170" s="184" t="str">
        <f>[1]Blad1!K260</f>
        <v>Isoleren pompen/kranen/hydraulica</v>
      </c>
      <c r="G170" s="196" t="s">
        <v>9</v>
      </c>
      <c r="H170" s="185">
        <f>[1]Blad1!AV260</f>
        <v>3632.4</v>
      </c>
      <c r="I170" s="186">
        <v>45110</v>
      </c>
      <c r="J170" s="184"/>
    </row>
    <row r="171" spans="1:10" s="183" customFormat="1" x14ac:dyDescent="0.3">
      <c r="A171" s="186">
        <v>45110</v>
      </c>
      <c r="B171" s="184" t="s">
        <v>452</v>
      </c>
      <c r="C171" s="184" t="s">
        <v>463</v>
      </c>
      <c r="D171" s="184" t="str">
        <f>[1]Blad1!AF257</f>
        <v>Vitaz</v>
      </c>
      <c r="E171" s="184" t="str">
        <f>[1]Blad1!AG257</f>
        <v>Ter Wilgen</v>
      </c>
      <c r="F171" s="184" t="str">
        <f>[1]Blad1!K257</f>
        <v>Stookplaatsrenovatie</v>
      </c>
      <c r="G171" s="196" t="s">
        <v>9</v>
      </c>
      <c r="H171" s="185">
        <f>[1]Blad1!AV257</f>
        <v>39216</v>
      </c>
      <c r="I171" s="186">
        <v>45110</v>
      </c>
      <c r="J171" s="184"/>
    </row>
    <row r="172" spans="1:10" s="183" customFormat="1" x14ac:dyDescent="0.3">
      <c r="A172" s="186">
        <v>45110</v>
      </c>
      <c r="B172" s="184" t="s">
        <v>453</v>
      </c>
      <c r="C172" s="184" t="s">
        <v>463</v>
      </c>
      <c r="D172" s="184" t="str">
        <f>[1]Blad1!AF268</f>
        <v>Vitaz</v>
      </c>
      <c r="E172" s="184" t="str">
        <f>[1]Blad1!AG268</f>
        <v>Vitaz - Site SL</v>
      </c>
      <c r="F172" s="184" t="str">
        <f>[1]Blad1!K268</f>
        <v>Vervangen pompen</v>
      </c>
      <c r="G172" s="196" t="s">
        <v>9</v>
      </c>
      <c r="H172" s="185">
        <f>[1]Blad1!AV268</f>
        <v>16020</v>
      </c>
      <c r="I172" s="186">
        <v>45110</v>
      </c>
      <c r="J172" s="184"/>
    </row>
    <row r="173" spans="1:10" s="183" customFormat="1" x14ac:dyDescent="0.3">
      <c r="A173" s="186">
        <v>45110</v>
      </c>
      <c r="B173" s="184" t="s">
        <v>454</v>
      </c>
      <c r="C173" s="184" t="s">
        <v>463</v>
      </c>
      <c r="D173" s="184" t="str">
        <f>[1]Blad1!AF266</f>
        <v>Vitaz</v>
      </c>
      <c r="E173" s="184" t="str">
        <f>[1]Blad1!AG266</f>
        <v>Vitaz - Site SL</v>
      </c>
      <c r="F173" s="184" t="str">
        <f>[1]Blad1!K266</f>
        <v>Warmtepompen en koeling</v>
      </c>
      <c r="G173" s="196" t="s">
        <v>9</v>
      </c>
      <c r="H173" s="185">
        <f>[1]Blad1!AV266</f>
        <v>27000</v>
      </c>
      <c r="I173" s="186">
        <v>45110</v>
      </c>
      <c r="J173" s="184"/>
    </row>
    <row r="174" spans="1:10" s="183" customFormat="1" x14ac:dyDescent="0.3">
      <c r="A174" s="186">
        <v>45110</v>
      </c>
      <c r="B174" s="184" t="s">
        <v>455</v>
      </c>
      <c r="C174" s="184" t="s">
        <v>463</v>
      </c>
      <c r="D174" s="184" t="str">
        <f>[1]Blad1!AF262</f>
        <v>Vitaz</v>
      </c>
      <c r="E174" s="184" t="str">
        <f>[1]Blad1!AG262</f>
        <v>VITAZ vzw</v>
      </c>
      <c r="F174" s="184" t="str">
        <f>[1]Blad1!K262</f>
        <v>Isoleren pompen/kranen/hydraulica</v>
      </c>
      <c r="G174" s="196" t="s">
        <v>9</v>
      </c>
      <c r="H174" s="185">
        <f>[1]Blad1!AV262</f>
        <v>6516</v>
      </c>
      <c r="I174" s="186">
        <v>45110</v>
      </c>
      <c r="J174" s="184"/>
    </row>
    <row r="175" spans="1:10" s="183" customFormat="1" x14ac:dyDescent="0.3">
      <c r="A175" s="186">
        <v>45110</v>
      </c>
      <c r="B175" s="184" t="s">
        <v>456</v>
      </c>
      <c r="C175" s="184" t="s">
        <v>463</v>
      </c>
      <c r="D175" s="184" t="str">
        <f>[1]Blad1!AF264</f>
        <v>Vitaz</v>
      </c>
      <c r="E175" s="184" t="str">
        <f>[1]Blad1!AG264</f>
        <v>VITAZ vzw</v>
      </c>
      <c r="F175" s="184" t="str">
        <f>[1]Blad1!K264</f>
        <v>Monitoring</v>
      </c>
      <c r="G175" s="196" t="s">
        <v>9</v>
      </c>
      <c r="H175" s="185">
        <f>[1]Blad1!AV264</f>
        <v>57113</v>
      </c>
      <c r="I175" s="186">
        <v>45110</v>
      </c>
      <c r="J175" s="184"/>
    </row>
    <row r="176" spans="1:10" s="183" customFormat="1" x14ac:dyDescent="0.3">
      <c r="A176" s="186">
        <v>45110</v>
      </c>
      <c r="B176" s="184" t="s">
        <v>457</v>
      </c>
      <c r="C176" s="184" t="s">
        <v>463</v>
      </c>
      <c r="D176" s="184" t="str">
        <f>[1]Blad1!AF259</f>
        <v>Vitaz</v>
      </c>
      <c r="E176" s="184" t="str">
        <f>[1]Blad1!AG259</f>
        <v>VITAZ vzw</v>
      </c>
      <c r="F176" s="184" t="str">
        <f>[1]Blad1!K259</f>
        <v>Overige</v>
      </c>
      <c r="G176" s="196" t="s">
        <v>9</v>
      </c>
      <c r="H176" s="185">
        <f>[1]Blad1!AV259</f>
        <v>3400</v>
      </c>
      <c r="I176" s="186">
        <v>45110</v>
      </c>
      <c r="J176" s="184"/>
    </row>
    <row r="177" spans="1:10" s="183" customFormat="1" x14ac:dyDescent="0.3">
      <c r="A177" s="186">
        <v>45110</v>
      </c>
      <c r="B177" s="184" t="s">
        <v>458</v>
      </c>
      <c r="C177" s="184" t="s">
        <v>463</v>
      </c>
      <c r="D177" s="184" t="str">
        <f>[1]Blad1!AF263</f>
        <v>Vitaz</v>
      </c>
      <c r="E177" s="184" t="str">
        <f>[1]Blad1!AG263</f>
        <v>VITAZ vzw</v>
      </c>
      <c r="F177" s="184" t="str">
        <f>[1]Blad1!K263</f>
        <v>Overige</v>
      </c>
      <c r="G177" s="196" t="s">
        <v>9</v>
      </c>
      <c r="H177" s="185">
        <f>[1]Blad1!AV263</f>
        <v>23391</v>
      </c>
      <c r="I177" s="186">
        <v>45110</v>
      </c>
      <c r="J177" s="184"/>
    </row>
    <row r="178" spans="1:10" s="183" customFormat="1" x14ac:dyDescent="0.3">
      <c r="A178" s="186">
        <v>45110</v>
      </c>
      <c r="B178" s="184" t="s">
        <v>459</v>
      </c>
      <c r="C178" s="184" t="s">
        <v>463</v>
      </c>
      <c r="D178" s="184" t="str">
        <f>[1]Blad1!AF269</f>
        <v>Vitaz</v>
      </c>
      <c r="E178" s="184" t="str">
        <f>[1]Blad1!AG269</f>
        <v>VITAZ vzw</v>
      </c>
      <c r="F178" s="184" t="str">
        <f>[1]Blad1!K269</f>
        <v>Renovatie beglazing</v>
      </c>
      <c r="G178" s="196" t="s">
        <v>9</v>
      </c>
      <c r="H178" s="185">
        <f>[1]Blad1!AV269</f>
        <v>13800</v>
      </c>
      <c r="I178" s="186">
        <v>45110</v>
      </c>
      <c r="J178" s="184"/>
    </row>
    <row r="179" spans="1:10" s="183" customFormat="1" x14ac:dyDescent="0.3">
      <c r="A179" s="186">
        <v>45110</v>
      </c>
      <c r="B179" s="184" t="s">
        <v>460</v>
      </c>
      <c r="C179" s="184" t="s">
        <v>463</v>
      </c>
      <c r="D179" s="184" t="str">
        <f>[1]Blad1!AF256</f>
        <v>Vitaz</v>
      </c>
      <c r="E179" s="184" t="str">
        <f>[1]Blad1!AG256</f>
        <v>VITAZ vzw</v>
      </c>
      <c r="F179" s="184" t="str">
        <f>[1]Blad1!K256</f>
        <v>Renovatie ventilatie</v>
      </c>
      <c r="G179" s="196" t="s">
        <v>9</v>
      </c>
      <c r="H179" s="185">
        <f>[1]Blad1!AV256</f>
        <v>6288</v>
      </c>
      <c r="I179" s="186">
        <v>45110</v>
      </c>
      <c r="J179" s="184"/>
    </row>
    <row r="180" spans="1:10" s="183" customFormat="1" x14ac:dyDescent="0.3">
      <c r="A180" s="186">
        <v>45110</v>
      </c>
      <c r="B180" s="184" t="s">
        <v>461</v>
      </c>
      <c r="C180" s="184" t="s">
        <v>463</v>
      </c>
      <c r="D180" s="184" t="str">
        <f>[1]Blad1!AF267</f>
        <v>Vitaz</v>
      </c>
      <c r="E180" s="184" t="str">
        <f>[1]Blad1!AG267</f>
        <v>VITAZ vzw</v>
      </c>
      <c r="F180" s="184" t="str">
        <f>[1]Blad1!K267</f>
        <v>Vervangen pompen</v>
      </c>
      <c r="G180" s="196" t="s">
        <v>9</v>
      </c>
      <c r="H180" s="185">
        <f>[1]Blad1!AV267</f>
        <v>10080</v>
      </c>
      <c r="I180" s="186">
        <v>45110</v>
      </c>
      <c r="J180" s="184"/>
    </row>
    <row r="181" spans="1:10" s="183" customFormat="1" x14ac:dyDescent="0.3">
      <c r="A181" s="186">
        <v>45110</v>
      </c>
      <c r="B181" s="184" t="s">
        <v>462</v>
      </c>
      <c r="C181" s="184" t="s">
        <v>470</v>
      </c>
      <c r="D181" s="184" t="str">
        <f>[1]Blad1!AF276</f>
        <v>Armonea</v>
      </c>
      <c r="E181" s="184" t="str">
        <f>[1]Blad1!AG276</f>
        <v>Residentie Den Brem</v>
      </c>
      <c r="F181" s="184" t="str">
        <f>[1]Blad1!K276</f>
        <v>Schrijnwerkrenovatie</v>
      </c>
      <c r="G181" s="196" t="s">
        <v>10</v>
      </c>
      <c r="H181" s="185">
        <f>[1]Blad1!AV276</f>
        <v>60000</v>
      </c>
      <c r="I181" s="186">
        <v>45110</v>
      </c>
      <c r="J181" s="184"/>
    </row>
    <row r="182" spans="1:10" s="183" customFormat="1" x14ac:dyDescent="0.3">
      <c r="A182" s="186">
        <v>45160</v>
      </c>
      <c r="B182" s="184" t="s">
        <v>1175</v>
      </c>
      <c r="C182" s="184" t="s">
        <v>470</v>
      </c>
      <c r="D182" s="184" t="s">
        <v>1176</v>
      </c>
      <c r="E182" s="184" t="s">
        <v>1177</v>
      </c>
      <c r="F182" s="184" t="s">
        <v>913</v>
      </c>
      <c r="G182" s="196" t="s">
        <v>9</v>
      </c>
      <c r="H182" s="185">
        <v>29355.550000000003</v>
      </c>
      <c r="I182" s="186">
        <v>45160</v>
      </c>
      <c r="J182" s="184" t="s">
        <v>1179</v>
      </c>
    </row>
    <row r="183" spans="1:10" s="183" customFormat="1" x14ac:dyDescent="0.3">
      <c r="A183" s="186">
        <v>45160</v>
      </c>
      <c r="B183" s="184" t="s">
        <v>1170</v>
      </c>
      <c r="C183" s="184" t="s">
        <v>1134</v>
      </c>
      <c r="D183" s="184" t="s">
        <v>1135</v>
      </c>
      <c r="E183" s="184" t="s">
        <v>1171</v>
      </c>
      <c r="F183" s="184" t="s">
        <v>959</v>
      </c>
      <c r="G183" s="196" t="s">
        <v>9</v>
      </c>
      <c r="H183" s="185">
        <v>60079.009999999995</v>
      </c>
      <c r="I183" s="186">
        <v>45160</v>
      </c>
      <c r="J183" s="184" t="s">
        <v>1179</v>
      </c>
    </row>
    <row r="184" spans="1:10" s="183" customFormat="1" x14ac:dyDescent="0.3">
      <c r="A184" s="186">
        <v>45160</v>
      </c>
      <c r="B184" s="184" t="s">
        <v>1168</v>
      </c>
      <c r="C184" s="184" t="s">
        <v>464</v>
      </c>
      <c r="D184" s="184" t="s">
        <v>270</v>
      </c>
      <c r="E184" s="184" t="s">
        <v>1169</v>
      </c>
      <c r="F184" s="184" t="s">
        <v>959</v>
      </c>
      <c r="G184" s="196" t="s">
        <v>11</v>
      </c>
      <c r="H184" s="185">
        <v>28318.440000000002</v>
      </c>
      <c r="I184" s="186">
        <v>45160</v>
      </c>
      <c r="J184" s="184" t="s">
        <v>1179</v>
      </c>
    </row>
    <row r="185" spans="1:10" s="183" customFormat="1" x14ac:dyDescent="0.3">
      <c r="A185" s="186">
        <v>45160</v>
      </c>
      <c r="B185" s="184" t="s">
        <v>1172</v>
      </c>
      <c r="C185" s="184" t="s">
        <v>476</v>
      </c>
      <c r="D185" s="184" t="s">
        <v>1173</v>
      </c>
      <c r="E185" s="184" t="s">
        <v>1174</v>
      </c>
      <c r="F185" s="184" t="s">
        <v>902</v>
      </c>
      <c r="G185" s="196" t="s">
        <v>11</v>
      </c>
      <c r="H185" s="185">
        <v>75578.059999999983</v>
      </c>
      <c r="I185" s="186">
        <v>45160</v>
      </c>
      <c r="J185" s="184" t="s">
        <v>1179</v>
      </c>
    </row>
    <row r="186" spans="1:10" s="183" customFormat="1" x14ac:dyDescent="0.3">
      <c r="A186" s="186">
        <v>45160</v>
      </c>
      <c r="B186" s="184" t="s">
        <v>1165</v>
      </c>
      <c r="C186" s="184" t="s">
        <v>476</v>
      </c>
      <c r="D186" s="184" t="s">
        <v>1166</v>
      </c>
      <c r="E186" s="184" t="s">
        <v>1167</v>
      </c>
      <c r="F186" s="184" t="s">
        <v>913</v>
      </c>
      <c r="G186" s="196" t="s">
        <v>14</v>
      </c>
      <c r="H186" s="185">
        <v>7122.75</v>
      </c>
      <c r="I186" s="186">
        <v>45160</v>
      </c>
      <c r="J186" s="184" t="s">
        <v>1179</v>
      </c>
    </row>
    <row r="187" spans="1:10" s="183" customFormat="1" x14ac:dyDescent="0.3">
      <c r="A187" s="186">
        <v>45250</v>
      </c>
      <c r="B187" s="184" t="s">
        <v>1076</v>
      </c>
      <c r="C187" s="184" t="s">
        <v>973</v>
      </c>
      <c r="D187" s="184" t="s">
        <v>1053</v>
      </c>
      <c r="E187" s="184" t="s">
        <v>1077</v>
      </c>
      <c r="F187" s="184" t="s">
        <v>913</v>
      </c>
      <c r="G187" s="197" t="str">
        <f>VLOOKUP(B187,[2]Blad3!$A$1:$C$4748,3,FALSE)</f>
        <v>Limburg</v>
      </c>
      <c r="H187" s="185">
        <v>23593.200000000001</v>
      </c>
      <c r="I187" s="186">
        <v>45250</v>
      </c>
      <c r="J187" s="184"/>
    </row>
    <row r="188" spans="1:10" s="183" customFormat="1" x14ac:dyDescent="0.3">
      <c r="A188" s="186">
        <v>45250</v>
      </c>
      <c r="B188" s="184" t="s">
        <v>1067</v>
      </c>
      <c r="C188" s="184" t="s">
        <v>1064</v>
      </c>
      <c r="D188" s="184" t="s">
        <v>1053</v>
      </c>
      <c r="E188" s="184" t="s">
        <v>1065</v>
      </c>
      <c r="F188" s="184" t="s">
        <v>959</v>
      </c>
      <c r="G188" s="197" t="str">
        <f>VLOOKUP(B188,[2]Blad3!$A$1:$C$4748,3,FALSE)</f>
        <v>Limburg</v>
      </c>
      <c r="H188" s="185">
        <v>1920</v>
      </c>
      <c r="I188" s="186">
        <v>45250</v>
      </c>
      <c r="J188" s="184"/>
    </row>
    <row r="189" spans="1:10" s="183" customFormat="1" x14ac:dyDescent="0.3">
      <c r="A189" s="186">
        <v>45250</v>
      </c>
      <c r="B189" s="184" t="s">
        <v>1068</v>
      </c>
      <c r="C189" s="184" t="s">
        <v>1064</v>
      </c>
      <c r="D189" s="184" t="s">
        <v>1053</v>
      </c>
      <c r="E189" s="184" t="s">
        <v>1065</v>
      </c>
      <c r="F189" s="184" t="s">
        <v>913</v>
      </c>
      <c r="G189" s="197" t="str">
        <f>VLOOKUP(B189,[2]Blad3!$A$1:$C$4748,3,FALSE)</f>
        <v>Limburg</v>
      </c>
      <c r="H189" s="185">
        <v>15300</v>
      </c>
      <c r="I189" s="186">
        <v>45250</v>
      </c>
      <c r="J189" s="184"/>
    </row>
    <row r="190" spans="1:10" s="183" customFormat="1" x14ac:dyDescent="0.3">
      <c r="A190" s="186">
        <v>45250</v>
      </c>
      <c r="B190" s="184" t="s">
        <v>1069</v>
      </c>
      <c r="C190" s="184" t="s">
        <v>1064</v>
      </c>
      <c r="D190" s="184" t="s">
        <v>1053</v>
      </c>
      <c r="E190" s="184" t="s">
        <v>1065</v>
      </c>
      <c r="F190" s="184" t="s">
        <v>1066</v>
      </c>
      <c r="G190" s="197" t="str">
        <f>VLOOKUP(B190,[2]Blad3!$A$1:$C$4748,3,FALSE)</f>
        <v>Limburg</v>
      </c>
      <c r="H190" s="185">
        <v>21300</v>
      </c>
      <c r="I190" s="186">
        <v>45250</v>
      </c>
      <c r="J190" s="184"/>
    </row>
    <row r="191" spans="1:10" s="183" customFormat="1" x14ac:dyDescent="0.3">
      <c r="A191" s="186">
        <v>45250</v>
      </c>
      <c r="B191" s="184" t="s">
        <v>1063</v>
      </c>
      <c r="C191" s="184" t="s">
        <v>1064</v>
      </c>
      <c r="D191" s="184" t="s">
        <v>1053</v>
      </c>
      <c r="E191" s="184" t="s">
        <v>1065</v>
      </c>
      <c r="F191" s="184" t="s">
        <v>1066</v>
      </c>
      <c r="G191" s="197" t="str">
        <f>VLOOKUP(B191,[2]Blad3!$A$1:$C$4748,3,FALSE)</f>
        <v>Limburg</v>
      </c>
      <c r="H191" s="185">
        <v>1500</v>
      </c>
      <c r="I191" s="186">
        <v>45250</v>
      </c>
      <c r="J191" s="184"/>
    </row>
    <row r="192" spans="1:10" s="183" customFormat="1" x14ac:dyDescent="0.3">
      <c r="A192" s="186">
        <v>45250</v>
      </c>
      <c r="B192" s="184" t="s">
        <v>1070</v>
      </c>
      <c r="C192" s="184" t="s">
        <v>973</v>
      </c>
      <c r="D192" s="184" t="s">
        <v>1053</v>
      </c>
      <c r="E192" s="184" t="s">
        <v>1071</v>
      </c>
      <c r="F192" s="184" t="s">
        <v>1060</v>
      </c>
      <c r="G192" s="197" t="str">
        <f>VLOOKUP(B192,[2]Blad3!$A$1:$C$4748,3,FALSE)</f>
        <v>Limburg</v>
      </c>
      <c r="H192" s="185">
        <v>31221</v>
      </c>
      <c r="I192" s="186">
        <v>45250</v>
      </c>
      <c r="J192" s="184"/>
    </row>
    <row r="193" spans="1:10" s="183" customFormat="1" x14ac:dyDescent="0.3">
      <c r="A193" s="186">
        <v>45250</v>
      </c>
      <c r="B193" s="184" t="s">
        <v>1059</v>
      </c>
      <c r="C193" s="184" t="s">
        <v>973</v>
      </c>
      <c r="D193" s="184" t="s">
        <v>1053</v>
      </c>
      <c r="E193" s="184" t="s">
        <v>1058</v>
      </c>
      <c r="F193" s="184" t="s">
        <v>1060</v>
      </c>
      <c r="G193" s="197" t="str">
        <f>VLOOKUP(B193,[2]Blad3!$A$1:$C$4748,3,FALSE)</f>
        <v>Limburg</v>
      </c>
      <c r="H193" s="185">
        <v>2470</v>
      </c>
      <c r="I193" s="186">
        <v>45250</v>
      </c>
      <c r="J193" s="184"/>
    </row>
    <row r="194" spans="1:10" s="183" customFormat="1" x14ac:dyDescent="0.3">
      <c r="A194" s="186">
        <v>45250</v>
      </c>
      <c r="B194" s="184" t="s">
        <v>1057</v>
      </c>
      <c r="C194" s="184" t="s">
        <v>973</v>
      </c>
      <c r="D194" s="184" t="s">
        <v>1053</v>
      </c>
      <c r="E194" s="184" t="s">
        <v>1058</v>
      </c>
      <c r="F194" s="184" t="s">
        <v>913</v>
      </c>
      <c r="G194" s="197" t="str">
        <f>VLOOKUP(B194,[2]Blad3!$A$1:$C$4748,3,FALSE)</f>
        <v>Limburg</v>
      </c>
      <c r="H194" s="185">
        <v>19510.2</v>
      </c>
      <c r="I194" s="186">
        <v>45250</v>
      </c>
      <c r="J194" s="184"/>
    </row>
    <row r="195" spans="1:10" s="183" customFormat="1" x14ac:dyDescent="0.3">
      <c r="A195" s="186">
        <v>45250</v>
      </c>
      <c r="B195" s="184" t="s">
        <v>1072</v>
      </c>
      <c r="C195" s="184" t="s">
        <v>973</v>
      </c>
      <c r="D195" s="184" t="s">
        <v>1053</v>
      </c>
      <c r="E195" s="184" t="s">
        <v>1073</v>
      </c>
      <c r="F195" s="184" t="s">
        <v>1060</v>
      </c>
      <c r="G195" s="197" t="str">
        <f>VLOOKUP(B195,[2]Blad3!$A$1:$C$4748,3,FALSE)</f>
        <v>Limburg</v>
      </c>
      <c r="H195" s="185">
        <v>2470</v>
      </c>
      <c r="I195" s="186">
        <v>45250</v>
      </c>
      <c r="J195" s="184"/>
    </row>
    <row r="196" spans="1:10" s="183" customFormat="1" x14ac:dyDescent="0.3">
      <c r="A196" s="186">
        <v>45250</v>
      </c>
      <c r="B196" s="184" t="s">
        <v>1061</v>
      </c>
      <c r="C196" s="184" t="s">
        <v>973</v>
      </c>
      <c r="D196" s="184" t="s">
        <v>1053</v>
      </c>
      <c r="E196" s="184" t="s">
        <v>1062</v>
      </c>
      <c r="F196" s="184" t="s">
        <v>913</v>
      </c>
      <c r="G196" s="197" t="str">
        <f>VLOOKUP(B196,[2]Blad3!$A$1:$C$4748,3,FALSE)</f>
        <v>Limburg</v>
      </c>
      <c r="H196" s="185">
        <v>25123.200000000001</v>
      </c>
      <c r="I196" s="186">
        <v>45250</v>
      </c>
      <c r="J196" s="184"/>
    </row>
    <row r="197" spans="1:10" s="183" customFormat="1" x14ac:dyDescent="0.3">
      <c r="A197" s="186">
        <v>45250</v>
      </c>
      <c r="B197" s="184" t="s">
        <v>1074</v>
      </c>
      <c r="C197" s="184" t="s">
        <v>973</v>
      </c>
      <c r="D197" s="184" t="s">
        <v>1053</v>
      </c>
      <c r="E197" s="184" t="s">
        <v>1075</v>
      </c>
      <c r="F197" s="184" t="s">
        <v>913</v>
      </c>
      <c r="G197" s="197" t="str">
        <f>VLOOKUP(B197,[2]Blad3!$A$1:$C$4748,3,FALSE)</f>
        <v>Limburg</v>
      </c>
      <c r="H197" s="185">
        <v>23023.200000000001</v>
      </c>
      <c r="I197" s="186">
        <v>45250</v>
      </c>
      <c r="J197" s="184"/>
    </row>
    <row r="198" spans="1:10" s="183" customFormat="1" x14ac:dyDescent="0.3">
      <c r="A198" s="186">
        <v>45250</v>
      </c>
      <c r="B198" s="184" t="s">
        <v>1004</v>
      </c>
      <c r="C198" s="184" t="s">
        <v>999</v>
      </c>
      <c r="D198" s="184" t="s">
        <v>1005</v>
      </c>
      <c r="E198" s="184" t="s">
        <v>1006</v>
      </c>
      <c r="F198" s="184" t="s">
        <v>1007</v>
      </c>
      <c r="G198" s="197" t="str">
        <f>VLOOKUP(B198,[2]Blad3!$A$1:$C$4748,3,FALSE)</f>
        <v>West-Vlaanderen</v>
      </c>
      <c r="H198" s="185">
        <v>1100</v>
      </c>
      <c r="I198" s="186">
        <v>45250</v>
      </c>
      <c r="J198" s="184"/>
    </row>
    <row r="199" spans="1:10" s="183" customFormat="1" x14ac:dyDescent="0.3">
      <c r="A199" s="186">
        <v>45250</v>
      </c>
      <c r="B199" s="184" t="s">
        <v>1113</v>
      </c>
      <c r="C199" s="184" t="s">
        <v>1114</v>
      </c>
      <c r="D199" s="184" t="s">
        <v>1111</v>
      </c>
      <c r="E199" s="184" t="s">
        <v>1115</v>
      </c>
      <c r="F199" s="184" t="s">
        <v>962</v>
      </c>
      <c r="G199" s="197" t="str">
        <f>VLOOKUP(B199,[2]Blad3!$A$1:$C$4748,3,FALSE)</f>
        <v>Oost-Vlaanderen</v>
      </c>
      <c r="H199" s="185">
        <v>19500</v>
      </c>
      <c r="I199" s="186">
        <v>45250</v>
      </c>
      <c r="J199" s="184"/>
    </row>
    <row r="200" spans="1:10" s="183" customFormat="1" x14ac:dyDescent="0.3">
      <c r="A200" s="186">
        <v>45250</v>
      </c>
      <c r="B200" s="184" t="s">
        <v>1118</v>
      </c>
      <c r="C200" s="184" t="s">
        <v>467</v>
      </c>
      <c r="D200" s="184" t="s">
        <v>1111</v>
      </c>
      <c r="E200" s="184" t="s">
        <v>1119</v>
      </c>
      <c r="F200" s="184" t="s">
        <v>962</v>
      </c>
      <c r="G200" s="197" t="str">
        <f>VLOOKUP(B200,[2]Blad3!$A$1:$C$4748,3,FALSE)</f>
        <v>Oost-Vlaanderen</v>
      </c>
      <c r="H200" s="185">
        <v>18000</v>
      </c>
      <c r="I200" s="186">
        <v>45250</v>
      </c>
      <c r="J200" s="184"/>
    </row>
    <row r="201" spans="1:10" s="183" customFormat="1" x14ac:dyDescent="0.3">
      <c r="A201" s="186">
        <v>45250</v>
      </c>
      <c r="B201" s="184" t="s">
        <v>1110</v>
      </c>
      <c r="C201" s="184" t="s">
        <v>467</v>
      </c>
      <c r="D201" s="184" t="s">
        <v>1111</v>
      </c>
      <c r="E201" s="184" t="s">
        <v>1112</v>
      </c>
      <c r="F201" s="184" t="s">
        <v>962</v>
      </c>
      <c r="G201" s="197" t="str">
        <f>VLOOKUP(B201,[2]Blad3!$A$1:$C$4748,3,FALSE)</f>
        <v>Oost-Vlaanderen</v>
      </c>
      <c r="H201" s="185">
        <v>54000</v>
      </c>
      <c r="I201" s="186">
        <v>45250</v>
      </c>
      <c r="J201" s="184"/>
    </row>
    <row r="202" spans="1:10" s="183" customFormat="1" x14ac:dyDescent="0.3">
      <c r="A202" s="186">
        <v>45250</v>
      </c>
      <c r="B202" s="184" t="s">
        <v>1120</v>
      </c>
      <c r="C202" s="184" t="s">
        <v>470</v>
      </c>
      <c r="D202" s="184" t="s">
        <v>1111</v>
      </c>
      <c r="E202" s="184" t="s">
        <v>1121</v>
      </c>
      <c r="F202" s="184" t="s">
        <v>962</v>
      </c>
      <c r="G202" s="197" t="str">
        <f>VLOOKUP(B202,[2]Blad3!$A$1:$C$4748,3,FALSE)</f>
        <v>Oost-Vlaanderen</v>
      </c>
      <c r="H202" s="185">
        <v>88500</v>
      </c>
      <c r="I202" s="186">
        <v>45250</v>
      </c>
      <c r="J202" s="184"/>
    </row>
    <row r="203" spans="1:10" s="183" customFormat="1" x14ac:dyDescent="0.3">
      <c r="A203" s="186">
        <v>45250</v>
      </c>
      <c r="B203" s="184" t="s">
        <v>1116</v>
      </c>
      <c r="C203" s="184" t="s">
        <v>470</v>
      </c>
      <c r="D203" s="184" t="s">
        <v>1111</v>
      </c>
      <c r="E203" s="184" t="s">
        <v>1117</v>
      </c>
      <c r="F203" s="184" t="s">
        <v>962</v>
      </c>
      <c r="G203" s="197" t="str">
        <f>VLOOKUP(B203,[2]Blad3!$A$1:$C$4748,3,FALSE)</f>
        <v>Oost-Vlaanderen</v>
      </c>
      <c r="H203" s="185">
        <v>6000</v>
      </c>
      <c r="I203" s="186">
        <v>45250</v>
      </c>
      <c r="J203" s="184"/>
    </row>
    <row r="204" spans="1:10" s="183" customFormat="1" x14ac:dyDescent="0.3">
      <c r="A204" s="186">
        <v>45250</v>
      </c>
      <c r="B204" s="184" t="s">
        <v>998</v>
      </c>
      <c r="C204" s="184" t="s">
        <v>999</v>
      </c>
      <c r="D204" s="184" t="s">
        <v>995</v>
      </c>
      <c r="E204" s="184" t="s">
        <v>1000</v>
      </c>
      <c r="F204" s="184" t="s">
        <v>1001</v>
      </c>
      <c r="G204" s="197" t="str">
        <f>VLOOKUP(B204,[2]Blad3!$A$1:$C$4748,3,FALSE)</f>
        <v>Antwerpen</v>
      </c>
      <c r="H204" s="185">
        <v>1056000</v>
      </c>
      <c r="I204" s="186">
        <v>45250</v>
      </c>
      <c r="J204" s="184"/>
    </row>
    <row r="205" spans="1:10" s="183" customFormat="1" x14ac:dyDescent="0.3">
      <c r="A205" s="186">
        <v>45250</v>
      </c>
      <c r="B205" s="184" t="s">
        <v>896</v>
      </c>
      <c r="C205" s="184" t="s">
        <v>890</v>
      </c>
      <c r="D205" s="184" t="s">
        <v>652</v>
      </c>
      <c r="E205" s="184" t="s">
        <v>652</v>
      </c>
      <c r="F205" s="184" t="s">
        <v>897</v>
      </c>
      <c r="G205" s="197" t="str">
        <f>VLOOKUP(B205,[2]Blad3!$A$1:$C$4748,3,FALSE)</f>
        <v>Limburg</v>
      </c>
      <c r="H205" s="185">
        <v>39000</v>
      </c>
      <c r="I205" s="186">
        <v>45250</v>
      </c>
      <c r="J205" s="184"/>
    </row>
    <row r="206" spans="1:10" s="183" customFormat="1" x14ac:dyDescent="0.3">
      <c r="A206" s="186">
        <v>45250</v>
      </c>
      <c r="B206" s="184" t="s">
        <v>889</v>
      </c>
      <c r="C206" s="184" t="s">
        <v>890</v>
      </c>
      <c r="D206" s="184" t="s">
        <v>652</v>
      </c>
      <c r="E206" s="184" t="s">
        <v>652</v>
      </c>
      <c r="F206" s="184" t="s">
        <v>891</v>
      </c>
      <c r="G206" s="197" t="str">
        <f>VLOOKUP(B206,[2]Blad3!$A$1:$C$4748,3,FALSE)</f>
        <v>Limburg</v>
      </c>
      <c r="H206" s="185">
        <v>62981.169000000002</v>
      </c>
      <c r="I206" s="186">
        <v>45250</v>
      </c>
      <c r="J206" s="184"/>
    </row>
    <row r="207" spans="1:10" s="183" customFormat="1" x14ac:dyDescent="0.3">
      <c r="A207" s="186">
        <v>45250</v>
      </c>
      <c r="B207" s="184" t="s">
        <v>894</v>
      </c>
      <c r="C207" s="184" t="s">
        <v>890</v>
      </c>
      <c r="D207" s="184" t="s">
        <v>652</v>
      </c>
      <c r="E207" s="184" t="s">
        <v>652</v>
      </c>
      <c r="F207" s="184" t="s">
        <v>895</v>
      </c>
      <c r="G207" s="197" t="str">
        <f>VLOOKUP(B207,[2]Blad3!$A$1:$C$4748,3,FALSE)</f>
        <v>Limburg</v>
      </c>
      <c r="H207" s="185">
        <v>40469.978999999999</v>
      </c>
      <c r="I207" s="186">
        <v>45250</v>
      </c>
      <c r="J207" s="184"/>
    </row>
    <row r="208" spans="1:10" s="183" customFormat="1" x14ac:dyDescent="0.3">
      <c r="A208" s="186">
        <v>45250</v>
      </c>
      <c r="B208" s="184" t="s">
        <v>892</v>
      </c>
      <c r="C208" s="184" t="s">
        <v>890</v>
      </c>
      <c r="D208" s="184" t="s">
        <v>652</v>
      </c>
      <c r="E208" s="184" t="s">
        <v>652</v>
      </c>
      <c r="F208" s="184" t="s">
        <v>893</v>
      </c>
      <c r="G208" s="197" t="str">
        <f>VLOOKUP(B208,[2]Blad3!$A$1:$C$4748,3,FALSE)</f>
        <v>Limburg</v>
      </c>
      <c r="H208" s="185">
        <v>150412.92300000001</v>
      </c>
      <c r="I208" s="186">
        <v>45250</v>
      </c>
      <c r="J208" s="184"/>
    </row>
    <row r="209" spans="1:10" s="183" customFormat="1" x14ac:dyDescent="0.3">
      <c r="A209" s="186">
        <v>45250</v>
      </c>
      <c r="B209" s="184" t="s">
        <v>1056</v>
      </c>
      <c r="C209" s="184" t="s">
        <v>973</v>
      </c>
      <c r="D209" s="184" t="s">
        <v>1053</v>
      </c>
      <c r="E209" s="184" t="s">
        <v>1054</v>
      </c>
      <c r="F209" s="184" t="s">
        <v>962</v>
      </c>
      <c r="G209" s="197" t="str">
        <f>VLOOKUP(B209,[2]Blad3!$A$1:$C$4748,3,FALSE)</f>
        <v>Limburg</v>
      </c>
      <c r="H209" s="185">
        <v>14784</v>
      </c>
      <c r="I209" s="186">
        <v>45250</v>
      </c>
      <c r="J209" s="184"/>
    </row>
    <row r="210" spans="1:10" s="183" customFormat="1" x14ac:dyDescent="0.3">
      <c r="A210" s="186">
        <v>45250</v>
      </c>
      <c r="B210" s="184" t="s">
        <v>1052</v>
      </c>
      <c r="C210" s="184" t="s">
        <v>973</v>
      </c>
      <c r="D210" s="184" t="s">
        <v>1053</v>
      </c>
      <c r="E210" s="184" t="s">
        <v>1054</v>
      </c>
      <c r="F210" s="184" t="s">
        <v>1007</v>
      </c>
      <c r="G210" s="197" t="str">
        <f>VLOOKUP(B210,[2]Blad3!$A$1:$C$4748,3,FALSE)</f>
        <v>Limburg</v>
      </c>
      <c r="H210" s="185">
        <v>2127</v>
      </c>
      <c r="I210" s="186">
        <v>45250</v>
      </c>
      <c r="J210" s="184"/>
    </row>
    <row r="211" spans="1:10" s="183" customFormat="1" x14ac:dyDescent="0.3">
      <c r="A211" s="186">
        <v>45250</v>
      </c>
      <c r="B211" s="184" t="s">
        <v>1055</v>
      </c>
      <c r="C211" s="184" t="s">
        <v>973</v>
      </c>
      <c r="D211" s="184" t="s">
        <v>1053</v>
      </c>
      <c r="E211" s="184" t="s">
        <v>1054</v>
      </c>
      <c r="F211" s="184" t="s">
        <v>895</v>
      </c>
      <c r="G211" s="197" t="str">
        <f>VLOOKUP(B211,[2]Blad3!$A$1:$C$4748,3,FALSE)</f>
        <v>Limburg</v>
      </c>
      <c r="H211" s="185">
        <v>5676</v>
      </c>
      <c r="I211" s="186">
        <v>45250</v>
      </c>
      <c r="J211" s="184"/>
    </row>
    <row r="212" spans="1:10" s="183" customFormat="1" x14ac:dyDescent="0.3">
      <c r="A212" s="186">
        <v>45250</v>
      </c>
      <c r="B212" s="184" t="s">
        <v>988</v>
      </c>
      <c r="C212" s="184" t="s">
        <v>947</v>
      </c>
      <c r="D212" s="184" t="s">
        <v>753</v>
      </c>
      <c r="E212" s="184" t="s">
        <v>989</v>
      </c>
      <c r="F212" s="184" t="s">
        <v>895</v>
      </c>
      <c r="G212" s="197" t="str">
        <f>VLOOKUP(B212,[2]Blad3!$A$1:$C$4748,3,FALSE)</f>
        <v>West-Vlaanderen</v>
      </c>
      <c r="H212" s="185">
        <v>12578.4</v>
      </c>
      <c r="I212" s="186">
        <v>45250</v>
      </c>
      <c r="J212" s="184"/>
    </row>
    <row r="213" spans="1:10" s="183" customFormat="1" x14ac:dyDescent="0.3">
      <c r="A213" s="186">
        <v>45250</v>
      </c>
      <c r="B213" s="184" t="s">
        <v>986</v>
      </c>
      <c r="C213" s="184" t="s">
        <v>947</v>
      </c>
      <c r="D213" s="184" t="s">
        <v>753</v>
      </c>
      <c r="E213" s="184" t="s">
        <v>987</v>
      </c>
      <c r="F213" s="184" t="s">
        <v>895</v>
      </c>
      <c r="G213" s="197" t="str">
        <f>VLOOKUP(B213,[2]Blad3!$A$1:$C$4748,3,FALSE)</f>
        <v>West-Vlaanderen</v>
      </c>
      <c r="H213" s="185">
        <v>20328.599999999999</v>
      </c>
      <c r="I213" s="186">
        <v>45250</v>
      </c>
      <c r="J213" s="184"/>
    </row>
    <row r="214" spans="1:10" s="183" customFormat="1" x14ac:dyDescent="0.3">
      <c r="A214" s="186">
        <v>45250</v>
      </c>
      <c r="B214" s="184" t="s">
        <v>1046</v>
      </c>
      <c r="C214" s="184" t="s">
        <v>470</v>
      </c>
      <c r="D214" s="184" t="s">
        <v>1044</v>
      </c>
      <c r="E214" s="184" t="s">
        <v>1045</v>
      </c>
      <c r="F214" s="184" t="s">
        <v>962</v>
      </c>
      <c r="G214" s="197" t="str">
        <f>VLOOKUP(B214,[2]Blad3!$A$1:$C$4748,3,FALSE)</f>
        <v>Oost-Vlaanderen</v>
      </c>
      <c r="H214" s="185">
        <v>476000</v>
      </c>
      <c r="I214" s="186">
        <v>45250</v>
      </c>
      <c r="J214" s="184"/>
    </row>
    <row r="215" spans="1:10" s="183" customFormat="1" x14ac:dyDescent="0.3">
      <c r="A215" s="186">
        <v>45250</v>
      </c>
      <c r="B215" s="184" t="s">
        <v>1043</v>
      </c>
      <c r="C215" s="184" t="s">
        <v>470</v>
      </c>
      <c r="D215" s="184" t="s">
        <v>1044</v>
      </c>
      <c r="E215" s="184" t="s">
        <v>1045</v>
      </c>
      <c r="F215" s="184" t="s">
        <v>945</v>
      </c>
      <c r="G215" s="197" t="str">
        <f>VLOOKUP(B215,[2]Blad3!$A$1:$C$4748,3,FALSE)</f>
        <v>Oost-Vlaanderen</v>
      </c>
      <c r="H215" s="185">
        <v>24000</v>
      </c>
      <c r="I215" s="186">
        <v>45250</v>
      </c>
      <c r="J215" s="184"/>
    </row>
    <row r="216" spans="1:10" s="183" customFormat="1" x14ac:dyDescent="0.3">
      <c r="A216" s="186">
        <v>45250</v>
      </c>
      <c r="B216" s="184" t="s">
        <v>1051</v>
      </c>
      <c r="C216" s="184" t="s">
        <v>1048</v>
      </c>
      <c r="D216" s="184" t="s">
        <v>1049</v>
      </c>
      <c r="E216" s="184" t="s">
        <v>1050</v>
      </c>
      <c r="F216" s="184" t="s">
        <v>1007</v>
      </c>
      <c r="G216" s="197" t="str">
        <f>VLOOKUP(B216,[2]Blad3!$A$1:$C$4748,3,FALSE)</f>
        <v>Limburg</v>
      </c>
      <c r="H216" s="185">
        <v>12360</v>
      </c>
      <c r="I216" s="186">
        <v>45250</v>
      </c>
      <c r="J216" s="184"/>
    </row>
    <row r="217" spans="1:10" s="183" customFormat="1" x14ac:dyDescent="0.3">
      <c r="A217" s="186">
        <v>45250</v>
      </c>
      <c r="B217" s="184" t="s">
        <v>1047</v>
      </c>
      <c r="C217" s="184" t="s">
        <v>1048</v>
      </c>
      <c r="D217" s="184" t="s">
        <v>1049</v>
      </c>
      <c r="E217" s="184" t="s">
        <v>1050</v>
      </c>
      <c r="F217" s="184" t="s">
        <v>1027</v>
      </c>
      <c r="G217" s="197" t="str">
        <f>VLOOKUP(B217,[2]Blad3!$A$1:$C$4748,3,FALSE)</f>
        <v>Limburg</v>
      </c>
      <c r="H217" s="185">
        <v>16200</v>
      </c>
      <c r="I217" s="186">
        <v>45250</v>
      </c>
      <c r="J217" s="184"/>
    </row>
    <row r="218" spans="1:10" s="183" customFormat="1" x14ac:dyDescent="0.3">
      <c r="A218" s="186">
        <v>45250</v>
      </c>
      <c r="B218" s="184" t="s">
        <v>979</v>
      </c>
      <c r="C218" s="184" t="s">
        <v>899</v>
      </c>
      <c r="D218" s="184" t="s">
        <v>976</v>
      </c>
      <c r="E218" s="184" t="s">
        <v>980</v>
      </c>
      <c r="F218" s="184" t="s">
        <v>939</v>
      </c>
      <c r="G218" s="197" t="str">
        <f>VLOOKUP(B218,[2]Blad3!$A$1:$C$4748,3,FALSE)</f>
        <v>Antwerpen</v>
      </c>
      <c r="H218" s="185">
        <v>1110</v>
      </c>
      <c r="I218" s="186">
        <v>45250</v>
      </c>
      <c r="J218" s="184"/>
    </row>
    <row r="219" spans="1:10" s="183" customFormat="1" x14ac:dyDescent="0.3">
      <c r="A219" s="186">
        <v>45250</v>
      </c>
      <c r="B219" s="184" t="s">
        <v>1033</v>
      </c>
      <c r="C219" s="184" t="s">
        <v>1024</v>
      </c>
      <c r="D219" s="184" t="s">
        <v>1025</v>
      </c>
      <c r="E219" s="184" t="s">
        <v>1026</v>
      </c>
      <c r="F219" s="184" t="s">
        <v>1034</v>
      </c>
      <c r="G219" s="197" t="str">
        <f>VLOOKUP(B219,[2]Blad3!$A$1:$C$4748,3,FALSE)</f>
        <v>Antwerpen</v>
      </c>
      <c r="H219" s="185">
        <v>47250</v>
      </c>
      <c r="I219" s="186">
        <v>45250</v>
      </c>
      <c r="J219" s="184"/>
    </row>
    <row r="220" spans="1:10" s="183" customFormat="1" x14ac:dyDescent="0.3">
      <c r="A220" s="186">
        <v>45250</v>
      </c>
      <c r="B220" s="184" t="s">
        <v>1023</v>
      </c>
      <c r="C220" s="184" t="s">
        <v>1024</v>
      </c>
      <c r="D220" s="184" t="s">
        <v>1025</v>
      </c>
      <c r="E220" s="184" t="s">
        <v>1026</v>
      </c>
      <c r="F220" s="184" t="s">
        <v>1027</v>
      </c>
      <c r="G220" s="197" t="str">
        <f>VLOOKUP(B220,[2]Blad3!$A$1:$C$4748,3,FALSE)</f>
        <v>Antwerpen</v>
      </c>
      <c r="H220" s="185">
        <v>68502.600000000006</v>
      </c>
      <c r="I220" s="186">
        <v>45250</v>
      </c>
      <c r="J220" s="184"/>
    </row>
    <row r="221" spans="1:10" s="183" customFormat="1" x14ac:dyDescent="0.3">
      <c r="A221" s="186">
        <v>45250</v>
      </c>
      <c r="B221" s="184" t="s">
        <v>1028</v>
      </c>
      <c r="C221" s="184" t="s">
        <v>1024</v>
      </c>
      <c r="D221" s="184" t="s">
        <v>1025</v>
      </c>
      <c r="E221" s="184" t="s">
        <v>1026</v>
      </c>
      <c r="F221" s="184" t="s">
        <v>1029</v>
      </c>
      <c r="G221" s="197" t="str">
        <f>VLOOKUP(B221,[2]Blad3!$A$1:$C$4748,3,FALSE)</f>
        <v>Antwerpen</v>
      </c>
      <c r="H221" s="185">
        <v>10920</v>
      </c>
      <c r="I221" s="186">
        <v>45250</v>
      </c>
      <c r="J221" s="184"/>
    </row>
    <row r="222" spans="1:10" s="183" customFormat="1" x14ac:dyDescent="0.3">
      <c r="A222" s="186">
        <v>45250</v>
      </c>
      <c r="B222" s="184" t="s">
        <v>1030</v>
      </c>
      <c r="C222" s="184" t="s">
        <v>1024</v>
      </c>
      <c r="D222" s="184" t="s">
        <v>1025</v>
      </c>
      <c r="E222" s="184" t="s">
        <v>1026</v>
      </c>
      <c r="F222" s="184" t="s">
        <v>895</v>
      </c>
      <c r="G222" s="197" t="str">
        <f>VLOOKUP(B222,[2]Blad3!$A$1:$C$4748,3,FALSE)</f>
        <v>Antwerpen</v>
      </c>
      <c r="H222" s="185">
        <v>152772</v>
      </c>
      <c r="I222" s="186">
        <v>45250</v>
      </c>
      <c r="J222" s="184"/>
    </row>
    <row r="223" spans="1:10" s="183" customFormat="1" x14ac:dyDescent="0.3">
      <c r="A223" s="186">
        <v>45250</v>
      </c>
      <c r="B223" s="184" t="s">
        <v>1031</v>
      </c>
      <c r="C223" s="184" t="s">
        <v>1024</v>
      </c>
      <c r="D223" s="184" t="s">
        <v>1025</v>
      </c>
      <c r="E223" s="184" t="s">
        <v>1026</v>
      </c>
      <c r="F223" s="184" t="s">
        <v>1032</v>
      </c>
      <c r="G223" s="197" t="str">
        <f>VLOOKUP(B223,[2]Blad3!$A$1:$C$4748,3,FALSE)</f>
        <v>Antwerpen</v>
      </c>
      <c r="H223" s="185">
        <v>10920</v>
      </c>
      <c r="I223" s="186">
        <v>45250</v>
      </c>
      <c r="J223" s="184"/>
    </row>
    <row r="224" spans="1:10" s="183" customFormat="1" x14ac:dyDescent="0.3">
      <c r="A224" s="186">
        <v>45250</v>
      </c>
      <c r="B224" s="184" t="s">
        <v>1090</v>
      </c>
      <c r="C224" s="184" t="s">
        <v>973</v>
      </c>
      <c r="D224" s="184" t="s">
        <v>1083</v>
      </c>
      <c r="E224" s="184" t="s">
        <v>1087</v>
      </c>
      <c r="F224" s="184" t="s">
        <v>1038</v>
      </c>
      <c r="G224" s="197" t="str">
        <f>VLOOKUP(B224,[2]Blad3!$A$1:$C$4748,3,FALSE)</f>
        <v>Oost-Vlaanderen</v>
      </c>
      <c r="H224" s="185">
        <v>8700</v>
      </c>
      <c r="I224" s="186">
        <v>45250</v>
      </c>
      <c r="J224" s="184"/>
    </row>
    <row r="225" spans="1:10" s="183" customFormat="1" x14ac:dyDescent="0.3">
      <c r="A225" s="186">
        <v>45250</v>
      </c>
      <c r="B225" s="184" t="s">
        <v>1091</v>
      </c>
      <c r="C225" s="184" t="s">
        <v>973</v>
      </c>
      <c r="D225" s="184" t="s">
        <v>1083</v>
      </c>
      <c r="E225" s="184" t="s">
        <v>1087</v>
      </c>
      <c r="F225" s="184" t="s">
        <v>1014</v>
      </c>
      <c r="G225" s="197" t="str">
        <f>VLOOKUP(B225,[2]Blad3!$A$1:$C$4748,3,FALSE)</f>
        <v>Oost-Vlaanderen</v>
      </c>
      <c r="H225" s="185">
        <v>3000</v>
      </c>
      <c r="I225" s="186">
        <v>45250</v>
      </c>
      <c r="J225" s="184"/>
    </row>
    <row r="226" spans="1:10" s="183" customFormat="1" x14ac:dyDescent="0.3">
      <c r="A226" s="186">
        <v>45250</v>
      </c>
      <c r="B226" s="184" t="s">
        <v>1086</v>
      </c>
      <c r="C226" s="184" t="s">
        <v>973</v>
      </c>
      <c r="D226" s="184" t="s">
        <v>1083</v>
      </c>
      <c r="E226" s="184" t="s">
        <v>1087</v>
      </c>
      <c r="F226" s="184" t="s">
        <v>1088</v>
      </c>
      <c r="G226" s="197" t="str">
        <f>VLOOKUP(B226,[2]Blad3!$A$1:$C$4748,3,FALSE)</f>
        <v>Oost-Vlaanderen</v>
      </c>
      <c r="H226" s="185">
        <v>37287</v>
      </c>
      <c r="I226" s="186">
        <v>45250</v>
      </c>
      <c r="J226" s="184"/>
    </row>
    <row r="227" spans="1:10" s="183" customFormat="1" x14ac:dyDescent="0.3">
      <c r="A227" s="186">
        <v>45250</v>
      </c>
      <c r="B227" s="184" t="s">
        <v>1089</v>
      </c>
      <c r="C227" s="184" t="s">
        <v>973</v>
      </c>
      <c r="D227" s="184" t="s">
        <v>1083</v>
      </c>
      <c r="E227" s="184" t="s">
        <v>1087</v>
      </c>
      <c r="F227" s="184" t="s">
        <v>897</v>
      </c>
      <c r="G227" s="197" t="str">
        <f>VLOOKUP(B227,[2]Blad3!$A$1:$C$4748,3,FALSE)</f>
        <v>Oost-Vlaanderen</v>
      </c>
      <c r="H227" s="185">
        <v>1051</v>
      </c>
      <c r="I227" s="186">
        <v>45250</v>
      </c>
      <c r="J227" s="184"/>
    </row>
    <row r="228" spans="1:10" s="183" customFormat="1" x14ac:dyDescent="0.3">
      <c r="A228" s="186">
        <v>45250</v>
      </c>
      <c r="B228" s="184" t="s">
        <v>1082</v>
      </c>
      <c r="C228" s="184" t="s">
        <v>973</v>
      </c>
      <c r="D228" s="184" t="s">
        <v>1083</v>
      </c>
      <c r="E228" s="184" t="s">
        <v>1084</v>
      </c>
      <c r="F228" s="184" t="s">
        <v>1085</v>
      </c>
      <c r="G228" s="197" t="str">
        <f>VLOOKUP(B228,[2]Blad3!$A$1:$C$4748,3,FALSE)</f>
        <v>Oost-Vlaanderen</v>
      </c>
      <c r="H228" s="185">
        <v>1200</v>
      </c>
      <c r="I228" s="186">
        <v>45250</v>
      </c>
      <c r="J228" s="184"/>
    </row>
    <row r="229" spans="1:10" s="183" customFormat="1" x14ac:dyDescent="0.3">
      <c r="A229" s="186">
        <v>45250</v>
      </c>
      <c r="B229" s="184" t="s">
        <v>1035</v>
      </c>
      <c r="C229" s="184" t="s">
        <v>973</v>
      </c>
      <c r="D229" s="184" t="s">
        <v>1036</v>
      </c>
      <c r="E229" s="184" t="s">
        <v>1037</v>
      </c>
      <c r="F229" s="184" t="s">
        <v>1038</v>
      </c>
      <c r="G229" s="197" t="str">
        <f>VLOOKUP(B229,[2]Blad3!$A$1:$C$4748,3,FALSE)</f>
        <v>West-Vlaanderen</v>
      </c>
      <c r="H229" s="185">
        <v>23618.400000000001</v>
      </c>
      <c r="I229" s="186">
        <v>45250</v>
      </c>
      <c r="J229" s="184"/>
    </row>
    <row r="230" spans="1:10" s="183" customFormat="1" x14ac:dyDescent="0.3">
      <c r="A230" s="186">
        <v>45250</v>
      </c>
      <c r="B230" s="184" t="s">
        <v>1008</v>
      </c>
      <c r="C230" s="184" t="s">
        <v>947</v>
      </c>
      <c r="D230" s="184" t="s">
        <v>1009</v>
      </c>
      <c r="E230" s="184" t="s">
        <v>900</v>
      </c>
      <c r="F230" s="184" t="s">
        <v>913</v>
      </c>
      <c r="G230" s="197" t="str">
        <f>VLOOKUP(B230,[2]Blad3!$A$1:$C$4748,3,FALSE)</f>
        <v>Vlaams-Brabant</v>
      </c>
      <c r="H230" s="185">
        <v>24225</v>
      </c>
      <c r="I230" s="186">
        <v>45250</v>
      </c>
      <c r="J230" s="184"/>
    </row>
    <row r="231" spans="1:10" s="183" customFormat="1" x14ac:dyDescent="0.3">
      <c r="A231" s="186">
        <v>45250</v>
      </c>
      <c r="B231" s="184" t="s">
        <v>1010</v>
      </c>
      <c r="C231" s="184" t="s">
        <v>947</v>
      </c>
      <c r="D231" s="184" t="s">
        <v>1009</v>
      </c>
      <c r="E231" s="184" t="s">
        <v>900</v>
      </c>
      <c r="F231" s="184" t="s">
        <v>1011</v>
      </c>
      <c r="G231" s="197" t="str">
        <f>VLOOKUP(B231,[2]Blad3!$A$1:$C$4748,3,FALSE)</f>
        <v>Vlaams-Brabant</v>
      </c>
      <c r="H231" s="185">
        <v>1365</v>
      </c>
      <c r="I231" s="186">
        <v>45250</v>
      </c>
      <c r="J231" s="184"/>
    </row>
    <row r="232" spans="1:10" s="183" customFormat="1" x14ac:dyDescent="0.3">
      <c r="A232" s="186">
        <v>45250</v>
      </c>
      <c r="B232" s="184" t="s">
        <v>1015</v>
      </c>
      <c r="C232" s="184" t="s">
        <v>947</v>
      </c>
      <c r="D232" s="184" t="s">
        <v>1009</v>
      </c>
      <c r="E232" s="184" t="s">
        <v>1013</v>
      </c>
      <c r="F232" s="184" t="s">
        <v>939</v>
      </c>
      <c r="G232" s="197" t="str">
        <f>VLOOKUP(B232,[2]Blad3!$A$1:$C$4748,3,FALSE)</f>
        <v>Vlaams-Brabant</v>
      </c>
      <c r="H232" s="185">
        <v>1800</v>
      </c>
      <c r="I232" s="186">
        <v>45250</v>
      </c>
      <c r="J232" s="184"/>
    </row>
    <row r="233" spans="1:10" s="183" customFormat="1" x14ac:dyDescent="0.3">
      <c r="A233" s="186">
        <v>45250</v>
      </c>
      <c r="B233" s="184" t="s">
        <v>1012</v>
      </c>
      <c r="C233" s="184" t="s">
        <v>947</v>
      </c>
      <c r="D233" s="184" t="s">
        <v>1009</v>
      </c>
      <c r="E233" s="184" t="s">
        <v>1013</v>
      </c>
      <c r="F233" s="184" t="s">
        <v>1014</v>
      </c>
      <c r="G233" s="197" t="str">
        <f>VLOOKUP(B233,[2]Blad3!$A$1:$C$4748,3,FALSE)</f>
        <v>Vlaams-Brabant</v>
      </c>
      <c r="H233" s="185">
        <v>2260</v>
      </c>
      <c r="I233" s="186">
        <v>45250</v>
      </c>
      <c r="J233" s="184"/>
    </row>
    <row r="234" spans="1:10" s="183" customFormat="1" x14ac:dyDescent="0.3">
      <c r="A234" s="186">
        <v>45250</v>
      </c>
      <c r="B234" s="184" t="s">
        <v>1017</v>
      </c>
      <c r="C234" s="184" t="s">
        <v>947</v>
      </c>
      <c r="D234" s="184" t="s">
        <v>1009</v>
      </c>
      <c r="E234" s="184" t="s">
        <v>1013</v>
      </c>
      <c r="F234" s="184" t="s">
        <v>913</v>
      </c>
      <c r="G234" s="197" t="str">
        <f>VLOOKUP(B234,[2]Blad3!$A$1:$C$4748,3,FALSE)</f>
        <v>Vlaams-Brabant</v>
      </c>
      <c r="H234" s="185">
        <v>34281</v>
      </c>
      <c r="I234" s="186">
        <v>45250</v>
      </c>
      <c r="J234" s="184"/>
    </row>
    <row r="235" spans="1:10" s="183" customFormat="1" x14ac:dyDescent="0.3">
      <c r="A235" s="186">
        <v>45250</v>
      </c>
      <c r="B235" s="184" t="s">
        <v>1018</v>
      </c>
      <c r="C235" s="184" t="s">
        <v>947</v>
      </c>
      <c r="D235" s="184" t="s">
        <v>1009</v>
      </c>
      <c r="E235" s="184" t="s">
        <v>1013</v>
      </c>
      <c r="F235" s="184" t="s">
        <v>1011</v>
      </c>
      <c r="G235" s="197" t="str">
        <f>VLOOKUP(B235,[2]Blad3!$A$1:$C$4748,3,FALSE)</f>
        <v>Vlaams-Brabant</v>
      </c>
      <c r="H235" s="185">
        <v>1449</v>
      </c>
      <c r="I235" s="186">
        <v>45250</v>
      </c>
      <c r="J235" s="184"/>
    </row>
    <row r="236" spans="1:10" s="183" customFormat="1" x14ac:dyDescent="0.3">
      <c r="A236" s="186">
        <v>45250</v>
      </c>
      <c r="B236" s="184" t="s">
        <v>1016</v>
      </c>
      <c r="C236" s="184" t="s">
        <v>947</v>
      </c>
      <c r="D236" s="184" t="s">
        <v>1009</v>
      </c>
      <c r="E236" s="184" t="s">
        <v>1013</v>
      </c>
      <c r="F236" s="184" t="s">
        <v>895</v>
      </c>
      <c r="G236" s="197" t="str">
        <f>VLOOKUP(B236,[2]Blad3!$A$1:$C$4748,3,FALSE)</f>
        <v>Vlaams-Brabant</v>
      </c>
      <c r="H236" s="185">
        <v>3900</v>
      </c>
      <c r="I236" s="186">
        <v>45250</v>
      </c>
      <c r="J236" s="184"/>
    </row>
    <row r="237" spans="1:10" s="183" customFormat="1" x14ac:dyDescent="0.3">
      <c r="A237" s="186">
        <v>45250</v>
      </c>
      <c r="B237" s="184" t="s">
        <v>960</v>
      </c>
      <c r="C237" s="184" t="s">
        <v>956</v>
      </c>
      <c r="D237" s="184" t="s">
        <v>957</v>
      </c>
      <c r="E237" s="184" t="s">
        <v>961</v>
      </c>
      <c r="F237" s="184" t="s">
        <v>962</v>
      </c>
      <c r="G237" s="197" t="str">
        <f>VLOOKUP(B237,[2]Blad3!$A$1:$C$4748,3,FALSE)</f>
        <v>Antwerpen</v>
      </c>
      <c r="H237" s="185">
        <v>4200</v>
      </c>
      <c r="I237" s="186">
        <v>45250</v>
      </c>
      <c r="J237" s="184"/>
    </row>
    <row r="238" spans="1:10" s="183" customFormat="1" x14ac:dyDescent="0.3">
      <c r="A238" s="186">
        <v>45250</v>
      </c>
      <c r="B238" s="184" t="s">
        <v>1106</v>
      </c>
      <c r="C238" s="184" t="s">
        <v>1107</v>
      </c>
      <c r="D238" s="184" t="s">
        <v>1108</v>
      </c>
      <c r="E238" s="184" t="s">
        <v>1109</v>
      </c>
      <c r="F238" s="184" t="s">
        <v>1032</v>
      </c>
      <c r="G238" s="197" t="str">
        <f>VLOOKUP(B238,[2]Blad3!$A$1:$C$4748,3,FALSE)</f>
        <v>Vlaams-Brabant</v>
      </c>
      <c r="H238" s="185">
        <v>3639</v>
      </c>
      <c r="I238" s="186">
        <v>45250</v>
      </c>
      <c r="J238" s="184"/>
    </row>
    <row r="239" spans="1:10" s="183" customFormat="1" x14ac:dyDescent="0.3">
      <c r="A239" s="186">
        <v>45250</v>
      </c>
      <c r="B239" s="184" t="s">
        <v>1100</v>
      </c>
      <c r="C239" s="184" t="s">
        <v>470</v>
      </c>
      <c r="D239" s="184" t="s">
        <v>1101</v>
      </c>
      <c r="E239" s="184" t="s">
        <v>1102</v>
      </c>
      <c r="F239" s="184" t="s">
        <v>913</v>
      </c>
      <c r="G239" s="197" t="str">
        <f>VLOOKUP(B239,[2]Blad3!$A$1:$C$4748,3,FALSE)</f>
        <v>Limburg</v>
      </c>
      <c r="H239" s="185">
        <v>10200</v>
      </c>
      <c r="I239" s="186">
        <v>45250</v>
      </c>
      <c r="J239" s="184"/>
    </row>
    <row r="240" spans="1:10" s="183" customFormat="1" x14ac:dyDescent="0.3">
      <c r="A240" s="186">
        <v>45250</v>
      </c>
      <c r="B240" s="184" t="s">
        <v>1039</v>
      </c>
      <c r="C240" s="184" t="s">
        <v>464</v>
      </c>
      <c r="D240" s="184" t="s">
        <v>1040</v>
      </c>
      <c r="E240" s="184" t="s">
        <v>1041</v>
      </c>
      <c r="F240" s="184" t="s">
        <v>962</v>
      </c>
      <c r="G240" s="197" t="str">
        <f>VLOOKUP(B240,[2]Blad3!$A$1:$C$4748,3,FALSE)</f>
        <v>Antwerpen</v>
      </c>
      <c r="H240" s="185">
        <v>16800</v>
      </c>
      <c r="I240" s="186">
        <v>45250</v>
      </c>
      <c r="J240" s="184"/>
    </row>
    <row r="241" spans="1:10" s="183" customFormat="1" x14ac:dyDescent="0.3">
      <c r="A241" s="186">
        <v>45250</v>
      </c>
      <c r="B241" s="184" t="s">
        <v>1042</v>
      </c>
      <c r="C241" s="184" t="s">
        <v>464</v>
      </c>
      <c r="D241" s="184" t="s">
        <v>1040</v>
      </c>
      <c r="E241" s="184" t="s">
        <v>1041</v>
      </c>
      <c r="F241" s="184" t="s">
        <v>962</v>
      </c>
      <c r="G241" s="197" t="str">
        <f>VLOOKUP(B241,[2]Blad3!$A$1:$C$4748,3,FALSE)</f>
        <v>Antwerpen</v>
      </c>
      <c r="H241" s="185">
        <v>5400</v>
      </c>
      <c r="I241" s="186">
        <v>45250</v>
      </c>
      <c r="J241" s="184"/>
    </row>
    <row r="242" spans="1:10" s="183" customFormat="1" x14ac:dyDescent="0.3">
      <c r="A242" s="186">
        <v>45250</v>
      </c>
      <c r="B242" s="184" t="s">
        <v>963</v>
      </c>
      <c r="C242" s="184" t="s">
        <v>947</v>
      </c>
      <c r="D242" s="184" t="s">
        <v>964</v>
      </c>
      <c r="E242" s="184" t="s">
        <v>965</v>
      </c>
      <c r="F242" s="184" t="s">
        <v>962</v>
      </c>
      <c r="G242" s="197" t="str">
        <f>VLOOKUP(B242,[2]Blad3!$A$1:$C$4748,3,FALSE)</f>
        <v>West-Vlaanderen</v>
      </c>
      <c r="H242" s="185">
        <v>118800</v>
      </c>
      <c r="I242" s="186">
        <v>45250</v>
      </c>
      <c r="J242" s="184"/>
    </row>
    <row r="243" spans="1:10" s="183" customFormat="1" x14ac:dyDescent="0.3">
      <c r="A243" s="186">
        <v>45250</v>
      </c>
      <c r="B243" s="184" t="s">
        <v>966</v>
      </c>
      <c r="C243" s="184" t="s">
        <v>947</v>
      </c>
      <c r="D243" s="184" t="s">
        <v>964</v>
      </c>
      <c r="E243" s="184" t="s">
        <v>965</v>
      </c>
      <c r="F243" s="184" t="s">
        <v>895</v>
      </c>
      <c r="G243" s="197" t="str">
        <f>VLOOKUP(B243,[2]Blad3!$A$1:$C$4748,3,FALSE)</f>
        <v>West-Vlaanderen</v>
      </c>
      <c r="H243" s="185">
        <v>118032</v>
      </c>
      <c r="I243" s="186">
        <v>45250</v>
      </c>
      <c r="J243" s="184"/>
    </row>
    <row r="244" spans="1:10" s="183" customFormat="1" x14ac:dyDescent="0.3">
      <c r="A244" s="186">
        <v>45250</v>
      </c>
      <c r="B244" s="184" t="s">
        <v>985</v>
      </c>
      <c r="C244" s="184" t="s">
        <v>470</v>
      </c>
      <c r="D244" s="184" t="s">
        <v>982</v>
      </c>
      <c r="E244" s="184" t="s">
        <v>983</v>
      </c>
      <c r="F244" s="184" t="s">
        <v>906</v>
      </c>
      <c r="G244" s="197" t="str">
        <f>VLOOKUP(B244,[2]Blad3!$A$1:$C$4748,3,FALSE)</f>
        <v>Vlaams-Brabant</v>
      </c>
      <c r="H244" s="185">
        <v>53640</v>
      </c>
      <c r="I244" s="186">
        <v>45250</v>
      </c>
      <c r="J244" s="184"/>
    </row>
    <row r="245" spans="1:10" s="183" customFormat="1" x14ac:dyDescent="0.3">
      <c r="A245" s="186">
        <v>45250</v>
      </c>
      <c r="B245" s="184" t="s">
        <v>984</v>
      </c>
      <c r="C245" s="184" t="s">
        <v>470</v>
      </c>
      <c r="D245" s="184" t="s">
        <v>982</v>
      </c>
      <c r="E245" s="184" t="s">
        <v>983</v>
      </c>
      <c r="F245" s="184" t="s">
        <v>906</v>
      </c>
      <c r="G245" s="197" t="str">
        <f>VLOOKUP(B245,[2]Blad3!$A$1:$C$4748,3,FALSE)</f>
        <v>Vlaams-Brabant</v>
      </c>
      <c r="H245" s="185">
        <v>26400</v>
      </c>
      <c r="I245" s="186">
        <v>45250</v>
      </c>
      <c r="J245" s="184"/>
    </row>
    <row r="246" spans="1:10" s="183" customFormat="1" x14ac:dyDescent="0.3">
      <c r="A246" s="186">
        <v>45250</v>
      </c>
      <c r="B246" s="184" t="s">
        <v>981</v>
      </c>
      <c r="C246" s="184" t="s">
        <v>470</v>
      </c>
      <c r="D246" s="184" t="s">
        <v>982</v>
      </c>
      <c r="E246" s="184" t="s">
        <v>983</v>
      </c>
      <c r="F246" s="184" t="s">
        <v>895</v>
      </c>
      <c r="G246" s="197" t="str">
        <f>VLOOKUP(B246,[2]Blad3!$A$1:$C$4748,3,FALSE)</f>
        <v>Vlaams-Brabant</v>
      </c>
      <c r="H246" s="185">
        <v>32973</v>
      </c>
      <c r="I246" s="186">
        <v>45250</v>
      </c>
      <c r="J246" s="184"/>
    </row>
    <row r="247" spans="1:10" s="183" customFormat="1" x14ac:dyDescent="0.3">
      <c r="A247" s="186">
        <v>45250</v>
      </c>
      <c r="B247" s="184" t="s">
        <v>946</v>
      </c>
      <c r="C247" s="184" t="s">
        <v>947</v>
      </c>
      <c r="D247" s="184" t="s">
        <v>948</v>
      </c>
      <c r="E247" s="184" t="s">
        <v>949</v>
      </c>
      <c r="F247" s="184" t="s">
        <v>950</v>
      </c>
      <c r="G247" s="197" t="str">
        <f>VLOOKUP(B247,[2]Blad3!$A$1:$C$4748,3,FALSE)</f>
        <v>Antwerpen</v>
      </c>
      <c r="H247" s="185">
        <v>30786</v>
      </c>
      <c r="I247" s="186">
        <v>45250</v>
      </c>
      <c r="J247" s="184"/>
    </row>
    <row r="248" spans="1:10" s="183" customFormat="1" x14ac:dyDescent="0.3">
      <c r="A248" s="186">
        <v>45250</v>
      </c>
      <c r="B248" s="184" t="s">
        <v>951</v>
      </c>
      <c r="C248" s="184" t="s">
        <v>947</v>
      </c>
      <c r="D248" s="184" t="s">
        <v>948</v>
      </c>
      <c r="E248" s="184" t="s">
        <v>949</v>
      </c>
      <c r="F248" s="184" t="s">
        <v>913</v>
      </c>
      <c r="G248" s="197" t="str">
        <f>VLOOKUP(B248,[2]Blad3!$A$1:$C$4748,3,FALSE)</f>
        <v>Antwerpen</v>
      </c>
      <c r="H248" s="185">
        <v>35355.599999999999</v>
      </c>
      <c r="I248" s="186">
        <v>45250</v>
      </c>
      <c r="J248" s="184"/>
    </row>
    <row r="249" spans="1:10" s="183" customFormat="1" x14ac:dyDescent="0.3">
      <c r="A249" s="186">
        <v>45250</v>
      </c>
      <c r="B249" s="184" t="s">
        <v>1092</v>
      </c>
      <c r="C249" s="184" t="s">
        <v>1093</v>
      </c>
      <c r="D249" s="184" t="s">
        <v>1094</v>
      </c>
      <c r="E249" s="184" t="s">
        <v>1095</v>
      </c>
      <c r="F249" s="184" t="s">
        <v>893</v>
      </c>
      <c r="G249" s="197" t="str">
        <f>VLOOKUP(B249,[2]Blad3!$A$1:$C$4748,3,FALSE)</f>
        <v>West-Vlaanderen</v>
      </c>
      <c r="H249" s="185">
        <v>7315</v>
      </c>
      <c r="I249" s="186">
        <v>45250</v>
      </c>
      <c r="J249" s="184"/>
    </row>
    <row r="250" spans="1:10" s="183" customFormat="1" x14ac:dyDescent="0.3">
      <c r="A250" s="186">
        <v>45250</v>
      </c>
      <c r="B250" s="184" t="s">
        <v>935</v>
      </c>
      <c r="C250" s="184" t="s">
        <v>936</v>
      </c>
      <c r="D250" s="184" t="s">
        <v>937</v>
      </c>
      <c r="E250" s="184" t="s">
        <v>938</v>
      </c>
      <c r="F250" s="184" t="s">
        <v>939</v>
      </c>
      <c r="G250" s="197" t="str">
        <f>VLOOKUP(B250,[2]Blad3!$A$1:$C$4748,3,FALSE)</f>
        <v>Vlaams-Brabant</v>
      </c>
      <c r="H250" s="185">
        <v>1036</v>
      </c>
      <c r="I250" s="186">
        <v>45250</v>
      </c>
      <c r="J250" s="184"/>
    </row>
    <row r="251" spans="1:10" s="183" customFormat="1" x14ac:dyDescent="0.3">
      <c r="A251" s="186">
        <v>45250</v>
      </c>
      <c r="B251" s="184" t="s">
        <v>940</v>
      </c>
      <c r="C251" s="184" t="s">
        <v>936</v>
      </c>
      <c r="D251" s="184" t="s">
        <v>937</v>
      </c>
      <c r="E251" s="184" t="s">
        <v>938</v>
      </c>
      <c r="F251" s="184" t="s">
        <v>913</v>
      </c>
      <c r="G251" s="197" t="str">
        <f>VLOOKUP(B251,[2]Blad3!$A$1:$C$4748,3,FALSE)</f>
        <v>Vlaams-Brabant</v>
      </c>
      <c r="H251" s="185">
        <v>4500</v>
      </c>
      <c r="I251" s="186">
        <v>45250</v>
      </c>
      <c r="J251" s="184"/>
    </row>
    <row r="252" spans="1:10" s="183" customFormat="1" x14ac:dyDescent="0.3">
      <c r="A252" s="186">
        <v>45250</v>
      </c>
      <c r="B252" s="184" t="s">
        <v>914</v>
      </c>
      <c r="C252" s="184" t="s">
        <v>476</v>
      </c>
      <c r="D252" s="184" t="s">
        <v>915</v>
      </c>
      <c r="E252" s="184" t="s">
        <v>916</v>
      </c>
      <c r="F252" s="184" t="s">
        <v>917</v>
      </c>
      <c r="G252" s="197" t="str">
        <f>VLOOKUP(B252,[2]Blad3!$A$1:$C$4748,3,FALSE)</f>
        <v>Antwerpen</v>
      </c>
      <c r="H252" s="185">
        <v>1563</v>
      </c>
      <c r="I252" s="186">
        <v>45250</v>
      </c>
      <c r="J252" s="184"/>
    </row>
    <row r="253" spans="1:10" s="183" customFormat="1" x14ac:dyDescent="0.3">
      <c r="A253" s="186">
        <v>45250</v>
      </c>
      <c r="B253" s="184" t="s">
        <v>930</v>
      </c>
      <c r="C253" s="184" t="s">
        <v>926</v>
      </c>
      <c r="D253" s="184" t="s">
        <v>741</v>
      </c>
      <c r="E253" s="184" t="s">
        <v>929</v>
      </c>
      <c r="F253" s="184" t="s">
        <v>931</v>
      </c>
      <c r="G253" s="197" t="str">
        <f>VLOOKUP(B253,[2]Blad3!$A$1:$C$4748,3,FALSE)</f>
        <v>Oost-Vlaanderen</v>
      </c>
      <c r="H253" s="185">
        <v>13860</v>
      </c>
      <c r="I253" s="186">
        <v>45250</v>
      </c>
      <c r="J253" s="184"/>
    </row>
    <row r="254" spans="1:10" s="183" customFormat="1" x14ac:dyDescent="0.3">
      <c r="A254" s="186">
        <v>45250</v>
      </c>
      <c r="B254" s="184" t="s">
        <v>928</v>
      </c>
      <c r="C254" s="184" t="s">
        <v>926</v>
      </c>
      <c r="D254" s="184" t="s">
        <v>741</v>
      </c>
      <c r="E254" s="184" t="s">
        <v>929</v>
      </c>
      <c r="F254" s="184" t="s">
        <v>921</v>
      </c>
      <c r="G254" s="197" t="str">
        <f>VLOOKUP(B254,[2]Blad3!$A$1:$C$4748,3,FALSE)</f>
        <v>Oost-Vlaanderen</v>
      </c>
      <c r="H254" s="185">
        <v>3150</v>
      </c>
      <c r="I254" s="186">
        <v>45250</v>
      </c>
      <c r="J254" s="184"/>
    </row>
    <row r="255" spans="1:10" s="183" customFormat="1" x14ac:dyDescent="0.3">
      <c r="A255" s="186">
        <v>45250</v>
      </c>
      <c r="B255" s="184" t="s">
        <v>918</v>
      </c>
      <c r="C255" s="184" t="s">
        <v>919</v>
      </c>
      <c r="D255" s="184" t="s">
        <v>741</v>
      </c>
      <c r="E255" s="184" t="s">
        <v>920</v>
      </c>
      <c r="F255" s="184" t="s">
        <v>921</v>
      </c>
      <c r="G255" s="197" t="str">
        <f>VLOOKUP(B255,[2]Blad3!$A$1:$C$4748,3,FALSE)</f>
        <v>Oost-Vlaanderen</v>
      </c>
      <c r="H255" s="185">
        <v>10020</v>
      </c>
      <c r="I255" s="186">
        <v>45250</v>
      </c>
      <c r="J255" s="184"/>
    </row>
    <row r="256" spans="1:10" s="183" customFormat="1" x14ac:dyDescent="0.3">
      <c r="A256" s="186">
        <v>45250</v>
      </c>
      <c r="B256" s="184" t="s">
        <v>925</v>
      </c>
      <c r="C256" s="184" t="s">
        <v>926</v>
      </c>
      <c r="D256" s="184" t="s">
        <v>741</v>
      </c>
      <c r="E256" s="184" t="s">
        <v>927</v>
      </c>
      <c r="F256" s="184" t="s">
        <v>913</v>
      </c>
      <c r="G256" s="197" t="str">
        <f>VLOOKUP(B256,[2]Blad3!$A$1:$C$4748,3,FALSE)</f>
        <v>Oost-Vlaanderen</v>
      </c>
      <c r="H256" s="185">
        <v>9660</v>
      </c>
      <c r="I256" s="186">
        <v>45250</v>
      </c>
      <c r="J256" s="184"/>
    </row>
    <row r="257" spans="1:10" s="183" customFormat="1" x14ac:dyDescent="0.3">
      <c r="A257" s="186">
        <v>45250</v>
      </c>
      <c r="B257" s="184" t="s">
        <v>1078</v>
      </c>
      <c r="C257" s="184" t="s">
        <v>1079</v>
      </c>
      <c r="D257" s="184" t="s">
        <v>1080</v>
      </c>
      <c r="E257" s="184" t="s">
        <v>1081</v>
      </c>
      <c r="F257" s="184" t="s">
        <v>962</v>
      </c>
      <c r="G257" s="197" t="str">
        <f>VLOOKUP(B257,[2]Blad3!$A$1:$C$4748,3,FALSE)</f>
        <v>Oost-Vlaanderen</v>
      </c>
      <c r="H257" s="185">
        <v>25254</v>
      </c>
      <c r="I257" s="186">
        <v>45250</v>
      </c>
      <c r="J257" s="184"/>
    </row>
    <row r="258" spans="1:10" s="183" customFormat="1" x14ac:dyDescent="0.3">
      <c r="A258" s="186">
        <v>45250</v>
      </c>
      <c r="B258" s="184" t="s">
        <v>1019</v>
      </c>
      <c r="C258" s="184" t="s">
        <v>947</v>
      </c>
      <c r="D258" s="184" t="s">
        <v>1020</v>
      </c>
      <c r="E258" s="184" t="s">
        <v>1020</v>
      </c>
      <c r="F258" s="184" t="s">
        <v>992</v>
      </c>
      <c r="G258" s="197" t="str">
        <f>VLOOKUP(B258,[2]Blad3!$A$1:$C$4748,3,FALSE)</f>
        <v>Oost-Vlaanderen</v>
      </c>
      <c r="H258" s="185">
        <v>11760</v>
      </c>
      <c r="I258" s="186">
        <v>45250</v>
      </c>
      <c r="J258" s="184"/>
    </row>
    <row r="259" spans="1:10" s="183" customFormat="1" x14ac:dyDescent="0.3">
      <c r="A259" s="186">
        <v>45250</v>
      </c>
      <c r="B259" s="184" t="s">
        <v>1021</v>
      </c>
      <c r="C259" s="184" t="s">
        <v>947</v>
      </c>
      <c r="D259" s="184" t="s">
        <v>1020</v>
      </c>
      <c r="E259" s="184" t="s">
        <v>1022</v>
      </c>
      <c r="F259" s="184" t="s">
        <v>895</v>
      </c>
      <c r="G259" s="197" t="str">
        <f>VLOOKUP(B259,[2]Blad3!$A$1:$C$4748,3,FALSE)</f>
        <v>Oost-Vlaanderen</v>
      </c>
      <c r="H259" s="185">
        <v>13200</v>
      </c>
      <c r="I259" s="186">
        <v>45250</v>
      </c>
      <c r="J259" s="184"/>
    </row>
    <row r="260" spans="1:10" s="183" customFormat="1" x14ac:dyDescent="0.3">
      <c r="A260" s="186">
        <v>45250</v>
      </c>
      <c r="B260" s="184" t="s">
        <v>1002</v>
      </c>
      <c r="C260" s="184" t="s">
        <v>890</v>
      </c>
      <c r="D260" s="184" t="s">
        <v>995</v>
      </c>
      <c r="E260" s="184" t="s">
        <v>1003</v>
      </c>
      <c r="F260" s="184" t="s">
        <v>893</v>
      </c>
      <c r="G260" s="197" t="str">
        <f>VLOOKUP(B260,[2]Blad3!$A$1:$C$4748,3,FALSE)</f>
        <v>Antwerpen</v>
      </c>
      <c r="H260" s="185">
        <v>13735</v>
      </c>
      <c r="I260" s="186">
        <v>45250</v>
      </c>
      <c r="J260" s="184"/>
    </row>
    <row r="261" spans="1:10" s="183" customFormat="1" x14ac:dyDescent="0.3">
      <c r="A261" s="186">
        <v>45250</v>
      </c>
      <c r="B261" s="184" t="s">
        <v>903</v>
      </c>
      <c r="C261" s="184" t="s">
        <v>470</v>
      </c>
      <c r="D261" s="184" t="s">
        <v>904</v>
      </c>
      <c r="E261" s="184" t="s">
        <v>905</v>
      </c>
      <c r="F261" s="184" t="s">
        <v>906</v>
      </c>
      <c r="G261" s="197" t="str">
        <f>VLOOKUP(B261,[2]Blad3!$A$1:$C$4748,3,FALSE)</f>
        <v>Antwerpen</v>
      </c>
      <c r="H261" s="185">
        <v>189000</v>
      </c>
      <c r="I261" s="186">
        <v>45250</v>
      </c>
      <c r="J261" s="184"/>
    </row>
    <row r="262" spans="1:10" s="183" customFormat="1" x14ac:dyDescent="0.3">
      <c r="A262" s="186">
        <v>45250</v>
      </c>
      <c r="B262" s="184" t="s">
        <v>907</v>
      </c>
      <c r="C262" s="184" t="s">
        <v>470</v>
      </c>
      <c r="D262" s="184" t="s">
        <v>904</v>
      </c>
      <c r="E262" s="184" t="s">
        <v>908</v>
      </c>
      <c r="F262" s="184" t="s">
        <v>906</v>
      </c>
      <c r="G262" s="197" t="str">
        <f>VLOOKUP(B262,[2]Blad3!$A$1:$C$4748,3,FALSE)</f>
        <v>Antwerpen</v>
      </c>
      <c r="H262" s="185">
        <v>69600</v>
      </c>
      <c r="I262" s="186">
        <v>45250</v>
      </c>
      <c r="J262" s="184"/>
    </row>
    <row r="263" spans="1:10" s="183" customFormat="1" x14ac:dyDescent="0.3">
      <c r="A263" s="186">
        <v>45250</v>
      </c>
      <c r="B263" s="184" t="s">
        <v>909</v>
      </c>
      <c r="C263" s="184" t="s">
        <v>910</v>
      </c>
      <c r="D263" s="184" t="s">
        <v>911</v>
      </c>
      <c r="E263" s="184" t="s">
        <v>912</v>
      </c>
      <c r="F263" s="184" t="s">
        <v>913</v>
      </c>
      <c r="G263" s="197" t="str">
        <f>VLOOKUP(B263,[2]Blad3!$A$1:$C$4748,3,FALSE)</f>
        <v>Limburg</v>
      </c>
      <c r="H263" s="185">
        <v>40537.199999999997</v>
      </c>
      <c r="I263" s="186">
        <v>45250</v>
      </c>
      <c r="J263" s="184"/>
    </row>
    <row r="264" spans="1:10" s="183" customFormat="1" x14ac:dyDescent="0.3">
      <c r="A264" s="186">
        <v>45250</v>
      </c>
      <c r="B264" s="184" t="s">
        <v>952</v>
      </c>
      <c r="C264" s="184" t="s">
        <v>470</v>
      </c>
      <c r="D264" s="184" t="s">
        <v>953</v>
      </c>
      <c r="E264" s="184" t="s">
        <v>954</v>
      </c>
      <c r="F264" s="184" t="s">
        <v>902</v>
      </c>
      <c r="G264" s="197" t="str">
        <f>VLOOKUP(B264,[2]Blad3!$A$1:$C$4748,3,FALSE)</f>
        <v>Antwerpen</v>
      </c>
      <c r="H264" s="185">
        <v>109714.85400000001</v>
      </c>
      <c r="I264" s="186">
        <v>45250</v>
      </c>
      <c r="J264" s="184"/>
    </row>
    <row r="265" spans="1:10" s="183" customFormat="1" x14ac:dyDescent="0.3">
      <c r="A265" s="186">
        <v>45250</v>
      </c>
      <c r="B265" s="184" t="s">
        <v>1096</v>
      </c>
      <c r="C265" s="184" t="s">
        <v>1097</v>
      </c>
      <c r="D265" s="184" t="s">
        <v>1098</v>
      </c>
      <c r="E265" s="184" t="s">
        <v>1099</v>
      </c>
      <c r="F265" s="184" t="s">
        <v>959</v>
      </c>
      <c r="G265" s="197" t="str">
        <f>VLOOKUP(B265,[2]Blad3!$A$1:$C$4748,3,FALSE)</f>
        <v>Vlaams-Brabant</v>
      </c>
      <c r="H265" s="185">
        <v>10500</v>
      </c>
      <c r="I265" s="186">
        <v>45250</v>
      </c>
      <c r="J265" s="184"/>
    </row>
    <row r="266" spans="1:10" s="183" customFormat="1" x14ac:dyDescent="0.3">
      <c r="A266" s="186">
        <v>45250</v>
      </c>
      <c r="B266" s="184" t="s">
        <v>898</v>
      </c>
      <c r="C266" s="184" t="s">
        <v>899</v>
      </c>
      <c r="D266" s="184" t="s">
        <v>900</v>
      </c>
      <c r="E266" s="184" t="s">
        <v>901</v>
      </c>
      <c r="F266" s="184" t="s">
        <v>902</v>
      </c>
      <c r="G266" s="197" t="str">
        <f>VLOOKUP(B266,[2]Blad3!$A$1:$C$4748,3,FALSE)</f>
        <v>West-Vlaanderen</v>
      </c>
      <c r="H266" s="185">
        <v>14134</v>
      </c>
      <c r="I266" s="186">
        <v>45250</v>
      </c>
      <c r="J266" s="184"/>
    </row>
    <row r="267" spans="1:10" s="183" customFormat="1" x14ac:dyDescent="0.3">
      <c r="A267" s="186">
        <v>45250</v>
      </c>
      <c r="B267" s="184" t="s">
        <v>994</v>
      </c>
      <c r="C267" s="184" t="s">
        <v>890</v>
      </c>
      <c r="D267" s="184" t="s">
        <v>995</v>
      </c>
      <c r="E267" s="184" t="s">
        <v>996</v>
      </c>
      <c r="F267" s="184" t="s">
        <v>997</v>
      </c>
      <c r="G267" s="197" t="str">
        <f>VLOOKUP(B267,[2]Blad3!$A$1:$C$4748,3,FALSE)</f>
        <v>Antwerpen</v>
      </c>
      <c r="H267" s="185">
        <v>74295</v>
      </c>
      <c r="I267" s="186">
        <v>45250</v>
      </c>
      <c r="J267" s="184"/>
    </row>
    <row r="268" spans="1:10" s="183" customFormat="1" x14ac:dyDescent="0.3">
      <c r="A268" s="186">
        <v>45250</v>
      </c>
      <c r="B268" s="184" t="s">
        <v>975</v>
      </c>
      <c r="C268" s="184" t="s">
        <v>899</v>
      </c>
      <c r="D268" s="184" t="s">
        <v>976</v>
      </c>
      <c r="E268" s="184" t="s">
        <v>977</v>
      </c>
      <c r="F268" s="184" t="s">
        <v>978</v>
      </c>
      <c r="G268" s="197" t="str">
        <f>VLOOKUP(B268,[2]Blad3!$A$1:$C$4748,3,FALSE)</f>
        <v>Antwerpen</v>
      </c>
      <c r="H268" s="185">
        <v>5905</v>
      </c>
      <c r="I268" s="186">
        <v>45250</v>
      </c>
      <c r="J268" s="184"/>
    </row>
    <row r="269" spans="1:10" s="183" customFormat="1" x14ac:dyDescent="0.3">
      <c r="A269" s="186">
        <v>45250</v>
      </c>
      <c r="B269" s="184" t="s">
        <v>941</v>
      </c>
      <c r="C269" s="184" t="s">
        <v>942</v>
      </c>
      <c r="D269" s="184" t="s">
        <v>943</v>
      </c>
      <c r="E269" s="184" t="s">
        <v>944</v>
      </c>
      <c r="F269" s="184" t="s">
        <v>945</v>
      </c>
      <c r="G269" s="197" t="str">
        <f>VLOOKUP(B269,[2]Blad3!$A$1:$C$4748,3,FALSE)</f>
        <v>Antwerpen</v>
      </c>
      <c r="H269" s="185">
        <v>42000</v>
      </c>
      <c r="I269" s="186">
        <v>45250</v>
      </c>
      <c r="J269" s="184"/>
    </row>
    <row r="270" spans="1:10" s="183" customFormat="1" x14ac:dyDescent="0.3">
      <c r="A270" s="186">
        <v>45250</v>
      </c>
      <c r="B270" s="184" t="s">
        <v>955</v>
      </c>
      <c r="C270" s="184" t="s">
        <v>956</v>
      </c>
      <c r="D270" s="184" t="s">
        <v>957</v>
      </c>
      <c r="E270" s="184" t="s">
        <v>958</v>
      </c>
      <c r="F270" s="184" t="s">
        <v>959</v>
      </c>
      <c r="G270" s="197" t="str">
        <f>VLOOKUP(B270,[2]Blad3!$A$1:$C$4748,3,FALSE)</f>
        <v>Antwerpen</v>
      </c>
      <c r="H270" s="185">
        <v>7200</v>
      </c>
      <c r="I270" s="186">
        <v>45250</v>
      </c>
      <c r="J270" s="184"/>
    </row>
    <row r="271" spans="1:10" s="183" customFormat="1" x14ac:dyDescent="0.3">
      <c r="A271" s="186">
        <v>45250</v>
      </c>
      <c r="B271" s="184" t="s">
        <v>922</v>
      </c>
      <c r="C271" s="184" t="s">
        <v>919</v>
      </c>
      <c r="D271" s="184" t="s">
        <v>741</v>
      </c>
      <c r="E271" s="184" t="s">
        <v>923</v>
      </c>
      <c r="F271" s="184" t="s">
        <v>924</v>
      </c>
      <c r="G271" s="197" t="str">
        <f>VLOOKUP(B271,[2]Blad3!$A$1:$C$4748,3,FALSE)</f>
        <v>Oost-Vlaanderen</v>
      </c>
      <c r="H271" s="185">
        <v>51000</v>
      </c>
      <c r="I271" s="186">
        <v>45250</v>
      </c>
      <c r="J271" s="184"/>
    </row>
    <row r="272" spans="1:10" s="183" customFormat="1" x14ac:dyDescent="0.3">
      <c r="A272" s="186">
        <v>45250</v>
      </c>
      <c r="B272" s="184" t="s">
        <v>972</v>
      </c>
      <c r="C272" s="184" t="s">
        <v>973</v>
      </c>
      <c r="D272" s="184" t="s">
        <v>968</v>
      </c>
      <c r="E272" s="184" t="s">
        <v>974</v>
      </c>
      <c r="F272" s="184" t="s">
        <v>971</v>
      </c>
      <c r="G272" s="197" t="str">
        <f>VLOOKUP(B272,[2]Blad3!$A$1:$C$4748,3,FALSE)</f>
        <v>Antwerpen</v>
      </c>
      <c r="H272" s="185">
        <v>11776</v>
      </c>
      <c r="I272" s="186">
        <v>45250</v>
      </c>
      <c r="J272" s="184"/>
    </row>
    <row r="273" spans="1:11" s="183" customFormat="1" x14ac:dyDescent="0.3">
      <c r="A273" s="186">
        <v>45250</v>
      </c>
      <c r="B273" s="184" t="s">
        <v>967</v>
      </c>
      <c r="C273" s="184" t="s">
        <v>470</v>
      </c>
      <c r="D273" s="184" t="s">
        <v>968</v>
      </c>
      <c r="E273" s="184" t="s">
        <v>969</v>
      </c>
      <c r="F273" s="184" t="s">
        <v>917</v>
      </c>
      <c r="G273" s="197" t="str">
        <f>VLOOKUP(B273,[2]Blad3!$A$1:$C$4748,3,FALSE)</f>
        <v>Antwerpen</v>
      </c>
      <c r="H273" s="185">
        <v>9408</v>
      </c>
      <c r="I273" s="186">
        <v>45250</v>
      </c>
      <c r="J273" s="184"/>
    </row>
    <row r="274" spans="1:11" s="183" customFormat="1" x14ac:dyDescent="0.3">
      <c r="A274" s="186">
        <v>45250</v>
      </c>
      <c r="B274" s="184" t="s">
        <v>970</v>
      </c>
      <c r="C274" s="184" t="s">
        <v>470</v>
      </c>
      <c r="D274" s="184" t="s">
        <v>968</v>
      </c>
      <c r="E274" s="184" t="s">
        <v>969</v>
      </c>
      <c r="F274" s="184" t="s">
        <v>971</v>
      </c>
      <c r="G274" s="197" t="str">
        <f>VLOOKUP(B274,[2]Blad3!$A$1:$C$4748,3,FALSE)</f>
        <v>Antwerpen</v>
      </c>
      <c r="H274" s="185">
        <v>13691</v>
      </c>
      <c r="I274" s="186">
        <v>45250</v>
      </c>
      <c r="J274" s="184"/>
    </row>
    <row r="275" spans="1:11" s="183" customFormat="1" x14ac:dyDescent="0.3">
      <c r="A275" s="186">
        <v>45250</v>
      </c>
      <c r="B275" s="184" t="s">
        <v>1103</v>
      </c>
      <c r="C275" s="184" t="s">
        <v>467</v>
      </c>
      <c r="D275" s="184" t="s">
        <v>1104</v>
      </c>
      <c r="E275" s="184" t="s">
        <v>1105</v>
      </c>
      <c r="F275" s="184" t="s">
        <v>992</v>
      </c>
      <c r="G275" s="197" t="str">
        <f>VLOOKUP(B275,[2]Blad3!$A$1:$C$4748,3,FALSE)</f>
        <v>Vlaams-Brabant</v>
      </c>
      <c r="H275" s="185">
        <v>10560</v>
      </c>
      <c r="I275" s="186">
        <v>45250</v>
      </c>
      <c r="J275" s="184"/>
    </row>
    <row r="276" spans="1:11" s="183" customFormat="1" x14ac:dyDescent="0.3">
      <c r="A276" s="186">
        <v>45250</v>
      </c>
      <c r="B276" s="184" t="s">
        <v>932</v>
      </c>
      <c r="C276" s="184" t="s">
        <v>476</v>
      </c>
      <c r="D276" s="184" t="s">
        <v>933</v>
      </c>
      <c r="E276" s="184" t="s">
        <v>934</v>
      </c>
      <c r="F276" s="184" t="s">
        <v>895</v>
      </c>
      <c r="G276" s="197" t="str">
        <f>VLOOKUP(B276,[2]Blad3!$A$1:$C$4748,3,FALSE)</f>
        <v>Limburg</v>
      </c>
      <c r="H276" s="185">
        <v>44906</v>
      </c>
      <c r="I276" s="186">
        <v>45250</v>
      </c>
      <c r="J276" s="184"/>
    </row>
    <row r="277" spans="1:11" s="183" customFormat="1" x14ac:dyDescent="0.3">
      <c r="A277" s="186">
        <v>45250</v>
      </c>
      <c r="B277" s="184" t="s">
        <v>990</v>
      </c>
      <c r="C277" s="184" t="s">
        <v>947</v>
      </c>
      <c r="D277" s="184" t="s">
        <v>753</v>
      </c>
      <c r="E277" s="184" t="s">
        <v>991</v>
      </c>
      <c r="F277" s="184" t="s">
        <v>992</v>
      </c>
      <c r="G277" s="197" t="str">
        <f>VLOOKUP(B277,[2]Blad3!$A$1:$C$4748,3,FALSE)</f>
        <v>West-Vlaanderen</v>
      </c>
      <c r="H277" s="185">
        <v>10521.6</v>
      </c>
      <c r="I277" s="186">
        <v>45250</v>
      </c>
      <c r="J277" s="184"/>
    </row>
    <row r="278" spans="1:11" s="183" customFormat="1" x14ac:dyDescent="0.3">
      <c r="A278" s="186">
        <v>45250</v>
      </c>
      <c r="B278" s="184" t="s">
        <v>993</v>
      </c>
      <c r="C278" s="184" t="s">
        <v>947</v>
      </c>
      <c r="D278" s="184" t="s">
        <v>753</v>
      </c>
      <c r="E278" s="184" t="s">
        <v>991</v>
      </c>
      <c r="F278" s="184" t="s">
        <v>962</v>
      </c>
      <c r="G278" s="197" t="str">
        <f>VLOOKUP(B278,[2]Blad3!$A$1:$C$4748,3,FALSE)</f>
        <v>West-Vlaanderen</v>
      </c>
      <c r="H278" s="185">
        <v>19530.599999999999</v>
      </c>
      <c r="I278" s="186">
        <v>45250</v>
      </c>
      <c r="J278" s="184"/>
    </row>
    <row r="279" spans="1:11" s="183" customFormat="1" x14ac:dyDescent="0.3"/>
    <row r="280" spans="1:11" s="25" customFormat="1" ht="15.6" x14ac:dyDescent="0.3">
      <c r="A280" s="187"/>
      <c r="B280" s="187"/>
      <c r="C280" s="188" t="s">
        <v>1180</v>
      </c>
      <c r="D280" s="187"/>
      <c r="E280" s="187"/>
      <c r="F280" s="187"/>
      <c r="G280" s="189"/>
      <c r="H280" s="217">
        <f>SUM(H4:H278)</f>
        <v>12875308.104999995</v>
      </c>
      <c r="I280" s="187"/>
      <c r="J280" s="187"/>
      <c r="K280" s="190"/>
    </row>
    <row r="282" spans="1:11" ht="15.6" x14ac:dyDescent="0.3">
      <c r="B282" s="210"/>
      <c r="C282" s="224" t="s">
        <v>1401</v>
      </c>
    </row>
    <row r="283" spans="1:11" ht="15.6" x14ac:dyDescent="0.3">
      <c r="A283" s="223" t="s">
        <v>1400</v>
      </c>
      <c r="B283" s="210"/>
      <c r="C283" s="208">
        <v>1017389.93</v>
      </c>
    </row>
  </sheetData>
  <sortState xmlns:xlrd2="http://schemas.microsoft.com/office/spreadsheetml/2017/richdata2" ref="A4:M278">
    <sortCondition ref="A4:A278"/>
  </sortState>
  <mergeCells count="2">
    <mergeCell ref="B1:I1"/>
    <mergeCell ref="B2:J2"/>
  </mergeCells>
  <conditionalFormatting sqref="C280">
    <cfRule type="expression" dxfId="0" priority="1">
      <formula>$AO280&lt;&gt;$AO281</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6332B-81AF-4D01-874D-040AE8808168}">
  <dimension ref="A1:K130"/>
  <sheetViews>
    <sheetView topLeftCell="B90" zoomScaleNormal="100" workbookViewId="0">
      <selection activeCell="C101" sqref="C101"/>
    </sheetView>
  </sheetViews>
  <sheetFormatPr defaultColWidth="48.88671875" defaultRowHeight="14.4" x14ac:dyDescent="0.3"/>
  <cols>
    <col min="1" max="1" width="15.44140625" customWidth="1"/>
    <col min="2" max="2" width="31.88671875" bestFit="1" customWidth="1"/>
    <col min="3" max="3" width="52" bestFit="1" customWidth="1"/>
    <col min="4" max="4" width="43.77734375" bestFit="1" customWidth="1"/>
    <col min="5" max="5" width="30.6640625" bestFit="1" customWidth="1"/>
    <col min="6" max="6" width="12.77734375" bestFit="1" customWidth="1"/>
    <col min="7" max="7" width="19.5546875" bestFit="1" customWidth="1"/>
    <col min="8" max="8" width="21" bestFit="1" customWidth="1"/>
    <col min="9" max="9" width="13.6640625" bestFit="1" customWidth="1"/>
    <col min="10" max="10" width="21" bestFit="1" customWidth="1"/>
    <col min="11" max="11" width="11.5546875" customWidth="1"/>
    <col min="12" max="12" width="32.88671875" bestFit="1" customWidth="1"/>
    <col min="13" max="13" width="52" bestFit="1" customWidth="1"/>
    <col min="14" max="14" width="9.6640625" bestFit="1" customWidth="1"/>
    <col min="15" max="15" width="8.77734375" bestFit="1" customWidth="1"/>
    <col min="16" max="16" width="27.5546875" bestFit="1" customWidth="1"/>
    <col min="17" max="17" width="22.77734375" bestFit="1" customWidth="1"/>
    <col min="18" max="18" width="10.6640625" bestFit="1" customWidth="1"/>
  </cols>
  <sheetData>
    <row r="1" spans="1:11" ht="23.4" x14ac:dyDescent="0.3">
      <c r="A1" s="260" t="s">
        <v>1183</v>
      </c>
      <c r="B1" s="261"/>
      <c r="C1" s="261"/>
      <c r="D1" s="261"/>
      <c r="E1" s="261"/>
      <c r="F1" s="261"/>
      <c r="G1" s="261"/>
      <c r="H1" s="261"/>
      <c r="I1" s="261"/>
      <c r="J1" s="261"/>
    </row>
    <row r="2" spans="1:11" ht="42" customHeight="1" x14ac:dyDescent="0.3">
      <c r="A2" s="262" t="s">
        <v>1299</v>
      </c>
      <c r="B2" s="263"/>
      <c r="C2" s="263"/>
      <c r="D2" s="263"/>
      <c r="E2" s="263"/>
      <c r="F2" s="263"/>
      <c r="G2" s="263"/>
      <c r="H2" s="263"/>
      <c r="I2" s="263"/>
      <c r="J2" s="263"/>
    </row>
    <row r="3" spans="1:11" s="183" customFormat="1" ht="30" customHeight="1" x14ac:dyDescent="0.3">
      <c r="A3" s="180" t="s">
        <v>0</v>
      </c>
      <c r="B3" s="180" t="s">
        <v>298</v>
      </c>
      <c r="C3" s="180" t="s">
        <v>3</v>
      </c>
      <c r="D3" s="180" t="s">
        <v>295</v>
      </c>
      <c r="E3" s="180" t="s">
        <v>296</v>
      </c>
      <c r="F3" s="180" t="s">
        <v>1184</v>
      </c>
      <c r="G3" s="180" t="s">
        <v>1300</v>
      </c>
      <c r="H3" s="181" t="s">
        <v>1185</v>
      </c>
      <c r="I3" s="181" t="s">
        <v>1186</v>
      </c>
      <c r="J3" s="180" t="s">
        <v>1187</v>
      </c>
      <c r="K3" s="182"/>
    </row>
    <row r="4" spans="1:11" s="183" customFormat="1" x14ac:dyDescent="0.3">
      <c r="A4" s="184" t="s">
        <v>1188</v>
      </c>
      <c r="B4" s="184" t="s">
        <v>1093</v>
      </c>
      <c r="C4" s="184" t="s">
        <v>1189</v>
      </c>
      <c r="D4" s="184" t="s">
        <v>1190</v>
      </c>
      <c r="E4" s="184" t="s">
        <v>1191</v>
      </c>
      <c r="F4" s="184">
        <v>54.82</v>
      </c>
      <c r="G4" s="198">
        <v>9.8000000000000007</v>
      </c>
      <c r="H4" s="185">
        <v>317799.24</v>
      </c>
      <c r="I4" s="185">
        <v>73115.011816000057</v>
      </c>
      <c r="J4" s="186">
        <v>45180</v>
      </c>
    </row>
    <row r="5" spans="1:11" s="183" customFormat="1" x14ac:dyDescent="0.3">
      <c r="A5" s="184" t="s">
        <v>1192</v>
      </c>
      <c r="B5" s="184" t="s">
        <v>470</v>
      </c>
      <c r="C5" s="184" t="s">
        <v>766</v>
      </c>
      <c r="D5" s="184" t="s">
        <v>1193</v>
      </c>
      <c r="E5" s="184" t="s">
        <v>1194</v>
      </c>
      <c r="F5" s="184">
        <v>29.83</v>
      </c>
      <c r="G5" s="198">
        <v>8.6</v>
      </c>
      <c r="H5" s="185">
        <v>485841.95</v>
      </c>
      <c r="I5" s="185">
        <v>97686.621413333414</v>
      </c>
      <c r="J5" s="186">
        <v>45180</v>
      </c>
    </row>
    <row r="6" spans="1:11" s="183" customFormat="1" x14ac:dyDescent="0.3">
      <c r="A6" s="184" t="s">
        <v>1195</v>
      </c>
      <c r="B6" s="184" t="s">
        <v>470</v>
      </c>
      <c r="C6" s="184" t="s">
        <v>1196</v>
      </c>
      <c r="D6" s="184" t="s">
        <v>1197</v>
      </c>
      <c r="E6" s="184" t="s">
        <v>1155</v>
      </c>
      <c r="F6" s="184">
        <v>23.01</v>
      </c>
      <c r="G6" s="198">
        <v>5</v>
      </c>
      <c r="H6" s="185">
        <v>125000</v>
      </c>
      <c r="I6" s="185">
        <v>14741.666666666681</v>
      </c>
      <c r="J6" s="186">
        <v>45180</v>
      </c>
    </row>
    <row r="7" spans="1:11" s="183" customFormat="1" x14ac:dyDescent="0.3">
      <c r="A7" s="184" t="s">
        <v>1198</v>
      </c>
      <c r="B7" s="184" t="s">
        <v>1093</v>
      </c>
      <c r="C7" s="184" t="s">
        <v>1189</v>
      </c>
      <c r="D7" s="184" t="s">
        <v>1199</v>
      </c>
      <c r="E7" s="184" t="s">
        <v>1191</v>
      </c>
      <c r="F7" s="184">
        <v>2.21</v>
      </c>
      <c r="G7" s="198">
        <v>5.6</v>
      </c>
      <c r="H7" s="185">
        <v>78650</v>
      </c>
      <c r="I7" s="185">
        <v>10339.853333333343</v>
      </c>
      <c r="J7" s="186">
        <v>45180</v>
      </c>
    </row>
    <row r="8" spans="1:11" s="183" customFormat="1" x14ac:dyDescent="0.3">
      <c r="A8" s="184" t="s">
        <v>1200</v>
      </c>
      <c r="B8" s="184" t="s">
        <v>1093</v>
      </c>
      <c r="C8" s="184" t="s">
        <v>1189</v>
      </c>
      <c r="D8" s="184" t="s">
        <v>1201</v>
      </c>
      <c r="E8" s="184" t="s">
        <v>1191</v>
      </c>
      <c r="F8" s="184">
        <v>53.550000000000004</v>
      </c>
      <c r="G8" s="198">
        <v>6.1</v>
      </c>
      <c r="H8" s="185">
        <v>193600</v>
      </c>
      <c r="I8" s="185">
        <v>27697.706666666691</v>
      </c>
      <c r="J8" s="186">
        <v>45180</v>
      </c>
    </row>
    <row r="9" spans="1:11" s="183" customFormat="1" x14ac:dyDescent="0.3">
      <c r="A9" s="184" t="s">
        <v>1204</v>
      </c>
      <c r="B9" s="184" t="s">
        <v>470</v>
      </c>
      <c r="C9" s="184" t="s">
        <v>1205</v>
      </c>
      <c r="D9" s="184" t="s">
        <v>1207</v>
      </c>
      <c r="E9" s="184" t="s">
        <v>1191</v>
      </c>
      <c r="F9" s="184">
        <v>21.759999999999998</v>
      </c>
      <c r="G9" s="198">
        <v>6.4</v>
      </c>
      <c r="H9" s="185">
        <v>142591.24</v>
      </c>
      <c r="I9" s="185">
        <v>21502.758992000017</v>
      </c>
      <c r="J9" s="186">
        <v>45180</v>
      </c>
    </row>
    <row r="10" spans="1:11" s="183" customFormat="1" x14ac:dyDescent="0.3">
      <c r="A10" s="184" t="s">
        <v>1206</v>
      </c>
      <c r="B10" s="184" t="s">
        <v>890</v>
      </c>
      <c r="C10" s="184" t="s">
        <v>613</v>
      </c>
      <c r="D10" s="184" t="s">
        <v>1209</v>
      </c>
      <c r="E10" s="184" t="s">
        <v>1155</v>
      </c>
      <c r="F10" s="184">
        <v>104.53</v>
      </c>
      <c r="G10" s="198">
        <v>0.9</v>
      </c>
      <c r="H10" s="185">
        <v>680000</v>
      </c>
      <c r="I10" s="185">
        <v>36810.666666666701</v>
      </c>
      <c r="J10" s="186">
        <v>45180</v>
      </c>
    </row>
    <row r="11" spans="1:11" s="183" customFormat="1" x14ac:dyDescent="0.3">
      <c r="A11" s="184" t="s">
        <v>1206</v>
      </c>
      <c r="B11" s="184" t="s">
        <v>890</v>
      </c>
      <c r="C11" s="184" t="s">
        <v>613</v>
      </c>
      <c r="D11" s="184" t="s">
        <v>1209</v>
      </c>
      <c r="E11" s="184" t="s">
        <v>1191</v>
      </c>
      <c r="F11" s="184">
        <v>108.03</v>
      </c>
      <c r="G11" s="198">
        <v>2.9</v>
      </c>
      <c r="H11" s="185">
        <v>1555078.69</v>
      </c>
      <c r="I11" s="185">
        <v>84181.593085333399</v>
      </c>
      <c r="J11" s="186">
        <v>45180</v>
      </c>
    </row>
    <row r="12" spans="1:11" s="183" customFormat="1" x14ac:dyDescent="0.3">
      <c r="A12" s="184" t="s">
        <v>1208</v>
      </c>
      <c r="B12" s="184" t="s">
        <v>890</v>
      </c>
      <c r="C12" s="184" t="s">
        <v>652</v>
      </c>
      <c r="D12" s="184" t="s">
        <v>652</v>
      </c>
      <c r="E12" s="184" t="s">
        <v>1014</v>
      </c>
      <c r="F12" s="184">
        <v>12.47</v>
      </c>
      <c r="G12" s="198">
        <v>5</v>
      </c>
      <c r="H12" s="185">
        <v>106653.53671818183</v>
      </c>
      <c r="I12" s="185">
        <v>24949.817356273357</v>
      </c>
      <c r="J12" s="186">
        <v>45180</v>
      </c>
    </row>
    <row r="13" spans="1:11" s="183" customFormat="1" x14ac:dyDescent="0.3">
      <c r="A13" s="184" t="s">
        <v>1208</v>
      </c>
      <c r="B13" s="184" t="s">
        <v>890</v>
      </c>
      <c r="C13" s="184" t="s">
        <v>652</v>
      </c>
      <c r="D13" s="184" t="s">
        <v>652</v>
      </c>
      <c r="E13" s="184" t="s">
        <v>1007</v>
      </c>
      <c r="F13" s="184">
        <v>11.55</v>
      </c>
      <c r="G13" s="198">
        <v>5</v>
      </c>
      <c r="H13" s="185">
        <v>591.5</v>
      </c>
      <c r="I13" s="185">
        <v>138.37156666666678</v>
      </c>
      <c r="J13" s="186">
        <v>45180</v>
      </c>
    </row>
    <row r="14" spans="1:11" s="183" customFormat="1" x14ac:dyDescent="0.3">
      <c r="A14" s="184" t="s">
        <v>1208</v>
      </c>
      <c r="B14" s="184" t="s">
        <v>890</v>
      </c>
      <c r="C14" s="184" t="s">
        <v>652</v>
      </c>
      <c r="D14" s="184" t="s">
        <v>652</v>
      </c>
      <c r="E14" s="184" t="s">
        <v>897</v>
      </c>
      <c r="F14" s="184">
        <v>13.16</v>
      </c>
      <c r="G14" s="198">
        <v>5</v>
      </c>
      <c r="H14" s="185">
        <v>86677.5</v>
      </c>
      <c r="I14" s="185">
        <v>20276.756500000018</v>
      </c>
      <c r="J14" s="186">
        <v>45180</v>
      </c>
    </row>
    <row r="15" spans="1:11" s="183" customFormat="1" x14ac:dyDescent="0.3">
      <c r="A15" s="184" t="s">
        <v>1208</v>
      </c>
      <c r="B15" s="184" t="s">
        <v>890</v>
      </c>
      <c r="C15" s="184" t="s">
        <v>652</v>
      </c>
      <c r="D15" s="184" t="s">
        <v>652</v>
      </c>
      <c r="E15" s="184" t="s">
        <v>897</v>
      </c>
      <c r="F15" s="184">
        <v>12.59</v>
      </c>
      <c r="G15" s="198">
        <v>6.1</v>
      </c>
      <c r="H15" s="185">
        <v>118300</v>
      </c>
      <c r="I15" s="185">
        <v>27674.313333333357</v>
      </c>
      <c r="J15" s="186">
        <v>45180</v>
      </c>
    </row>
    <row r="16" spans="1:11" s="183" customFormat="1" x14ac:dyDescent="0.3">
      <c r="A16" s="184" t="s">
        <v>1208</v>
      </c>
      <c r="B16" s="184" t="s">
        <v>890</v>
      </c>
      <c r="C16" s="184" t="s">
        <v>652</v>
      </c>
      <c r="D16" s="184" t="s">
        <v>652</v>
      </c>
      <c r="E16" s="184" t="s">
        <v>1011</v>
      </c>
      <c r="F16" s="184">
        <v>11.370000000000001</v>
      </c>
      <c r="G16" s="198">
        <v>9.1</v>
      </c>
      <c r="H16" s="185">
        <v>274526.19939999998</v>
      </c>
      <c r="I16" s="185">
        <v>64220.828912973389</v>
      </c>
      <c r="J16" s="186">
        <v>45180</v>
      </c>
    </row>
    <row r="17" spans="1:10" s="183" customFormat="1" x14ac:dyDescent="0.3">
      <c r="A17" s="184" t="s">
        <v>1208</v>
      </c>
      <c r="B17" s="184" t="s">
        <v>890</v>
      </c>
      <c r="C17" s="184" t="s">
        <v>652</v>
      </c>
      <c r="D17" s="184" t="s">
        <v>652</v>
      </c>
      <c r="E17" s="184" t="s">
        <v>891</v>
      </c>
      <c r="F17" s="184">
        <v>12</v>
      </c>
      <c r="G17" s="198">
        <v>9.1999999999999993</v>
      </c>
      <c r="H17" s="185">
        <v>191042.8793</v>
      </c>
      <c r="I17" s="185">
        <v>44691.297564246706</v>
      </c>
      <c r="J17" s="186">
        <v>45180</v>
      </c>
    </row>
    <row r="18" spans="1:10" s="183" customFormat="1" x14ac:dyDescent="0.3">
      <c r="A18" s="184" t="s">
        <v>1208</v>
      </c>
      <c r="B18" s="184" t="s">
        <v>890</v>
      </c>
      <c r="C18" s="184" t="s">
        <v>652</v>
      </c>
      <c r="D18" s="184" t="s">
        <v>652</v>
      </c>
      <c r="E18" s="184" t="s">
        <v>1219</v>
      </c>
      <c r="F18" s="184">
        <v>12.63</v>
      </c>
      <c r="G18" s="198">
        <v>10</v>
      </c>
      <c r="H18" s="185">
        <v>249361.04</v>
      </c>
      <c r="I18" s="185">
        <v>58333.859290666725</v>
      </c>
      <c r="J18" s="186">
        <v>45180</v>
      </c>
    </row>
    <row r="19" spans="1:10" s="183" customFormat="1" x14ac:dyDescent="0.3">
      <c r="A19" s="184" t="s">
        <v>1208</v>
      </c>
      <c r="B19" s="184" t="s">
        <v>890</v>
      </c>
      <c r="C19" s="184" t="s">
        <v>652</v>
      </c>
      <c r="D19" s="184" t="s">
        <v>652</v>
      </c>
      <c r="E19" s="184" t="s">
        <v>895</v>
      </c>
      <c r="F19" s="184">
        <v>11.43</v>
      </c>
      <c r="G19" s="198">
        <v>10.199999999999999</v>
      </c>
      <c r="H19" s="185">
        <v>122758.9363</v>
      </c>
      <c r="I19" s="185">
        <v>28717.40716511336</v>
      </c>
      <c r="J19" s="186">
        <v>45180</v>
      </c>
    </row>
    <row r="20" spans="1:10" s="183" customFormat="1" x14ac:dyDescent="0.3">
      <c r="A20" s="184" t="s">
        <v>1208</v>
      </c>
      <c r="B20" s="184" t="s">
        <v>890</v>
      </c>
      <c r="C20" s="184" t="s">
        <v>652</v>
      </c>
      <c r="D20" s="184" t="s">
        <v>652</v>
      </c>
      <c r="E20" s="184" t="s">
        <v>1191</v>
      </c>
      <c r="F20" s="184">
        <v>11.71</v>
      </c>
      <c r="G20" s="198">
        <v>10.7</v>
      </c>
      <c r="H20" s="185">
        <v>204381.1</v>
      </c>
      <c r="I20" s="185">
        <v>47811.551993333378</v>
      </c>
      <c r="J20" s="186">
        <v>45180</v>
      </c>
    </row>
    <row r="21" spans="1:10" s="183" customFormat="1" x14ac:dyDescent="0.3">
      <c r="A21" s="184" t="s">
        <v>1208</v>
      </c>
      <c r="B21" s="184" t="s">
        <v>890</v>
      </c>
      <c r="C21" s="184" t="s">
        <v>652</v>
      </c>
      <c r="D21" s="184" t="s">
        <v>652</v>
      </c>
      <c r="E21" s="184" t="s">
        <v>1007</v>
      </c>
      <c r="F21" s="184">
        <v>11.8</v>
      </c>
      <c r="G21" s="198">
        <v>12.2</v>
      </c>
      <c r="H21" s="185">
        <v>493048.72236363636</v>
      </c>
      <c r="I21" s="185">
        <v>115340.53111826678</v>
      </c>
      <c r="J21" s="186">
        <v>45180</v>
      </c>
    </row>
    <row r="22" spans="1:10" s="183" customFormat="1" x14ac:dyDescent="0.3">
      <c r="A22" s="184" t="s">
        <v>1208</v>
      </c>
      <c r="B22" s="184" t="s">
        <v>890</v>
      </c>
      <c r="C22" s="184" t="s">
        <v>652</v>
      </c>
      <c r="D22" s="184" t="s">
        <v>652</v>
      </c>
      <c r="E22" s="184" t="s">
        <v>1219</v>
      </c>
      <c r="F22" s="184">
        <v>12.07</v>
      </c>
      <c r="G22" s="198">
        <v>15.4</v>
      </c>
      <c r="H22" s="185">
        <v>122336.24000000006</v>
      </c>
      <c r="I22" s="185">
        <v>28618.524410666709</v>
      </c>
      <c r="J22" s="186">
        <v>45180</v>
      </c>
    </row>
    <row r="23" spans="1:10" s="183" customFormat="1" x14ac:dyDescent="0.3">
      <c r="A23" s="184" t="s">
        <v>1210</v>
      </c>
      <c r="B23" s="184" t="s">
        <v>890</v>
      </c>
      <c r="C23" s="184" t="s">
        <v>1053</v>
      </c>
      <c r="D23" s="184" t="s">
        <v>1228</v>
      </c>
      <c r="E23" s="184" t="s">
        <v>1191</v>
      </c>
      <c r="F23" s="184">
        <v>6.53</v>
      </c>
      <c r="G23" s="198">
        <v>6.7</v>
      </c>
      <c r="H23" s="185">
        <v>39000</v>
      </c>
      <c r="I23" s="185">
        <v>8444.8000000000065</v>
      </c>
      <c r="J23" s="186">
        <v>45180</v>
      </c>
    </row>
    <row r="24" spans="1:10" s="183" customFormat="1" x14ac:dyDescent="0.3">
      <c r="A24" s="184" t="s">
        <v>1210</v>
      </c>
      <c r="B24" s="184" t="s">
        <v>477</v>
      </c>
      <c r="C24" s="184" t="s">
        <v>1053</v>
      </c>
      <c r="D24" s="184" t="s">
        <v>1231</v>
      </c>
      <c r="E24" s="184" t="s">
        <v>1191</v>
      </c>
      <c r="F24" s="184">
        <v>20.02</v>
      </c>
      <c r="G24" s="198">
        <v>6.8</v>
      </c>
      <c r="H24" s="185">
        <v>65000</v>
      </c>
      <c r="I24" s="185">
        <v>14074.666666666679</v>
      </c>
      <c r="J24" s="186">
        <v>45180</v>
      </c>
    </row>
    <row r="25" spans="1:10" s="183" customFormat="1" x14ac:dyDescent="0.3">
      <c r="A25" s="184" t="s">
        <v>1210</v>
      </c>
      <c r="B25" s="184" t="s">
        <v>890</v>
      </c>
      <c r="C25" s="184" t="s">
        <v>1053</v>
      </c>
      <c r="D25" s="184" t="s">
        <v>1234</v>
      </c>
      <c r="E25" s="184" t="s">
        <v>1219</v>
      </c>
      <c r="F25" s="184">
        <v>12.5</v>
      </c>
      <c r="G25" s="198">
        <v>9.1999999999999993</v>
      </c>
      <c r="H25" s="185">
        <v>44000</v>
      </c>
      <c r="I25" s="185">
        <v>9527.4666666666744</v>
      </c>
      <c r="J25" s="186">
        <v>45180</v>
      </c>
    </row>
    <row r="26" spans="1:10" s="183" customFormat="1" x14ac:dyDescent="0.3">
      <c r="A26" s="184" t="s">
        <v>1210</v>
      </c>
      <c r="B26" s="184" t="s">
        <v>890</v>
      </c>
      <c r="C26" s="184" t="s">
        <v>1053</v>
      </c>
      <c r="D26" s="184" t="s">
        <v>1236</v>
      </c>
      <c r="E26" s="184" t="s">
        <v>1219</v>
      </c>
      <c r="F26" s="184">
        <v>12.93</v>
      </c>
      <c r="G26" s="198">
        <v>11.2</v>
      </c>
      <c r="H26" s="185">
        <v>50000</v>
      </c>
      <c r="I26" s="185">
        <v>10826.666666666677</v>
      </c>
      <c r="J26" s="186">
        <v>45180</v>
      </c>
    </row>
    <row r="27" spans="1:10" s="183" customFormat="1" x14ac:dyDescent="0.3">
      <c r="A27" s="184" t="s">
        <v>1210</v>
      </c>
      <c r="B27" s="184" t="s">
        <v>890</v>
      </c>
      <c r="C27" s="184" t="s">
        <v>1053</v>
      </c>
      <c r="D27" s="184" t="s">
        <v>1239</v>
      </c>
      <c r="E27" s="184" t="s">
        <v>1219</v>
      </c>
      <c r="F27" s="184">
        <v>2.37</v>
      </c>
      <c r="G27" s="198">
        <v>16</v>
      </c>
      <c r="H27" s="185">
        <v>25000</v>
      </c>
      <c r="I27" s="185">
        <v>5413.3333333333385</v>
      </c>
      <c r="J27" s="186">
        <v>45180</v>
      </c>
    </row>
    <row r="28" spans="1:10" s="183" customFormat="1" x14ac:dyDescent="0.3">
      <c r="A28" s="184" t="s">
        <v>1211</v>
      </c>
      <c r="B28" s="184" t="s">
        <v>890</v>
      </c>
      <c r="C28" s="184" t="s">
        <v>616</v>
      </c>
      <c r="D28" s="184" t="s">
        <v>1241</v>
      </c>
      <c r="E28" s="184" t="s">
        <v>1194</v>
      </c>
      <c r="F28" s="184">
        <v>1.7000000000000002</v>
      </c>
      <c r="G28" s="198">
        <v>5.5</v>
      </c>
      <c r="H28" s="185">
        <v>850732.85</v>
      </c>
      <c r="I28" s="185">
        <v>141448.51519333344</v>
      </c>
      <c r="J28" s="186">
        <v>45180</v>
      </c>
    </row>
    <row r="29" spans="1:10" s="183" customFormat="1" x14ac:dyDescent="0.3">
      <c r="A29" s="184" t="s">
        <v>1211</v>
      </c>
      <c r="B29" s="184" t="s">
        <v>890</v>
      </c>
      <c r="C29" s="184" t="s">
        <v>616</v>
      </c>
      <c r="D29" s="184" t="s">
        <v>1241</v>
      </c>
      <c r="E29" s="184" t="s">
        <v>1191</v>
      </c>
      <c r="F29" s="184">
        <v>1.46</v>
      </c>
      <c r="G29" s="198">
        <v>7</v>
      </c>
      <c r="H29" s="185">
        <v>914893.1</v>
      </c>
      <c r="I29" s="185">
        <v>152116.22609333348</v>
      </c>
      <c r="J29" s="186">
        <v>45180</v>
      </c>
    </row>
    <row r="30" spans="1:10" s="183" customFormat="1" x14ac:dyDescent="0.3">
      <c r="A30" s="184" t="s">
        <v>1211</v>
      </c>
      <c r="B30" s="184" t="s">
        <v>890</v>
      </c>
      <c r="C30" s="184" t="s">
        <v>616</v>
      </c>
      <c r="D30" s="184" t="s">
        <v>1241</v>
      </c>
      <c r="E30" s="184" t="s">
        <v>1191</v>
      </c>
      <c r="F30" s="184">
        <v>2.4900000000000002</v>
      </c>
      <c r="G30" s="198">
        <v>7.8</v>
      </c>
      <c r="H30" s="185">
        <v>1875500</v>
      </c>
      <c r="I30" s="185">
        <v>311833.13333333359</v>
      </c>
      <c r="J30" s="186">
        <v>45180</v>
      </c>
    </row>
    <row r="31" spans="1:10" s="183" customFormat="1" x14ac:dyDescent="0.3">
      <c r="A31" s="184" t="s">
        <v>1212</v>
      </c>
      <c r="B31" s="184" t="s">
        <v>470</v>
      </c>
      <c r="C31" s="184" t="s">
        <v>766</v>
      </c>
      <c r="D31" s="184" t="s">
        <v>1246</v>
      </c>
      <c r="E31" s="184" t="s">
        <v>1194</v>
      </c>
      <c r="F31" s="184">
        <v>14.989999999999998</v>
      </c>
      <c r="G31" s="198">
        <v>7.8</v>
      </c>
      <c r="H31" s="185">
        <v>457919.59</v>
      </c>
      <c r="I31" s="185">
        <v>84104.564696666755</v>
      </c>
      <c r="J31" s="186">
        <v>45180</v>
      </c>
    </row>
    <row r="32" spans="1:10" s="183" customFormat="1" x14ac:dyDescent="0.3">
      <c r="A32" s="184" t="s">
        <v>1213</v>
      </c>
      <c r="B32" s="184" t="s">
        <v>999</v>
      </c>
      <c r="C32" s="184" t="s">
        <v>995</v>
      </c>
      <c r="D32" s="184" t="s">
        <v>1000</v>
      </c>
      <c r="E32" s="184" t="s">
        <v>1014</v>
      </c>
      <c r="F32" s="184">
        <v>11.14</v>
      </c>
      <c r="G32" s="198">
        <v>3.9</v>
      </c>
      <c r="H32" s="185">
        <v>38400</v>
      </c>
      <c r="I32" s="185">
        <v>8389.1200000000081</v>
      </c>
      <c r="J32" s="186">
        <v>45180</v>
      </c>
    </row>
    <row r="33" spans="1:10" s="183" customFormat="1" x14ac:dyDescent="0.3">
      <c r="A33" s="184" t="s">
        <v>1213</v>
      </c>
      <c r="B33" s="184" t="s">
        <v>890</v>
      </c>
      <c r="C33" s="184" t="s">
        <v>995</v>
      </c>
      <c r="D33" s="184" t="s">
        <v>1003</v>
      </c>
      <c r="E33" s="184" t="s">
        <v>1191</v>
      </c>
      <c r="F33" s="184">
        <v>3.27</v>
      </c>
      <c r="G33" s="198">
        <v>7.7</v>
      </c>
      <c r="H33" s="185">
        <v>155000</v>
      </c>
      <c r="I33" s="185">
        <v>33862.333333333365</v>
      </c>
      <c r="J33" s="186">
        <v>45180</v>
      </c>
    </row>
    <row r="34" spans="1:10" s="183" customFormat="1" x14ac:dyDescent="0.3">
      <c r="A34" s="184" t="s">
        <v>1213</v>
      </c>
      <c r="B34" s="184" t="s">
        <v>999</v>
      </c>
      <c r="C34" s="184" t="s">
        <v>995</v>
      </c>
      <c r="D34" s="184" t="s">
        <v>1000</v>
      </c>
      <c r="E34" s="184" t="s">
        <v>1191</v>
      </c>
      <c r="F34" s="184">
        <v>5.0199999999999996</v>
      </c>
      <c r="G34" s="198">
        <v>8</v>
      </c>
      <c r="H34" s="185">
        <v>267200</v>
      </c>
      <c r="I34" s="185">
        <v>58374.293333333386</v>
      </c>
      <c r="J34" s="186">
        <v>45180</v>
      </c>
    </row>
    <row r="35" spans="1:10" s="183" customFormat="1" ht="15" customHeight="1" x14ac:dyDescent="0.3">
      <c r="A35" s="184" t="s">
        <v>1213</v>
      </c>
      <c r="B35" s="184" t="s">
        <v>890</v>
      </c>
      <c r="C35" s="184" t="s">
        <v>995</v>
      </c>
      <c r="D35" s="184" t="s">
        <v>996</v>
      </c>
      <c r="E35" s="184" t="s">
        <v>1191</v>
      </c>
      <c r="F35" s="184">
        <v>10.349999999999998</v>
      </c>
      <c r="G35" s="198">
        <v>9</v>
      </c>
      <c r="H35" s="185">
        <v>296800</v>
      </c>
      <c r="I35" s="185">
        <v>64840.906666666728</v>
      </c>
      <c r="J35" s="186">
        <v>45180</v>
      </c>
    </row>
    <row r="36" spans="1:10" s="183" customFormat="1" x14ac:dyDescent="0.3">
      <c r="A36" s="184" t="s">
        <v>1213</v>
      </c>
      <c r="B36" s="184" t="s">
        <v>999</v>
      </c>
      <c r="C36" s="184" t="s">
        <v>995</v>
      </c>
      <c r="D36" s="184" t="s">
        <v>1000</v>
      </c>
      <c r="E36" s="184" t="s">
        <v>1247</v>
      </c>
      <c r="F36" s="184">
        <v>4.41</v>
      </c>
      <c r="G36" s="198">
        <v>19.5</v>
      </c>
      <c r="H36" s="185">
        <v>89500</v>
      </c>
      <c r="I36" s="185">
        <v>19552.766666666685</v>
      </c>
      <c r="J36" s="186">
        <v>45180</v>
      </c>
    </row>
    <row r="37" spans="1:10" s="183" customFormat="1" x14ac:dyDescent="0.3">
      <c r="A37" s="184" t="s">
        <v>1214</v>
      </c>
      <c r="B37" s="184" t="s">
        <v>899</v>
      </c>
      <c r="C37" s="184" t="s">
        <v>1215</v>
      </c>
      <c r="D37" s="184" t="s">
        <v>1248</v>
      </c>
      <c r="E37" s="184" t="s">
        <v>1191</v>
      </c>
      <c r="F37" s="184">
        <v>19.12</v>
      </c>
      <c r="G37" s="198">
        <v>6.4</v>
      </c>
      <c r="H37" s="185">
        <v>38913.599999999999</v>
      </c>
      <c r="I37" s="185">
        <v>5868.1708800000051</v>
      </c>
      <c r="J37" s="186">
        <v>45180</v>
      </c>
    </row>
    <row r="38" spans="1:10" s="183" customFormat="1" x14ac:dyDescent="0.3">
      <c r="A38" s="184" t="s">
        <v>1214</v>
      </c>
      <c r="B38" s="184" t="s">
        <v>899</v>
      </c>
      <c r="C38" s="184" t="s">
        <v>1215</v>
      </c>
      <c r="D38" s="184" t="s">
        <v>1249</v>
      </c>
      <c r="E38" s="184" t="s">
        <v>1191</v>
      </c>
      <c r="F38" s="184">
        <v>13.649999999999999</v>
      </c>
      <c r="G38" s="198">
        <v>6.4</v>
      </c>
      <c r="H38" s="185">
        <v>26922.5</v>
      </c>
      <c r="I38" s="185">
        <v>4059.9130000000036</v>
      </c>
      <c r="J38" s="186">
        <v>45180</v>
      </c>
    </row>
    <row r="39" spans="1:10" s="183" customFormat="1" x14ac:dyDescent="0.3">
      <c r="A39" s="184" t="s">
        <v>1214</v>
      </c>
      <c r="B39" s="184" t="s">
        <v>899</v>
      </c>
      <c r="C39" s="184" t="s">
        <v>1215</v>
      </c>
      <c r="D39" s="184" t="s">
        <v>1250</v>
      </c>
      <c r="E39" s="184" t="s">
        <v>1191</v>
      </c>
      <c r="F39" s="184">
        <v>12.05</v>
      </c>
      <c r="G39" s="198">
        <v>6.4</v>
      </c>
      <c r="H39" s="185">
        <v>23982.2</v>
      </c>
      <c r="I39" s="185">
        <v>3616.5157600000034</v>
      </c>
      <c r="J39" s="186">
        <v>45180</v>
      </c>
    </row>
    <row r="40" spans="1:10" s="183" customFormat="1" x14ac:dyDescent="0.3">
      <c r="A40" s="184" t="s">
        <v>1216</v>
      </c>
      <c r="B40" s="184" t="s">
        <v>890</v>
      </c>
      <c r="C40" s="184" t="s">
        <v>1217</v>
      </c>
      <c r="D40" s="184" t="s">
        <v>1251</v>
      </c>
      <c r="E40" s="184" t="s">
        <v>895</v>
      </c>
      <c r="F40" s="184">
        <v>27.230000000000004</v>
      </c>
      <c r="G40" s="198">
        <v>2.2999999999999998</v>
      </c>
      <c r="H40" s="185">
        <v>406560</v>
      </c>
      <c r="I40" s="185">
        <v>80173.632000000071</v>
      </c>
      <c r="J40" s="186">
        <v>45180</v>
      </c>
    </row>
    <row r="41" spans="1:10" s="183" customFormat="1" x14ac:dyDescent="0.3">
      <c r="A41" s="184" t="s">
        <v>1216</v>
      </c>
      <c r="B41" s="184" t="s">
        <v>890</v>
      </c>
      <c r="C41" s="184" t="s">
        <v>1217</v>
      </c>
      <c r="D41" s="184" t="s">
        <v>1252</v>
      </c>
      <c r="E41" s="184" t="s">
        <v>1194</v>
      </c>
      <c r="F41" s="184">
        <v>1.5699999999999998</v>
      </c>
      <c r="G41" s="198">
        <v>7.4</v>
      </c>
      <c r="H41" s="185">
        <v>312785</v>
      </c>
      <c r="I41" s="185">
        <v>61681.202000000056</v>
      </c>
      <c r="J41" s="186">
        <v>45180</v>
      </c>
    </row>
    <row r="42" spans="1:10" s="183" customFormat="1" x14ac:dyDescent="0.3">
      <c r="A42" s="184" t="s">
        <v>1216</v>
      </c>
      <c r="B42" s="184" t="s">
        <v>890</v>
      </c>
      <c r="C42" s="184" t="s">
        <v>1217</v>
      </c>
      <c r="D42" s="184" t="s">
        <v>1251</v>
      </c>
      <c r="E42" s="184" t="s">
        <v>1191</v>
      </c>
      <c r="F42" s="184">
        <v>21.560000000000002</v>
      </c>
      <c r="G42" s="198">
        <v>8.3000000000000007</v>
      </c>
      <c r="H42" s="185">
        <v>1557270</v>
      </c>
      <c r="I42" s="185">
        <v>307093.64400000026</v>
      </c>
      <c r="J42" s="186">
        <v>45180</v>
      </c>
    </row>
    <row r="43" spans="1:10" s="183" customFormat="1" x14ac:dyDescent="0.3">
      <c r="A43" s="184" t="s">
        <v>1216</v>
      </c>
      <c r="B43" s="184" t="s">
        <v>890</v>
      </c>
      <c r="C43" s="184" t="s">
        <v>1217</v>
      </c>
      <c r="D43" s="184" t="s">
        <v>1252</v>
      </c>
      <c r="E43" s="184" t="s">
        <v>1194</v>
      </c>
      <c r="F43" s="184">
        <v>0.71</v>
      </c>
      <c r="G43" s="198">
        <v>9.1999999999999993</v>
      </c>
      <c r="H43" s="185">
        <v>53240</v>
      </c>
      <c r="I43" s="185">
        <v>10498.928000000009</v>
      </c>
      <c r="J43" s="186">
        <v>45180</v>
      </c>
    </row>
    <row r="44" spans="1:10" s="183" customFormat="1" x14ac:dyDescent="0.3">
      <c r="A44" s="184" t="s">
        <v>1216</v>
      </c>
      <c r="B44" s="184" t="s">
        <v>890</v>
      </c>
      <c r="C44" s="184" t="s">
        <v>1217</v>
      </c>
      <c r="D44" s="184" t="s">
        <v>1251</v>
      </c>
      <c r="E44" s="184" t="s">
        <v>1194</v>
      </c>
      <c r="F44" s="184">
        <v>19.830000000000002</v>
      </c>
      <c r="G44" s="198">
        <v>11.6</v>
      </c>
      <c r="H44" s="185">
        <v>794970</v>
      </c>
      <c r="I44" s="185">
        <v>156768.08400000015</v>
      </c>
      <c r="J44" s="186">
        <v>45180</v>
      </c>
    </row>
    <row r="45" spans="1:10" s="183" customFormat="1" x14ac:dyDescent="0.3">
      <c r="A45" s="184" t="s">
        <v>1216</v>
      </c>
      <c r="B45" s="184" t="s">
        <v>890</v>
      </c>
      <c r="C45" s="184" t="s">
        <v>1217</v>
      </c>
      <c r="D45" s="184" t="s">
        <v>1252</v>
      </c>
      <c r="E45" s="184" t="s">
        <v>1194</v>
      </c>
      <c r="F45" s="184">
        <v>0.81</v>
      </c>
      <c r="G45" s="198">
        <v>11.9</v>
      </c>
      <c r="H45" s="185">
        <v>133100</v>
      </c>
      <c r="I45" s="185">
        <v>26247.320000000025</v>
      </c>
      <c r="J45" s="186">
        <v>45180</v>
      </c>
    </row>
    <row r="46" spans="1:10" s="183" customFormat="1" x14ac:dyDescent="0.3">
      <c r="A46" s="184" t="s">
        <v>1218</v>
      </c>
      <c r="B46" s="184" t="s">
        <v>973</v>
      </c>
      <c r="C46" s="184" t="s">
        <v>1083</v>
      </c>
      <c r="D46" s="184" t="s">
        <v>1087</v>
      </c>
      <c r="E46" s="184" t="s">
        <v>1088</v>
      </c>
      <c r="F46" s="184">
        <v>24.29</v>
      </c>
      <c r="G46" s="198">
        <v>5</v>
      </c>
      <c r="H46" s="185">
        <v>40713</v>
      </c>
      <c r="I46" s="185">
        <v>5588.5378000000046</v>
      </c>
      <c r="J46" s="186">
        <v>45180</v>
      </c>
    </row>
    <row r="47" spans="1:10" s="183" customFormat="1" x14ac:dyDescent="0.3">
      <c r="A47" s="184" t="s">
        <v>1218</v>
      </c>
      <c r="B47" s="184" t="s">
        <v>973</v>
      </c>
      <c r="C47" s="184" t="s">
        <v>1083</v>
      </c>
      <c r="D47" s="184" t="s">
        <v>1087</v>
      </c>
      <c r="E47" s="184" t="s">
        <v>1137</v>
      </c>
      <c r="F47" s="184">
        <v>15.610000000000001</v>
      </c>
      <c r="G47" s="198">
        <v>5</v>
      </c>
      <c r="H47" s="185">
        <v>1187</v>
      </c>
      <c r="I47" s="185">
        <v>162.93553333333347</v>
      </c>
      <c r="J47" s="186">
        <v>45180</v>
      </c>
    </row>
    <row r="48" spans="1:10" s="183" customFormat="1" x14ac:dyDescent="0.3">
      <c r="A48" s="184" t="s">
        <v>1218</v>
      </c>
      <c r="B48" s="184" t="s">
        <v>973</v>
      </c>
      <c r="C48" s="184" t="s">
        <v>1083</v>
      </c>
      <c r="D48" s="184" t="s">
        <v>1087</v>
      </c>
      <c r="E48" s="184" t="s">
        <v>897</v>
      </c>
      <c r="F48" s="184">
        <v>15.850000000000001</v>
      </c>
      <c r="G48" s="198">
        <v>5</v>
      </c>
      <c r="H48" s="185">
        <v>2449</v>
      </c>
      <c r="I48" s="185">
        <v>336.16606666666695</v>
      </c>
      <c r="J48" s="186">
        <v>45180</v>
      </c>
    </row>
    <row r="49" spans="1:10" s="183" customFormat="1" x14ac:dyDescent="0.3">
      <c r="A49" s="184" t="s">
        <v>1218</v>
      </c>
      <c r="B49" s="184" t="s">
        <v>973</v>
      </c>
      <c r="C49" s="184" t="s">
        <v>1083</v>
      </c>
      <c r="D49" s="184" t="s">
        <v>1087</v>
      </c>
      <c r="E49" s="184" t="s">
        <v>1011</v>
      </c>
      <c r="F49" s="184">
        <v>13.860000000000001</v>
      </c>
      <c r="G49" s="198">
        <v>5</v>
      </c>
      <c r="H49" s="185">
        <v>2165</v>
      </c>
      <c r="I49" s="185">
        <v>297.18233333333359</v>
      </c>
      <c r="J49" s="186">
        <v>45180</v>
      </c>
    </row>
    <row r="50" spans="1:10" s="183" customFormat="1" x14ac:dyDescent="0.3">
      <c r="A50" s="184" t="s">
        <v>1218</v>
      </c>
      <c r="B50" s="184" t="s">
        <v>973</v>
      </c>
      <c r="C50" s="184" t="s">
        <v>1083</v>
      </c>
      <c r="D50" s="184" t="s">
        <v>1087</v>
      </c>
      <c r="E50" s="184" t="s">
        <v>1191</v>
      </c>
      <c r="F50" s="184">
        <v>15.030000000000001</v>
      </c>
      <c r="G50" s="198">
        <v>6.2</v>
      </c>
      <c r="H50" s="185">
        <v>40000</v>
      </c>
      <c r="I50" s="185">
        <v>5490.6666666666715</v>
      </c>
      <c r="J50" s="186">
        <v>45180</v>
      </c>
    </row>
    <row r="51" spans="1:10" s="183" customFormat="1" x14ac:dyDescent="0.3">
      <c r="A51" s="184" t="s">
        <v>1218</v>
      </c>
      <c r="B51" s="184" t="s">
        <v>973</v>
      </c>
      <c r="C51" s="184" t="s">
        <v>1083</v>
      </c>
      <c r="D51" s="184" t="s">
        <v>1087</v>
      </c>
      <c r="E51" s="184" t="s">
        <v>1038</v>
      </c>
      <c r="F51" s="184">
        <v>17.91</v>
      </c>
      <c r="G51" s="198">
        <v>6.4</v>
      </c>
      <c r="H51" s="185">
        <v>5800</v>
      </c>
      <c r="I51" s="185">
        <v>796.14666666666733</v>
      </c>
      <c r="J51" s="186">
        <v>45180</v>
      </c>
    </row>
    <row r="52" spans="1:10" s="183" customFormat="1" x14ac:dyDescent="0.3">
      <c r="A52" s="184" t="s">
        <v>1218</v>
      </c>
      <c r="B52" s="184" t="s">
        <v>973</v>
      </c>
      <c r="C52" s="184" t="s">
        <v>1083</v>
      </c>
      <c r="D52" s="184" t="s">
        <v>1087</v>
      </c>
      <c r="E52" s="184" t="s">
        <v>1219</v>
      </c>
      <c r="F52" s="184">
        <v>13.850000000000001</v>
      </c>
      <c r="G52" s="198">
        <v>9</v>
      </c>
      <c r="H52" s="185">
        <v>18000</v>
      </c>
      <c r="I52" s="185">
        <v>2470.800000000002</v>
      </c>
      <c r="J52" s="186">
        <v>45180</v>
      </c>
    </row>
    <row r="53" spans="1:10" s="183" customFormat="1" x14ac:dyDescent="0.3">
      <c r="A53" s="184" t="s">
        <v>1218</v>
      </c>
      <c r="B53" s="184" t="s">
        <v>973</v>
      </c>
      <c r="C53" s="184" t="s">
        <v>1083</v>
      </c>
      <c r="D53" s="184" t="s">
        <v>1087</v>
      </c>
      <c r="E53" s="184" t="s">
        <v>1014</v>
      </c>
      <c r="F53" s="184">
        <v>13.74</v>
      </c>
      <c r="G53" s="198">
        <v>26.2</v>
      </c>
      <c r="H53" s="185">
        <v>2000</v>
      </c>
      <c r="I53" s="185">
        <v>274.53333333333359</v>
      </c>
      <c r="J53" s="186">
        <v>45180</v>
      </c>
    </row>
    <row r="54" spans="1:10" s="183" customFormat="1" x14ac:dyDescent="0.3">
      <c r="A54" s="184" t="s">
        <v>1218</v>
      </c>
      <c r="B54" s="184" t="s">
        <v>973</v>
      </c>
      <c r="C54" s="184" t="s">
        <v>1083</v>
      </c>
      <c r="D54" s="184" t="s">
        <v>1253</v>
      </c>
      <c r="E54" s="184" t="s">
        <v>1014</v>
      </c>
      <c r="F54" s="184">
        <v>7.2199999999999989</v>
      </c>
      <c r="G54" s="198">
        <v>1.4</v>
      </c>
      <c r="H54" s="185">
        <v>4598</v>
      </c>
      <c r="I54" s="185">
        <v>631.15213333333384</v>
      </c>
      <c r="J54" s="186">
        <v>45180</v>
      </c>
    </row>
    <row r="55" spans="1:10" s="183" customFormat="1" x14ac:dyDescent="0.3">
      <c r="A55" s="184" t="s">
        <v>1218</v>
      </c>
      <c r="B55" s="184" t="s">
        <v>973</v>
      </c>
      <c r="C55" s="184" t="s">
        <v>1083</v>
      </c>
      <c r="D55" s="184" t="s">
        <v>1254</v>
      </c>
      <c r="E55" s="184" t="s">
        <v>1014</v>
      </c>
      <c r="F55" s="184">
        <v>6.03</v>
      </c>
      <c r="G55" s="198">
        <v>1.6</v>
      </c>
      <c r="H55" s="185">
        <v>6243.6</v>
      </c>
      <c r="I55" s="185">
        <v>857.03816000000074</v>
      </c>
      <c r="J55" s="186">
        <v>45180</v>
      </c>
    </row>
    <row r="56" spans="1:10" s="183" customFormat="1" x14ac:dyDescent="0.3">
      <c r="A56" s="184" t="s">
        <v>1218</v>
      </c>
      <c r="B56" s="184" t="s">
        <v>973</v>
      </c>
      <c r="C56" s="184" t="s">
        <v>1083</v>
      </c>
      <c r="D56" s="184" t="s">
        <v>1255</v>
      </c>
      <c r="E56" s="184" t="s">
        <v>1014</v>
      </c>
      <c r="F56" s="184">
        <v>4.66</v>
      </c>
      <c r="G56" s="198">
        <v>2.7</v>
      </c>
      <c r="H56" s="185">
        <v>5808</v>
      </c>
      <c r="I56" s="185">
        <v>797.24480000000074</v>
      </c>
      <c r="J56" s="186">
        <v>45180</v>
      </c>
    </row>
    <row r="57" spans="1:10" s="183" customFormat="1" x14ac:dyDescent="0.3">
      <c r="A57" s="184" t="s">
        <v>1218</v>
      </c>
      <c r="B57" s="184" t="s">
        <v>973</v>
      </c>
      <c r="C57" s="184" t="s">
        <v>1083</v>
      </c>
      <c r="D57" s="184" t="s">
        <v>1084</v>
      </c>
      <c r="E57" s="184" t="s">
        <v>1014</v>
      </c>
      <c r="F57" s="184">
        <v>3.87</v>
      </c>
      <c r="G57" s="198">
        <v>3.8</v>
      </c>
      <c r="H57" s="185">
        <v>5217.5200000000004</v>
      </c>
      <c r="I57" s="185">
        <v>716.1915786666674</v>
      </c>
      <c r="J57" s="186">
        <v>45180</v>
      </c>
    </row>
    <row r="58" spans="1:10" s="183" customFormat="1" x14ac:dyDescent="0.3">
      <c r="A58" s="184" t="s">
        <v>1221</v>
      </c>
      <c r="B58" s="184" t="s">
        <v>899</v>
      </c>
      <c r="C58" s="184" t="s">
        <v>1222</v>
      </c>
      <c r="D58" s="184" t="s">
        <v>1260</v>
      </c>
      <c r="E58" s="184" t="s">
        <v>1191</v>
      </c>
      <c r="F58" s="184">
        <v>20.729999999999997</v>
      </c>
      <c r="G58" s="198">
        <v>5.6</v>
      </c>
      <c r="H58" s="185">
        <v>13500</v>
      </c>
      <c r="I58" s="185">
        <v>2662.2000000000025</v>
      </c>
      <c r="J58" s="186">
        <v>45180</v>
      </c>
    </row>
    <row r="59" spans="1:10" s="183" customFormat="1" x14ac:dyDescent="0.3">
      <c r="A59" s="184" t="s">
        <v>1221</v>
      </c>
      <c r="B59" s="184" t="s">
        <v>899</v>
      </c>
      <c r="C59" s="184" t="s">
        <v>1222</v>
      </c>
      <c r="D59" s="184" t="s">
        <v>1261</v>
      </c>
      <c r="E59" s="184" t="s">
        <v>1191</v>
      </c>
      <c r="F59" s="184">
        <v>14.02</v>
      </c>
      <c r="G59" s="198">
        <v>5.9</v>
      </c>
      <c r="H59" s="185">
        <v>7500</v>
      </c>
      <c r="I59" s="185">
        <v>1479.0000000000014</v>
      </c>
      <c r="J59" s="186">
        <v>45180</v>
      </c>
    </row>
    <row r="60" spans="1:10" s="183" customFormat="1" x14ac:dyDescent="0.3">
      <c r="A60" s="184" t="s">
        <v>1221</v>
      </c>
      <c r="B60" s="184" t="s">
        <v>899</v>
      </c>
      <c r="C60" s="184" t="s">
        <v>1222</v>
      </c>
      <c r="D60" s="184" t="s">
        <v>1262</v>
      </c>
      <c r="E60" s="184" t="s">
        <v>1191</v>
      </c>
      <c r="F60" s="184">
        <v>16.989999999999998</v>
      </c>
      <c r="G60" s="198">
        <v>6</v>
      </c>
      <c r="H60" s="185">
        <v>7700</v>
      </c>
      <c r="I60" s="185">
        <v>1518.4400000000014</v>
      </c>
      <c r="J60" s="186">
        <v>45180</v>
      </c>
    </row>
    <row r="61" spans="1:10" s="183" customFormat="1" x14ac:dyDescent="0.3">
      <c r="A61" s="184" t="s">
        <v>1221</v>
      </c>
      <c r="B61" s="184" t="s">
        <v>1263</v>
      </c>
      <c r="C61" s="184" t="s">
        <v>1222</v>
      </c>
      <c r="D61" s="184" t="s">
        <v>1264</v>
      </c>
      <c r="E61" s="184" t="s">
        <v>1191</v>
      </c>
      <c r="F61" s="184">
        <v>12.18</v>
      </c>
      <c r="G61" s="198">
        <v>6.4</v>
      </c>
      <c r="H61" s="185">
        <v>5300</v>
      </c>
      <c r="I61" s="185">
        <v>1045.160000000001</v>
      </c>
      <c r="J61" s="186">
        <v>45180</v>
      </c>
    </row>
    <row r="62" spans="1:10" s="183" customFormat="1" x14ac:dyDescent="0.3">
      <c r="A62" s="184" t="s">
        <v>1221</v>
      </c>
      <c r="B62" s="184" t="s">
        <v>899</v>
      </c>
      <c r="C62" s="184" t="s">
        <v>1222</v>
      </c>
      <c r="D62" s="184" t="s">
        <v>1265</v>
      </c>
      <c r="E62" s="184" t="s">
        <v>1191</v>
      </c>
      <c r="F62" s="184">
        <v>14.77</v>
      </c>
      <c r="G62" s="198">
        <v>9.1</v>
      </c>
      <c r="H62" s="185">
        <v>25000</v>
      </c>
      <c r="I62" s="185">
        <v>4930.0000000000045</v>
      </c>
      <c r="J62" s="186">
        <v>45180</v>
      </c>
    </row>
    <row r="63" spans="1:10" s="183" customFormat="1" x14ac:dyDescent="0.3">
      <c r="A63" s="184" t="s">
        <v>1221</v>
      </c>
      <c r="B63" s="184" t="s">
        <v>899</v>
      </c>
      <c r="C63" s="184" t="s">
        <v>1222</v>
      </c>
      <c r="D63" s="184" t="s">
        <v>1266</v>
      </c>
      <c r="E63" s="184" t="s">
        <v>1191</v>
      </c>
      <c r="F63" s="184">
        <v>14.77</v>
      </c>
      <c r="G63" s="198">
        <v>9.1</v>
      </c>
      <c r="H63" s="185">
        <v>25000</v>
      </c>
      <c r="I63" s="185">
        <v>4930.0000000000045</v>
      </c>
      <c r="J63" s="186">
        <v>45180</v>
      </c>
    </row>
    <row r="64" spans="1:10" s="183" customFormat="1" x14ac:dyDescent="0.3">
      <c r="A64" s="184" t="s">
        <v>1221</v>
      </c>
      <c r="B64" s="184" t="s">
        <v>899</v>
      </c>
      <c r="C64" s="184" t="s">
        <v>1222</v>
      </c>
      <c r="D64" s="184" t="s">
        <v>1267</v>
      </c>
      <c r="E64" s="184" t="s">
        <v>1191</v>
      </c>
      <c r="F64" s="184">
        <v>15.61</v>
      </c>
      <c r="G64" s="198">
        <v>9.3000000000000007</v>
      </c>
      <c r="H64" s="185">
        <v>27000</v>
      </c>
      <c r="I64" s="185">
        <v>5324.4000000000051</v>
      </c>
      <c r="J64" s="186">
        <v>45180</v>
      </c>
    </row>
    <row r="65" spans="1:10" s="183" customFormat="1" x14ac:dyDescent="0.3">
      <c r="A65" s="184" t="s">
        <v>1221</v>
      </c>
      <c r="B65" s="184" t="s">
        <v>899</v>
      </c>
      <c r="C65" s="184" t="s">
        <v>1222</v>
      </c>
      <c r="D65" s="184" t="s">
        <v>1268</v>
      </c>
      <c r="E65" s="184" t="s">
        <v>1191</v>
      </c>
      <c r="F65" s="184">
        <v>15.39</v>
      </c>
      <c r="G65" s="198">
        <v>9.3000000000000007</v>
      </c>
      <c r="H65" s="185">
        <v>27000</v>
      </c>
      <c r="I65" s="185">
        <v>5324.4000000000051</v>
      </c>
      <c r="J65" s="186">
        <v>45180</v>
      </c>
    </row>
    <row r="66" spans="1:10" s="183" customFormat="1" x14ac:dyDescent="0.3">
      <c r="A66" s="184" t="s">
        <v>1227</v>
      </c>
      <c r="B66" s="184" t="s">
        <v>467</v>
      </c>
      <c r="C66" s="184" t="s">
        <v>1104</v>
      </c>
      <c r="D66" s="184" t="s">
        <v>1282</v>
      </c>
      <c r="E66" s="184" t="s">
        <v>1029</v>
      </c>
      <c r="F66" s="184">
        <v>9.61</v>
      </c>
      <c r="G66" s="198">
        <v>5</v>
      </c>
      <c r="H66" s="185">
        <v>24081</v>
      </c>
      <c r="I66" s="185">
        <v>5633.3486000000048</v>
      </c>
      <c r="J66" s="186">
        <v>45180</v>
      </c>
    </row>
    <row r="67" spans="1:10" s="183" customFormat="1" x14ac:dyDescent="0.3">
      <c r="A67" s="184" t="s">
        <v>1227</v>
      </c>
      <c r="B67" s="184" t="s">
        <v>467</v>
      </c>
      <c r="C67" s="184" t="s">
        <v>1104</v>
      </c>
      <c r="D67" s="184" t="s">
        <v>1282</v>
      </c>
      <c r="E67" s="184" t="s">
        <v>1194</v>
      </c>
      <c r="F67" s="184">
        <v>8.16</v>
      </c>
      <c r="G67" s="198">
        <v>5.0999999999999996</v>
      </c>
      <c r="H67" s="185">
        <v>11495</v>
      </c>
      <c r="I67" s="185">
        <v>2689.0636666666692</v>
      </c>
      <c r="J67" s="186">
        <v>45180</v>
      </c>
    </row>
    <row r="68" spans="1:10" s="183" customFormat="1" x14ac:dyDescent="0.3">
      <c r="A68" s="184" t="s">
        <v>1227</v>
      </c>
      <c r="B68" s="184" t="s">
        <v>467</v>
      </c>
      <c r="C68" s="184" t="s">
        <v>1104</v>
      </c>
      <c r="D68" s="184" t="s">
        <v>1282</v>
      </c>
      <c r="E68" s="184" t="s">
        <v>1194</v>
      </c>
      <c r="F68" s="184">
        <v>7.72</v>
      </c>
      <c r="G68" s="198">
        <v>9.9</v>
      </c>
      <c r="H68" s="185">
        <v>25591.5</v>
      </c>
      <c r="I68" s="185">
        <v>5986.7049000000052</v>
      </c>
      <c r="J68" s="186">
        <v>45180</v>
      </c>
    </row>
    <row r="69" spans="1:10" s="183" customFormat="1" x14ac:dyDescent="0.3">
      <c r="A69" s="184" t="s">
        <v>1227</v>
      </c>
      <c r="B69" s="184" t="s">
        <v>467</v>
      </c>
      <c r="C69" s="184" t="s">
        <v>1104</v>
      </c>
      <c r="D69" s="184" t="s">
        <v>1282</v>
      </c>
      <c r="E69" s="184" t="s">
        <v>992</v>
      </c>
      <c r="F69" s="184">
        <v>7.76</v>
      </c>
      <c r="G69" s="198">
        <v>17.3</v>
      </c>
      <c r="H69" s="185">
        <v>24333.368888888886</v>
      </c>
      <c r="I69" s="185">
        <v>5692.3860954074116</v>
      </c>
      <c r="J69" s="186">
        <v>45180</v>
      </c>
    </row>
    <row r="70" spans="1:10" s="183" customFormat="1" x14ac:dyDescent="0.3">
      <c r="A70" s="184" t="s">
        <v>1229</v>
      </c>
      <c r="B70" s="184" t="s">
        <v>942</v>
      </c>
      <c r="C70" s="184" t="s">
        <v>1230</v>
      </c>
      <c r="D70" s="184" t="s">
        <v>1283</v>
      </c>
      <c r="E70" s="184" t="s">
        <v>1191</v>
      </c>
      <c r="F70" s="184">
        <v>24.36</v>
      </c>
      <c r="G70" s="198">
        <v>7.7</v>
      </c>
      <c r="H70" s="185">
        <v>105000</v>
      </c>
      <c r="I70" s="185">
        <v>24563.000000000022</v>
      </c>
      <c r="J70" s="186">
        <v>45180</v>
      </c>
    </row>
    <row r="71" spans="1:10" s="183" customFormat="1" x14ac:dyDescent="0.3">
      <c r="A71" s="184" t="s">
        <v>1229</v>
      </c>
      <c r="B71" s="184" t="s">
        <v>942</v>
      </c>
      <c r="C71" s="184" t="s">
        <v>1230</v>
      </c>
      <c r="D71" s="184" t="s">
        <v>1284</v>
      </c>
      <c r="E71" s="184" t="s">
        <v>902</v>
      </c>
      <c r="F71" s="184">
        <v>10.92</v>
      </c>
      <c r="G71" s="198">
        <v>12</v>
      </c>
      <c r="H71" s="185">
        <v>16000</v>
      </c>
      <c r="I71" s="185">
        <v>3742.9333333333366</v>
      </c>
      <c r="J71" s="186">
        <v>45180</v>
      </c>
    </row>
    <row r="72" spans="1:10" s="183" customFormat="1" x14ac:dyDescent="0.3">
      <c r="A72" s="184" t="s">
        <v>1229</v>
      </c>
      <c r="B72" s="184" t="s">
        <v>942</v>
      </c>
      <c r="C72" s="184" t="s">
        <v>1230</v>
      </c>
      <c r="D72" s="184" t="s">
        <v>1283</v>
      </c>
      <c r="E72" s="184" t="s">
        <v>902</v>
      </c>
      <c r="F72" s="184">
        <v>14.16</v>
      </c>
      <c r="G72" s="198">
        <v>20.7</v>
      </c>
      <c r="H72" s="185">
        <v>11880</v>
      </c>
      <c r="I72" s="185">
        <v>2779.1280000000024</v>
      </c>
      <c r="J72" s="186">
        <v>45180</v>
      </c>
    </row>
    <row r="73" spans="1:10" s="183" customFormat="1" x14ac:dyDescent="0.3">
      <c r="A73" s="184" t="s">
        <v>1229</v>
      </c>
      <c r="B73" s="184" t="s">
        <v>942</v>
      </c>
      <c r="C73" s="184" t="s">
        <v>1230</v>
      </c>
      <c r="D73" s="184" t="s">
        <v>1284</v>
      </c>
      <c r="E73" s="184" t="s">
        <v>902</v>
      </c>
      <c r="F73" s="184">
        <v>11.42</v>
      </c>
      <c r="G73" s="198">
        <v>25.4</v>
      </c>
      <c r="H73" s="185">
        <v>5146.8539819765838</v>
      </c>
      <c r="I73" s="185">
        <v>1204.0207081837232</v>
      </c>
      <c r="J73" s="186">
        <v>45180</v>
      </c>
    </row>
    <row r="74" spans="1:10" s="183" customFormat="1" x14ac:dyDescent="0.3">
      <c r="A74" s="184" t="s">
        <v>1232</v>
      </c>
      <c r="B74" s="184" t="s">
        <v>464</v>
      </c>
      <c r="C74" s="184" t="s">
        <v>1233</v>
      </c>
      <c r="D74" s="184" t="s">
        <v>1285</v>
      </c>
      <c r="E74" s="184" t="s">
        <v>902</v>
      </c>
      <c r="F74" s="184">
        <v>22.41</v>
      </c>
      <c r="G74" s="198">
        <v>5.2</v>
      </c>
      <c r="H74" s="185">
        <v>53261.48000000001</v>
      </c>
      <c r="I74" s="185">
        <v>9576.4141040000104</v>
      </c>
      <c r="J74" s="186">
        <v>45180</v>
      </c>
    </row>
    <row r="75" spans="1:10" s="183" customFormat="1" x14ac:dyDescent="0.3">
      <c r="A75" s="184" t="s">
        <v>1232</v>
      </c>
      <c r="B75" s="184" t="s">
        <v>464</v>
      </c>
      <c r="C75" s="184" t="s">
        <v>1233</v>
      </c>
      <c r="D75" s="184" t="s">
        <v>1285</v>
      </c>
      <c r="E75" s="184" t="s">
        <v>1191</v>
      </c>
      <c r="F75" s="184">
        <v>31.61</v>
      </c>
      <c r="G75" s="198">
        <v>6.6</v>
      </c>
      <c r="H75" s="185">
        <v>277242.46000000002</v>
      </c>
      <c r="I75" s="185">
        <v>49848.194308000049</v>
      </c>
      <c r="J75" s="186">
        <v>45180</v>
      </c>
    </row>
    <row r="76" spans="1:10" s="183" customFormat="1" x14ac:dyDescent="0.3">
      <c r="A76" s="184" t="s">
        <v>1232</v>
      </c>
      <c r="B76" s="184" t="s">
        <v>464</v>
      </c>
      <c r="C76" s="184" t="s">
        <v>1233</v>
      </c>
      <c r="D76" s="184" t="s">
        <v>1285</v>
      </c>
      <c r="E76" s="184" t="s">
        <v>902</v>
      </c>
      <c r="F76" s="184">
        <v>18.650000000000002</v>
      </c>
      <c r="G76" s="198">
        <v>5.2</v>
      </c>
      <c r="H76" s="185">
        <v>4939.2000000000007</v>
      </c>
      <c r="I76" s="185">
        <v>888.06816000000094</v>
      </c>
      <c r="J76" s="186">
        <v>45180</v>
      </c>
    </row>
    <row r="77" spans="1:10" s="183" customFormat="1" x14ac:dyDescent="0.3">
      <c r="A77" s="184" t="s">
        <v>1232</v>
      </c>
      <c r="B77" s="184" t="s">
        <v>464</v>
      </c>
      <c r="C77" s="184" t="s">
        <v>1233</v>
      </c>
      <c r="D77" s="184" t="s">
        <v>1285</v>
      </c>
      <c r="E77" s="184" t="s">
        <v>959</v>
      </c>
      <c r="F77" s="184">
        <v>18.170000000000002</v>
      </c>
      <c r="G77" s="198">
        <v>14.5</v>
      </c>
      <c r="H77" s="185">
        <v>62480</v>
      </c>
      <c r="I77" s="185">
        <v>11233.90400000001</v>
      </c>
      <c r="J77" s="186">
        <v>45180</v>
      </c>
    </row>
    <row r="78" spans="1:10" s="183" customFormat="1" x14ac:dyDescent="0.3">
      <c r="A78" s="184" t="s">
        <v>1235</v>
      </c>
      <c r="B78" s="184" t="s">
        <v>999</v>
      </c>
      <c r="C78" s="184" t="s">
        <v>1005</v>
      </c>
      <c r="D78" s="184" t="s">
        <v>1286</v>
      </c>
      <c r="E78" s="184" t="s">
        <v>902</v>
      </c>
      <c r="F78" s="184">
        <v>17.68</v>
      </c>
      <c r="G78" s="198">
        <v>5</v>
      </c>
      <c r="H78" s="185">
        <v>8167.2</v>
      </c>
      <c r="I78" s="185">
        <v>1910.5803200000016</v>
      </c>
      <c r="J78" s="186">
        <v>45180</v>
      </c>
    </row>
    <row r="79" spans="1:10" s="183" customFormat="1" x14ac:dyDescent="0.3">
      <c r="A79" s="184" t="s">
        <v>1235</v>
      </c>
      <c r="B79" s="184" t="s">
        <v>999</v>
      </c>
      <c r="C79" s="184" t="s">
        <v>1005</v>
      </c>
      <c r="D79" s="184" t="s">
        <v>1287</v>
      </c>
      <c r="E79" s="184" t="s">
        <v>1191</v>
      </c>
      <c r="F79" s="184">
        <v>25.78</v>
      </c>
      <c r="G79" s="198">
        <v>5.7</v>
      </c>
      <c r="H79" s="185">
        <v>18745.54</v>
      </c>
      <c r="I79" s="185">
        <v>4385.2066573333377</v>
      </c>
      <c r="J79" s="186">
        <v>45180</v>
      </c>
    </row>
    <row r="80" spans="1:10" s="183" customFormat="1" x14ac:dyDescent="0.3">
      <c r="A80" s="184" t="s">
        <v>1235</v>
      </c>
      <c r="B80" s="184" t="s">
        <v>999</v>
      </c>
      <c r="C80" s="184" t="s">
        <v>1005</v>
      </c>
      <c r="D80" s="184" t="s">
        <v>1286</v>
      </c>
      <c r="E80" s="184" t="s">
        <v>1191</v>
      </c>
      <c r="F80" s="184">
        <v>11.290000000000001</v>
      </c>
      <c r="G80" s="198">
        <v>6.9</v>
      </c>
      <c r="H80" s="185">
        <v>6638</v>
      </c>
      <c r="I80" s="185">
        <v>1552.8494666666681</v>
      </c>
      <c r="J80" s="186">
        <v>45180</v>
      </c>
    </row>
    <row r="81" spans="1:10" s="183" customFormat="1" x14ac:dyDescent="0.3">
      <c r="A81" s="184" t="s">
        <v>1235</v>
      </c>
      <c r="B81" s="184" t="s">
        <v>999</v>
      </c>
      <c r="C81" s="184" t="s">
        <v>1005</v>
      </c>
      <c r="D81" s="184" t="s">
        <v>1288</v>
      </c>
      <c r="E81" s="184" t="s">
        <v>1191</v>
      </c>
      <c r="F81" s="184">
        <v>22.049999999999997</v>
      </c>
      <c r="G81" s="198">
        <v>7.6</v>
      </c>
      <c r="H81" s="185">
        <v>118932</v>
      </c>
      <c r="I81" s="185">
        <v>27822.159200000027</v>
      </c>
      <c r="J81" s="186">
        <v>45180</v>
      </c>
    </row>
    <row r="82" spans="1:10" s="183" customFormat="1" x14ac:dyDescent="0.3">
      <c r="A82" s="184" t="s">
        <v>1235</v>
      </c>
      <c r="B82" s="184" t="s">
        <v>999</v>
      </c>
      <c r="C82" s="184" t="s">
        <v>1005</v>
      </c>
      <c r="D82" s="184" t="s">
        <v>1006</v>
      </c>
      <c r="E82" s="184" t="s">
        <v>1011</v>
      </c>
      <c r="F82" s="184">
        <v>70.84</v>
      </c>
      <c r="G82" s="198">
        <v>8</v>
      </c>
      <c r="H82" s="185">
        <v>6605.5499999999993</v>
      </c>
      <c r="I82" s="185">
        <v>1545.2583300000013</v>
      </c>
      <c r="J82" s="186">
        <v>45180</v>
      </c>
    </row>
    <row r="83" spans="1:10" s="183" customFormat="1" x14ac:dyDescent="0.3">
      <c r="A83" s="184" t="s">
        <v>1235</v>
      </c>
      <c r="B83" s="184" t="s">
        <v>999</v>
      </c>
      <c r="C83" s="184" t="s">
        <v>1005</v>
      </c>
      <c r="D83" s="184" t="s">
        <v>1289</v>
      </c>
      <c r="E83" s="184" t="s">
        <v>1191</v>
      </c>
      <c r="F83" s="184">
        <v>5.97</v>
      </c>
      <c r="G83" s="198">
        <v>8.1999999999999993</v>
      </c>
      <c r="H83" s="185">
        <v>9580.5</v>
      </c>
      <c r="I83" s="185">
        <v>2241.1983000000018</v>
      </c>
      <c r="J83" s="186">
        <v>45180</v>
      </c>
    </row>
    <row r="84" spans="1:10" s="183" customFormat="1" x14ac:dyDescent="0.3">
      <c r="A84" s="184" t="s">
        <v>1235</v>
      </c>
      <c r="B84" s="184" t="s">
        <v>999</v>
      </c>
      <c r="C84" s="184" t="s">
        <v>1005</v>
      </c>
      <c r="D84" s="184" t="s">
        <v>1290</v>
      </c>
      <c r="E84" s="184" t="s">
        <v>1191</v>
      </c>
      <c r="F84" s="184">
        <v>2.74</v>
      </c>
      <c r="G84" s="198">
        <v>8.4</v>
      </c>
      <c r="H84" s="185">
        <v>20000</v>
      </c>
      <c r="I84" s="185">
        <v>4678.6666666666706</v>
      </c>
      <c r="J84" s="186">
        <v>45180</v>
      </c>
    </row>
    <row r="85" spans="1:10" s="183" customFormat="1" x14ac:dyDescent="0.3">
      <c r="A85" s="184" t="s">
        <v>1235</v>
      </c>
      <c r="B85" s="184" t="s">
        <v>999</v>
      </c>
      <c r="C85" s="184" t="s">
        <v>1005</v>
      </c>
      <c r="D85" s="184" t="s">
        <v>1006</v>
      </c>
      <c r="E85" s="184" t="s">
        <v>1191</v>
      </c>
      <c r="F85" s="184">
        <v>91.410000000000011</v>
      </c>
      <c r="G85" s="198">
        <v>11.7</v>
      </c>
      <c r="H85" s="185">
        <v>11600</v>
      </c>
      <c r="I85" s="185">
        <v>2713.6266666666693</v>
      </c>
      <c r="J85" s="186">
        <v>45180</v>
      </c>
    </row>
    <row r="86" spans="1:10" s="183" customFormat="1" x14ac:dyDescent="0.3">
      <c r="A86" s="184" t="s">
        <v>1235</v>
      </c>
      <c r="B86" s="184" t="s">
        <v>999</v>
      </c>
      <c r="C86" s="184" t="s">
        <v>1005</v>
      </c>
      <c r="D86" s="184" t="s">
        <v>1288</v>
      </c>
      <c r="E86" s="184" t="s">
        <v>962</v>
      </c>
      <c r="F86" s="184">
        <v>24.89</v>
      </c>
      <c r="G86" s="198">
        <v>13.5</v>
      </c>
      <c r="H86" s="185">
        <v>96092.800000000017</v>
      </c>
      <c r="I86" s="185">
        <v>22479.309013333357</v>
      </c>
      <c r="J86" s="186">
        <v>45180</v>
      </c>
    </row>
    <row r="87" spans="1:10" s="183" customFormat="1" x14ac:dyDescent="0.3">
      <c r="A87" s="184" t="s">
        <v>1235</v>
      </c>
      <c r="B87" s="184" t="s">
        <v>999</v>
      </c>
      <c r="C87" s="184" t="s">
        <v>1005</v>
      </c>
      <c r="D87" s="184" t="s">
        <v>1287</v>
      </c>
      <c r="E87" s="184" t="s">
        <v>1194</v>
      </c>
      <c r="F87" s="184">
        <v>24.23</v>
      </c>
      <c r="G87" s="198">
        <v>19.899999999999999</v>
      </c>
      <c r="H87" s="185">
        <v>14000</v>
      </c>
      <c r="I87" s="185">
        <v>3275.0666666666698</v>
      </c>
      <c r="J87" s="186">
        <v>45180</v>
      </c>
    </row>
    <row r="88" spans="1:10" s="183" customFormat="1" x14ac:dyDescent="0.3">
      <c r="A88" s="184" t="s">
        <v>1237</v>
      </c>
      <c r="B88" s="184" t="s">
        <v>973</v>
      </c>
      <c r="C88" s="184" t="s">
        <v>1238</v>
      </c>
      <c r="D88" s="184" t="s">
        <v>1291</v>
      </c>
      <c r="E88" s="184" t="s">
        <v>1292</v>
      </c>
      <c r="F88" s="184">
        <v>39.99</v>
      </c>
      <c r="G88" s="198">
        <v>1.2</v>
      </c>
      <c r="H88" s="185">
        <v>24.2</v>
      </c>
      <c r="I88" s="185">
        <v>5.6611866666666719</v>
      </c>
      <c r="J88" s="186">
        <v>45180</v>
      </c>
    </row>
    <row r="89" spans="1:10" s="183" customFormat="1" x14ac:dyDescent="0.3">
      <c r="A89" s="184" t="s">
        <v>1237</v>
      </c>
      <c r="B89" s="184" t="s">
        <v>973</v>
      </c>
      <c r="C89" s="184" t="s">
        <v>1238</v>
      </c>
      <c r="D89" s="184" t="s">
        <v>1291</v>
      </c>
      <c r="E89" s="184" t="s">
        <v>992</v>
      </c>
      <c r="F89" s="184">
        <v>38.590000000000003</v>
      </c>
      <c r="G89" s="198">
        <v>5</v>
      </c>
      <c r="H89" s="185">
        <v>32952</v>
      </c>
      <c r="I89" s="185">
        <v>7708.5712000000067</v>
      </c>
      <c r="J89" s="186">
        <v>45180</v>
      </c>
    </row>
    <row r="90" spans="1:10" s="183" customFormat="1" x14ac:dyDescent="0.3">
      <c r="A90" s="184" t="s">
        <v>1237</v>
      </c>
      <c r="B90" s="184" t="s">
        <v>973</v>
      </c>
      <c r="C90" s="184" t="s">
        <v>1238</v>
      </c>
      <c r="D90" s="184" t="s">
        <v>1291</v>
      </c>
      <c r="E90" s="184" t="s">
        <v>1191</v>
      </c>
      <c r="F90" s="184">
        <v>37.190000000000005</v>
      </c>
      <c r="G90" s="198">
        <v>7.4</v>
      </c>
      <c r="H90" s="185">
        <v>101495</v>
      </c>
      <c r="I90" s="185">
        <v>23743.063666666687</v>
      </c>
      <c r="J90" s="186">
        <v>45180</v>
      </c>
    </row>
    <row r="91" spans="1:10" s="183" customFormat="1" x14ac:dyDescent="0.3">
      <c r="A91" s="184" t="s">
        <v>1237</v>
      </c>
      <c r="B91" s="184" t="s">
        <v>973</v>
      </c>
      <c r="C91" s="184" t="s">
        <v>1238</v>
      </c>
      <c r="D91" s="184" t="s">
        <v>1291</v>
      </c>
      <c r="E91" s="184" t="s">
        <v>1194</v>
      </c>
      <c r="F91" s="184">
        <v>36.300000000000004</v>
      </c>
      <c r="G91" s="198">
        <v>7.7</v>
      </c>
      <c r="H91" s="185">
        <v>12251.25</v>
      </c>
      <c r="I91" s="185">
        <v>2865.9757500000028</v>
      </c>
      <c r="J91" s="186">
        <v>45180</v>
      </c>
    </row>
    <row r="92" spans="1:10" s="183" customFormat="1" x14ac:dyDescent="0.3">
      <c r="A92" s="184" t="s">
        <v>1237</v>
      </c>
      <c r="B92" s="184" t="s">
        <v>973</v>
      </c>
      <c r="C92" s="184" t="s">
        <v>1238</v>
      </c>
      <c r="D92" s="184" t="s">
        <v>1291</v>
      </c>
      <c r="E92" s="184" t="s">
        <v>1027</v>
      </c>
      <c r="F92" s="184">
        <v>36.770000000000003</v>
      </c>
      <c r="G92" s="198">
        <v>10.199999999999999</v>
      </c>
      <c r="H92" s="185">
        <v>5795</v>
      </c>
      <c r="I92" s="185">
        <v>1355.643666666668</v>
      </c>
      <c r="J92" s="186">
        <v>45180</v>
      </c>
    </row>
    <row r="93" spans="1:10" s="183" customFormat="1" x14ac:dyDescent="0.3">
      <c r="A93" s="184" t="s">
        <v>1237</v>
      </c>
      <c r="B93" s="184" t="s">
        <v>973</v>
      </c>
      <c r="C93" s="184" t="s">
        <v>1238</v>
      </c>
      <c r="D93" s="184" t="s">
        <v>1291</v>
      </c>
      <c r="E93" s="184" t="s">
        <v>1194</v>
      </c>
      <c r="F93" s="184">
        <v>35.050000000000004</v>
      </c>
      <c r="G93" s="198">
        <v>32.700000000000003</v>
      </c>
      <c r="H93" s="185">
        <v>3018.95</v>
      </c>
      <c r="I93" s="185">
        <v>706.23303666666732</v>
      </c>
      <c r="J93" s="186">
        <v>45180</v>
      </c>
    </row>
    <row r="94" spans="1:10" s="183" customFormat="1" x14ac:dyDescent="0.3">
      <c r="A94" s="184" t="s">
        <v>1237</v>
      </c>
      <c r="B94" s="184" t="s">
        <v>973</v>
      </c>
      <c r="C94" s="184" t="s">
        <v>1238</v>
      </c>
      <c r="D94" s="184" t="s">
        <v>1291</v>
      </c>
      <c r="E94" s="184" t="s">
        <v>1027</v>
      </c>
      <c r="F94" s="184">
        <v>35.370000000000005</v>
      </c>
      <c r="G94" s="198">
        <v>45.1</v>
      </c>
      <c r="H94" s="185">
        <v>10985.65106029106</v>
      </c>
      <c r="I94" s="185">
        <v>2569.9099713707578</v>
      </c>
      <c r="J94" s="186">
        <v>45180</v>
      </c>
    </row>
    <row r="95" spans="1:10" s="183" customFormat="1" x14ac:dyDescent="0.3">
      <c r="A95" s="184" t="s">
        <v>1240</v>
      </c>
      <c r="B95" s="184" t="s">
        <v>471</v>
      </c>
      <c r="C95" s="184" t="s">
        <v>995</v>
      </c>
      <c r="D95" s="184" t="s">
        <v>1293</v>
      </c>
      <c r="E95" s="184" t="s">
        <v>1191</v>
      </c>
      <c r="F95" s="184">
        <v>4</v>
      </c>
      <c r="G95" s="198">
        <v>8.1999999999999993</v>
      </c>
      <c r="H95" s="185">
        <v>102400</v>
      </c>
      <c r="I95" s="185">
        <v>19599.360000000019</v>
      </c>
      <c r="J95" s="186">
        <v>45180</v>
      </c>
    </row>
    <row r="96" spans="1:10" s="183" customFormat="1" x14ac:dyDescent="0.3">
      <c r="A96" s="184" t="s">
        <v>1242</v>
      </c>
      <c r="B96" s="184" t="s">
        <v>470</v>
      </c>
      <c r="C96" s="184" t="s">
        <v>1243</v>
      </c>
      <c r="D96" s="184" t="s">
        <v>1294</v>
      </c>
      <c r="E96" s="184" t="s">
        <v>1191</v>
      </c>
      <c r="F96" s="184">
        <v>23.9</v>
      </c>
      <c r="G96" s="198">
        <v>7.7</v>
      </c>
      <c r="H96" s="185">
        <v>258268.11</v>
      </c>
      <c r="I96" s="185">
        <v>46436.606178000038</v>
      </c>
      <c r="J96" s="186">
        <v>45180</v>
      </c>
    </row>
    <row r="97" spans="1:10" s="183" customFormat="1" x14ac:dyDescent="0.3">
      <c r="A97" s="184" t="s">
        <v>1244</v>
      </c>
      <c r="B97" s="184" t="s">
        <v>890</v>
      </c>
      <c r="C97" s="184" t="s">
        <v>1245</v>
      </c>
      <c r="D97" s="184" t="s">
        <v>1295</v>
      </c>
      <c r="E97" s="184" t="s">
        <v>917</v>
      </c>
      <c r="F97" s="184">
        <v>14.25</v>
      </c>
      <c r="G97" s="198">
        <v>5</v>
      </c>
      <c r="H97" s="185">
        <v>257269</v>
      </c>
      <c r="I97" s="185">
        <v>30340.590733333363</v>
      </c>
      <c r="J97" s="186">
        <v>45180</v>
      </c>
    </row>
    <row r="98" spans="1:10" s="183" customFormat="1" x14ac:dyDescent="0.3">
      <c r="A98" s="184" t="s">
        <v>1244</v>
      </c>
      <c r="B98" s="184" t="s">
        <v>890</v>
      </c>
      <c r="C98" s="184" t="s">
        <v>1245</v>
      </c>
      <c r="D98" s="184" t="s">
        <v>1295</v>
      </c>
      <c r="E98" s="184" t="s">
        <v>1014</v>
      </c>
      <c r="F98" s="184">
        <v>7.59</v>
      </c>
      <c r="G98" s="198">
        <v>5</v>
      </c>
      <c r="H98" s="185">
        <v>122500</v>
      </c>
      <c r="I98" s="185">
        <v>14446.833333333347</v>
      </c>
      <c r="J98" s="186">
        <v>45180</v>
      </c>
    </row>
    <row r="99" spans="1:10" s="183" customFormat="1" x14ac:dyDescent="0.3">
      <c r="A99" s="184" t="s">
        <v>1220</v>
      </c>
      <c r="B99" s="184" t="s">
        <v>999</v>
      </c>
      <c r="C99" s="184" t="s">
        <v>1108</v>
      </c>
      <c r="D99" s="184" t="s">
        <v>1256</v>
      </c>
      <c r="E99" s="184" t="s">
        <v>1191</v>
      </c>
      <c r="F99" s="184">
        <v>2.34</v>
      </c>
      <c r="G99" s="198">
        <v>9</v>
      </c>
      <c r="H99" s="185">
        <v>32014.12</v>
      </c>
      <c r="I99" s="185">
        <v>6498.8663600000054</v>
      </c>
      <c r="J99" s="186">
        <v>45196</v>
      </c>
    </row>
    <row r="100" spans="1:10" s="183" customFormat="1" x14ac:dyDescent="0.3">
      <c r="A100" s="184" t="s">
        <v>1220</v>
      </c>
      <c r="B100" s="184" t="s">
        <v>999</v>
      </c>
      <c r="C100" s="184" t="s">
        <v>1108</v>
      </c>
      <c r="D100" s="184" t="s">
        <v>1257</v>
      </c>
      <c r="E100" s="184" t="s">
        <v>1191</v>
      </c>
      <c r="F100" s="184">
        <v>9.49</v>
      </c>
      <c r="G100" s="198">
        <v>9.5</v>
      </c>
      <c r="H100" s="185">
        <v>30985.919999999998</v>
      </c>
      <c r="I100" s="185">
        <v>6290.141760000005</v>
      </c>
      <c r="J100" s="186">
        <v>45196</v>
      </c>
    </row>
    <row r="101" spans="1:10" s="183" customFormat="1" x14ac:dyDescent="0.3">
      <c r="A101" s="184" t="s">
        <v>1220</v>
      </c>
      <c r="B101" s="184" t="s">
        <v>999</v>
      </c>
      <c r="C101" s="184" t="s">
        <v>1108</v>
      </c>
      <c r="D101" s="184" t="s">
        <v>1257</v>
      </c>
      <c r="E101" s="184" t="s">
        <v>1194</v>
      </c>
      <c r="F101" s="184">
        <v>9.02</v>
      </c>
      <c r="G101" s="198">
        <v>10.199999999999999</v>
      </c>
      <c r="H101" s="185">
        <v>8586</v>
      </c>
      <c r="I101" s="185">
        <v>1742.9580000000014</v>
      </c>
      <c r="J101" s="186">
        <v>45196</v>
      </c>
    </row>
    <row r="102" spans="1:10" s="183" customFormat="1" x14ac:dyDescent="0.3">
      <c r="A102" s="184" t="s">
        <v>1220</v>
      </c>
      <c r="B102" s="184" t="s">
        <v>999</v>
      </c>
      <c r="C102" s="184" t="s">
        <v>1108</v>
      </c>
      <c r="D102" s="184" t="s">
        <v>1258</v>
      </c>
      <c r="E102" s="184" t="s">
        <v>1194</v>
      </c>
      <c r="F102" s="184">
        <v>18.46</v>
      </c>
      <c r="G102" s="198">
        <v>11.6</v>
      </c>
      <c r="H102" s="185">
        <v>27062.86</v>
      </c>
      <c r="I102" s="185">
        <v>5493.7605800000047</v>
      </c>
      <c r="J102" s="186">
        <v>45196</v>
      </c>
    </row>
    <row r="103" spans="1:10" s="183" customFormat="1" x14ac:dyDescent="0.3">
      <c r="A103" s="184" t="s">
        <v>1220</v>
      </c>
      <c r="B103" s="184" t="s">
        <v>999</v>
      </c>
      <c r="C103" s="184" t="s">
        <v>1108</v>
      </c>
      <c r="D103" s="184" t="s">
        <v>1258</v>
      </c>
      <c r="E103" s="184" t="s">
        <v>1191</v>
      </c>
      <c r="F103" s="184">
        <v>18.590000000000003</v>
      </c>
      <c r="G103" s="198">
        <v>6.4</v>
      </c>
      <c r="H103" s="185">
        <v>47723</v>
      </c>
      <c r="I103" s="185">
        <v>9687.7690000000093</v>
      </c>
      <c r="J103" s="186">
        <v>45196</v>
      </c>
    </row>
    <row r="104" spans="1:10" s="183" customFormat="1" x14ac:dyDescent="0.3">
      <c r="A104" s="184" t="s">
        <v>1220</v>
      </c>
      <c r="B104" s="184" t="s">
        <v>999</v>
      </c>
      <c r="C104" s="184" t="s">
        <v>1108</v>
      </c>
      <c r="D104" s="184" t="s">
        <v>1259</v>
      </c>
      <c r="E104" s="184" t="s">
        <v>1191</v>
      </c>
      <c r="F104" s="184">
        <v>19.3</v>
      </c>
      <c r="G104" s="198">
        <v>7.7</v>
      </c>
      <c r="H104" s="185">
        <v>21718.92</v>
      </c>
      <c r="I104" s="185">
        <v>4408.9407600000031</v>
      </c>
      <c r="J104" s="186">
        <v>45196</v>
      </c>
    </row>
    <row r="105" spans="1:10" s="183" customFormat="1" x14ac:dyDescent="0.3">
      <c r="A105" s="184" t="s">
        <v>1223</v>
      </c>
      <c r="B105" s="184" t="s">
        <v>999</v>
      </c>
      <c r="C105" s="184" t="s">
        <v>1224</v>
      </c>
      <c r="D105" s="184" t="s">
        <v>1269</v>
      </c>
      <c r="E105" s="184" t="s">
        <v>939</v>
      </c>
      <c r="F105" s="184">
        <v>7.46</v>
      </c>
      <c r="G105" s="198">
        <v>7.1</v>
      </c>
      <c r="H105" s="185">
        <v>3953.7000000000007</v>
      </c>
      <c r="I105" s="185">
        <v>924.90222000000097</v>
      </c>
      <c r="J105" s="186">
        <v>45196</v>
      </c>
    </row>
    <row r="106" spans="1:10" s="183" customFormat="1" x14ac:dyDescent="0.3">
      <c r="A106" s="184" t="s">
        <v>1223</v>
      </c>
      <c r="B106" s="184" t="s">
        <v>999</v>
      </c>
      <c r="C106" s="184" t="s">
        <v>1224</v>
      </c>
      <c r="D106" s="184" t="s">
        <v>1270</v>
      </c>
      <c r="E106" s="184" t="s">
        <v>1191</v>
      </c>
      <c r="F106" s="184">
        <v>2.4699999999999998</v>
      </c>
      <c r="G106" s="198">
        <v>5.2</v>
      </c>
      <c r="H106" s="185">
        <v>11175.6</v>
      </c>
      <c r="I106" s="185">
        <v>2614.3453600000025</v>
      </c>
      <c r="J106" s="186">
        <v>45196</v>
      </c>
    </row>
    <row r="107" spans="1:10" s="183" customFormat="1" x14ac:dyDescent="0.3">
      <c r="A107" s="184" t="s">
        <v>1223</v>
      </c>
      <c r="B107" s="184" t="s">
        <v>999</v>
      </c>
      <c r="C107" s="184" t="s">
        <v>1224</v>
      </c>
      <c r="D107" s="184" t="s">
        <v>1271</v>
      </c>
      <c r="E107" s="184" t="s">
        <v>1191</v>
      </c>
      <c r="F107" s="184">
        <v>12.100000000000001</v>
      </c>
      <c r="G107" s="198">
        <v>5.3</v>
      </c>
      <c r="H107" s="185">
        <v>17971.95</v>
      </c>
      <c r="I107" s="185">
        <v>4204.2381700000042</v>
      </c>
      <c r="J107" s="186">
        <v>45196</v>
      </c>
    </row>
    <row r="108" spans="1:10" s="183" customFormat="1" x14ac:dyDescent="0.3">
      <c r="A108" s="184" t="s">
        <v>1223</v>
      </c>
      <c r="B108" s="184" t="s">
        <v>999</v>
      </c>
      <c r="C108" s="184" t="s">
        <v>1224</v>
      </c>
      <c r="D108" s="184" t="s">
        <v>1272</v>
      </c>
      <c r="E108" s="184" t="s">
        <v>1191</v>
      </c>
      <c r="F108" s="184">
        <v>6.93</v>
      </c>
      <c r="G108" s="198">
        <v>6.4</v>
      </c>
      <c r="H108" s="185">
        <v>7605.79</v>
      </c>
      <c r="I108" s="185">
        <v>1779.247807333335</v>
      </c>
      <c r="J108" s="186">
        <v>45196</v>
      </c>
    </row>
    <row r="109" spans="1:10" s="183" customFormat="1" x14ac:dyDescent="0.3">
      <c r="A109" s="184" t="s">
        <v>1223</v>
      </c>
      <c r="B109" s="184" t="s">
        <v>999</v>
      </c>
      <c r="C109" s="184" t="s">
        <v>1224</v>
      </c>
      <c r="D109" s="184" t="s">
        <v>1273</v>
      </c>
      <c r="E109" s="184" t="s">
        <v>1191</v>
      </c>
      <c r="F109" s="184">
        <v>1.98</v>
      </c>
      <c r="G109" s="198">
        <v>6.4</v>
      </c>
      <c r="H109" s="185">
        <v>26051.06</v>
      </c>
      <c r="I109" s="185">
        <v>6094.211302666673</v>
      </c>
      <c r="J109" s="186">
        <v>45196</v>
      </c>
    </row>
    <row r="110" spans="1:10" s="183" customFormat="1" x14ac:dyDescent="0.3">
      <c r="A110" s="184" t="s">
        <v>1223</v>
      </c>
      <c r="B110" s="184" t="s">
        <v>999</v>
      </c>
      <c r="C110" s="184" t="s">
        <v>1224</v>
      </c>
      <c r="D110" s="184" t="s">
        <v>1274</v>
      </c>
      <c r="E110" s="184" t="s">
        <v>1191</v>
      </c>
      <c r="F110" s="184">
        <v>32.06</v>
      </c>
      <c r="G110" s="198">
        <v>5.9</v>
      </c>
      <c r="H110" s="185">
        <v>18561.509999999998</v>
      </c>
      <c r="I110" s="185">
        <v>4342.1559060000036</v>
      </c>
      <c r="J110" s="186">
        <v>45196</v>
      </c>
    </row>
    <row r="111" spans="1:10" s="183" customFormat="1" x14ac:dyDescent="0.3">
      <c r="A111" s="184" t="s">
        <v>1223</v>
      </c>
      <c r="B111" s="184" t="s">
        <v>999</v>
      </c>
      <c r="C111" s="184" t="s">
        <v>1224</v>
      </c>
      <c r="D111" s="184" t="s">
        <v>1275</v>
      </c>
      <c r="E111" s="184" t="s">
        <v>1191</v>
      </c>
      <c r="F111" s="184">
        <v>2.77</v>
      </c>
      <c r="G111" s="198">
        <v>5.0999999999999996</v>
      </c>
      <c r="H111" s="185">
        <v>30416.67</v>
      </c>
      <c r="I111" s="185">
        <v>7115.4730020000061</v>
      </c>
      <c r="J111" s="186">
        <v>45196</v>
      </c>
    </row>
    <row r="112" spans="1:10" s="183" customFormat="1" x14ac:dyDescent="0.3">
      <c r="A112" s="184" t="s">
        <v>1223</v>
      </c>
      <c r="B112" s="184" t="s">
        <v>999</v>
      </c>
      <c r="C112" s="184" t="s">
        <v>1224</v>
      </c>
      <c r="D112" s="184" t="s">
        <v>1272</v>
      </c>
      <c r="E112" s="184" t="s">
        <v>893</v>
      </c>
      <c r="F112" s="184">
        <v>9.9</v>
      </c>
      <c r="G112" s="198">
        <v>13.3</v>
      </c>
      <c r="H112" s="185">
        <v>7525.6000000000022</v>
      </c>
      <c r="I112" s="185">
        <v>1760.4886933333355</v>
      </c>
      <c r="J112" s="186">
        <v>45196</v>
      </c>
    </row>
    <row r="113" spans="1:11" s="183" customFormat="1" x14ac:dyDescent="0.3">
      <c r="A113" s="184" t="s">
        <v>1223</v>
      </c>
      <c r="B113" s="184" t="s">
        <v>999</v>
      </c>
      <c r="C113" s="184" t="s">
        <v>1224</v>
      </c>
      <c r="D113" s="184" t="s">
        <v>1269</v>
      </c>
      <c r="E113" s="184" t="s">
        <v>1191</v>
      </c>
      <c r="F113" s="184">
        <v>6.11</v>
      </c>
      <c r="G113" s="198">
        <v>13.3</v>
      </c>
      <c r="H113" s="185">
        <v>52863</v>
      </c>
      <c r="I113" s="185">
        <v>12366.417800000012</v>
      </c>
      <c r="J113" s="186">
        <v>45196</v>
      </c>
    </row>
    <row r="114" spans="1:11" s="183" customFormat="1" x14ac:dyDescent="0.3">
      <c r="A114" s="184" t="s">
        <v>1223</v>
      </c>
      <c r="B114" s="184" t="s">
        <v>1276</v>
      </c>
      <c r="C114" s="184" t="s">
        <v>1224</v>
      </c>
      <c r="D114" s="184" t="s">
        <v>1277</v>
      </c>
      <c r="E114" s="184" t="s">
        <v>1191</v>
      </c>
      <c r="F114" s="184">
        <v>8.82</v>
      </c>
      <c r="G114" s="198">
        <v>13.6</v>
      </c>
      <c r="H114" s="185">
        <v>81296.599999999933</v>
      </c>
      <c r="I114" s="185">
        <v>19017.984626666668</v>
      </c>
      <c r="J114" s="186">
        <v>45196</v>
      </c>
    </row>
    <row r="115" spans="1:11" s="183" customFormat="1" x14ac:dyDescent="0.3">
      <c r="A115" s="184" t="s">
        <v>1202</v>
      </c>
      <c r="B115" s="184" t="s">
        <v>470</v>
      </c>
      <c r="C115" s="184" t="s">
        <v>1111</v>
      </c>
      <c r="D115" s="184" t="s">
        <v>1121</v>
      </c>
      <c r="E115" s="184" t="s">
        <v>962</v>
      </c>
      <c r="F115" s="184">
        <v>7.8599999999999994</v>
      </c>
      <c r="G115" s="198">
        <v>7.4</v>
      </c>
      <c r="H115" s="185">
        <v>224200</v>
      </c>
      <c r="I115" s="185">
        <v>35543.173333333361</v>
      </c>
      <c r="J115" s="186">
        <v>45202</v>
      </c>
    </row>
    <row r="116" spans="1:11" s="183" customFormat="1" x14ac:dyDescent="0.3">
      <c r="A116" s="184" t="s">
        <v>1202</v>
      </c>
      <c r="B116" s="184" t="s">
        <v>470</v>
      </c>
      <c r="C116" s="184" t="s">
        <v>1111</v>
      </c>
      <c r="D116" s="184" t="s">
        <v>1121</v>
      </c>
      <c r="E116" s="184" t="s">
        <v>1191</v>
      </c>
      <c r="F116" s="184">
        <v>8.25</v>
      </c>
      <c r="G116" s="198">
        <v>3.3</v>
      </c>
      <c r="H116" s="185">
        <v>42400</v>
      </c>
      <c r="I116" s="185">
        <v>6721.813333333339</v>
      </c>
      <c r="J116" s="186">
        <v>45202</v>
      </c>
    </row>
    <row r="117" spans="1:11" s="183" customFormat="1" x14ac:dyDescent="0.3">
      <c r="A117" s="184" t="s">
        <v>1203</v>
      </c>
      <c r="B117" s="184" t="s">
        <v>470</v>
      </c>
      <c r="C117" s="184" t="s">
        <v>1111</v>
      </c>
      <c r="D117" s="184" t="s">
        <v>1117</v>
      </c>
      <c r="E117" s="184" t="s">
        <v>962</v>
      </c>
      <c r="F117" s="184">
        <v>2.99</v>
      </c>
      <c r="G117" s="198">
        <v>13.1</v>
      </c>
      <c r="H117" s="185">
        <v>15200</v>
      </c>
      <c r="I117" s="185">
        <v>1733.8133333333349</v>
      </c>
      <c r="J117" s="186">
        <v>45202</v>
      </c>
    </row>
    <row r="118" spans="1:11" s="183" customFormat="1" x14ac:dyDescent="0.3">
      <c r="A118" s="184" t="s">
        <v>1203</v>
      </c>
      <c r="B118" s="184" t="s">
        <v>470</v>
      </c>
      <c r="C118" s="184" t="s">
        <v>1111</v>
      </c>
      <c r="D118" s="184" t="s">
        <v>1117</v>
      </c>
      <c r="E118" s="184" t="s">
        <v>1191</v>
      </c>
      <c r="F118" s="184">
        <v>5.8599999999999994</v>
      </c>
      <c r="G118" s="198">
        <v>3.9</v>
      </c>
      <c r="H118" s="185">
        <v>137005</v>
      </c>
      <c r="I118" s="185">
        <v>15627.703666666681</v>
      </c>
      <c r="J118" s="186">
        <v>45202</v>
      </c>
    </row>
    <row r="119" spans="1:11" s="183" customFormat="1" x14ac:dyDescent="0.3">
      <c r="A119" s="184" t="s">
        <v>1225</v>
      </c>
      <c r="B119" s="184" t="s">
        <v>1263</v>
      </c>
      <c r="C119" s="184" t="s">
        <v>1226</v>
      </c>
      <c r="D119" s="184" t="s">
        <v>1278</v>
      </c>
      <c r="E119" s="184" t="s">
        <v>1191</v>
      </c>
      <c r="F119" s="184">
        <v>25.08</v>
      </c>
      <c r="G119" s="198">
        <v>6.9</v>
      </c>
      <c r="H119" s="185">
        <v>144526.60100000002</v>
      </c>
      <c r="I119" s="185">
        <v>22353.447621333358</v>
      </c>
      <c r="J119" s="186">
        <v>45259</v>
      </c>
    </row>
    <row r="120" spans="1:11" s="183" customFormat="1" x14ac:dyDescent="0.3">
      <c r="A120" s="184" t="s">
        <v>1225</v>
      </c>
      <c r="B120" s="184" t="s">
        <v>1263</v>
      </c>
      <c r="C120" s="184" t="s">
        <v>1226</v>
      </c>
      <c r="D120" s="184" t="s">
        <v>1279</v>
      </c>
      <c r="E120" s="184" t="s">
        <v>1191</v>
      </c>
      <c r="F120" s="184">
        <v>266.7</v>
      </c>
      <c r="G120" s="198">
        <v>5.9</v>
      </c>
      <c r="H120" s="185">
        <v>275781.26</v>
      </c>
      <c r="I120" s="185">
        <v>42654.168213333374</v>
      </c>
      <c r="J120" s="186">
        <v>45259</v>
      </c>
    </row>
    <row r="121" spans="1:11" s="183" customFormat="1" x14ac:dyDescent="0.3">
      <c r="A121" s="184" t="s">
        <v>1225</v>
      </c>
      <c r="B121" s="184" t="s">
        <v>1263</v>
      </c>
      <c r="C121" s="184" t="s">
        <v>1226</v>
      </c>
      <c r="D121" s="184" t="s">
        <v>1280</v>
      </c>
      <c r="E121" s="184" t="s">
        <v>945</v>
      </c>
      <c r="F121" s="184">
        <v>14.07</v>
      </c>
      <c r="G121" s="198">
        <v>16.100000000000001</v>
      </c>
      <c r="H121" s="185">
        <v>1766.4</v>
      </c>
      <c r="I121" s="185">
        <v>273.20320000000027</v>
      </c>
      <c r="J121" s="186">
        <v>45259</v>
      </c>
    </row>
    <row r="122" spans="1:11" s="183" customFormat="1" x14ac:dyDescent="0.3">
      <c r="A122" s="184" t="s">
        <v>1225</v>
      </c>
      <c r="B122" s="184" t="s">
        <v>1263</v>
      </c>
      <c r="C122" s="184" t="s">
        <v>1226</v>
      </c>
      <c r="D122" s="184" t="s">
        <v>1281</v>
      </c>
      <c r="E122" s="184" t="s">
        <v>945</v>
      </c>
      <c r="F122" s="184">
        <v>13.780000000000001</v>
      </c>
      <c r="G122" s="198">
        <v>16.100000000000001</v>
      </c>
      <c r="H122" s="185">
        <v>12585.600000000002</v>
      </c>
      <c r="I122" s="185">
        <v>1946.5728000000022</v>
      </c>
      <c r="J122" s="186">
        <v>45259</v>
      </c>
    </row>
    <row r="123" spans="1:11" s="25" customFormat="1" ht="15.6" x14ac:dyDescent="0.3">
      <c r="A123" s="191"/>
      <c r="B123" s="192"/>
      <c r="C123" s="193"/>
      <c r="D123" s="193"/>
      <c r="E123" s="199" t="s">
        <v>1296</v>
      </c>
      <c r="F123" s="199"/>
      <c r="G123" s="193"/>
      <c r="H123" s="218">
        <f>SUM(H4:H122)</f>
        <v>17454857.509012967</v>
      </c>
      <c r="I123" s="194"/>
      <c r="J123" s="195"/>
      <c r="K123" s="190"/>
    </row>
    <row r="125" spans="1:11" x14ac:dyDescent="0.3">
      <c r="A125" t="s">
        <v>1297</v>
      </c>
    </row>
    <row r="126" spans="1:11" x14ac:dyDescent="0.3">
      <c r="A126" t="s">
        <v>1301</v>
      </c>
    </row>
    <row r="130" spans="1:1" x14ac:dyDescent="0.3">
      <c r="A130" s="200" t="s">
        <v>1302</v>
      </c>
    </row>
  </sheetData>
  <mergeCells count="2">
    <mergeCell ref="A1:J1"/>
    <mergeCell ref="A2:J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8"/>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51BB30E5739F4A93FBA975675BA33E" ma:contentTypeVersion="17" ma:contentTypeDescription="Een nieuw document maken." ma:contentTypeScope="" ma:versionID="7b59cbab39c6884a3ab0b8788b4470d8">
  <xsd:schema xmlns:xsd="http://www.w3.org/2001/XMLSchema" xmlns:xs="http://www.w3.org/2001/XMLSchema" xmlns:p="http://schemas.microsoft.com/office/2006/metadata/properties" xmlns:ns2="ddff576a-dbbc-4494-a6a3-7f20f9e3b96e" xmlns:ns3="6f1249d8-8563-47e1-b628-fdc44376b021" xmlns:ns4="9a9ec0f0-7796-43d0-ac1f-4c8c46ee0bd1" targetNamespace="http://schemas.microsoft.com/office/2006/metadata/properties" ma:root="true" ma:fieldsID="64e36be6a723531e60405deea77d7e49" ns2:_="" ns3:_="" ns4:_="">
    <xsd:import namespace="ddff576a-dbbc-4494-a6a3-7f20f9e3b96e"/>
    <xsd:import namespace="6f1249d8-8563-47e1-b628-fdc44376b021"/>
    <xsd:import namespace="9a9ec0f0-7796-43d0-ac1f-4c8c46ee0b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576a-dbbc-4494-a6a3-7f20f9e3b96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1249d8-8563-47e1-b628-fdc44376b021" elementFormDefault="qualified">
    <xsd:import namespace="http://schemas.microsoft.com/office/2006/documentManagement/types"/>
    <xsd:import namespace="http://schemas.microsoft.com/office/infopath/2007/PartnerControls"/>
    <xsd:element name="SharedWithUsers" ma:index="10"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051b53b-46af-4651-bcbd-130dcd156f13}" ma:internalName="TaxCatchAll" ma:showField="CatchAllData" ma:web="d6b0519f-151c-4ff4-90e5-3a8f1ccb71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dff576a-dbbc-4494-a6a3-7f20f9e3b96e">
      <Terms xmlns="http://schemas.microsoft.com/office/infopath/2007/PartnerControls"/>
    </lcf76f155ced4ddcb4097134ff3c332f>
    <TaxCatchAll xmlns="9a9ec0f0-7796-43d0-ac1f-4c8c46ee0bd1" xsi:nil="true"/>
    <SharedWithUsers xmlns="6f1249d8-8563-47e1-b628-fdc44376b021">
      <UserInfo>
        <DisplayName>Boterbergh Niky</DisplayName>
        <AccountId>19</AccountId>
        <AccountType/>
      </UserInfo>
      <UserInfo>
        <DisplayName>Cousaert Christophe</DisplayName>
        <AccountId>20</AccountId>
        <AccountType/>
      </UserInfo>
      <UserInfo>
        <DisplayName>De Boom Ivan</DisplayName>
        <AccountId>29</AccountId>
        <AccountType/>
      </UserInfo>
      <UserInfo>
        <DisplayName>Goesaert Jan</DisplayName>
        <AccountId>47</AccountId>
        <AccountType/>
      </UserInfo>
    </SharedWithUsers>
  </documentManagement>
</p:properties>
</file>

<file path=customXml/itemProps1.xml><?xml version="1.0" encoding="utf-8"?>
<ds:datastoreItem xmlns:ds="http://schemas.openxmlformats.org/officeDocument/2006/customXml" ds:itemID="{2C636939-2037-44A2-8418-A9EF549005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f576a-dbbc-4494-a6a3-7f20f9e3b96e"/>
    <ds:schemaRef ds:uri="6f1249d8-8563-47e1-b628-fdc44376b021"/>
    <ds:schemaRef ds:uri="9a9ec0f0-7796-43d0-ac1f-4c8c46ee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4CA86D-E8C6-4947-8BBE-33D5547C88AC}">
  <ds:schemaRefs>
    <ds:schemaRef ds:uri="http://schemas.microsoft.com/sharepoint/v3/contenttype/forms"/>
  </ds:schemaRefs>
</ds:datastoreItem>
</file>

<file path=customXml/itemProps3.xml><?xml version="1.0" encoding="utf-8"?>
<ds:datastoreItem xmlns:ds="http://schemas.openxmlformats.org/officeDocument/2006/customXml" ds:itemID="{494503C3-6C6E-4C85-9C00-FD1BF7F184B8}">
  <ds:schemaRefs>
    <ds:schemaRef ds:uri="ddff576a-dbbc-4494-a6a3-7f20f9e3b96e"/>
    <ds:schemaRef ds:uri="http://schemas.microsoft.com/office/2006/documentManagement/types"/>
    <ds:schemaRef ds:uri="9a9ec0f0-7796-43d0-ac1f-4c8c46ee0bd1"/>
    <ds:schemaRef ds:uri="http://purl.org/dc/elements/1.1/"/>
    <ds:schemaRef ds:uri="http://schemas.microsoft.com/office/infopath/2007/PartnerControls"/>
    <ds:schemaRef ds:uri="http://schemas.microsoft.com/office/2006/metadata/properties"/>
    <ds:schemaRef ds:uri="http://purl.org/dc/terms/"/>
    <ds:schemaRef ds:uri="http://schemas.openxmlformats.org/package/2006/metadata/core-properties"/>
    <ds:schemaRef ds:uri="6f1249d8-8563-47e1-b628-fdc44376b02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Klassieke financiering</vt:lpstr>
      <vt:lpstr>Agressie-subsidies</vt:lpstr>
      <vt:lpstr>Infrastructuurforfait PMH</vt:lpstr>
      <vt:lpstr>Strategisch forfait ZH</vt:lpstr>
      <vt:lpstr>Instandhoudingsforfait ZH</vt:lpstr>
      <vt:lpstr>Toestelfinanciering</vt:lpstr>
      <vt:lpstr>Klimaatsubsidies</vt:lpstr>
      <vt:lpstr>Renteloze energielening</vt:lpstr>
      <vt:lpstr>Blad16</vt:lpstr>
      <vt:lpstr>Blad17</vt:lpstr>
      <vt:lpstr>Blad1</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Unknown</dc:creator>
  <cp:keywords/>
  <dc:description/>
  <cp:lastModifiedBy>Cousaert Christophe</cp:lastModifiedBy>
  <cp:revision/>
  <dcterms:created xsi:type="dcterms:W3CDTF">2011-12-02T08:11:51Z</dcterms:created>
  <dcterms:modified xsi:type="dcterms:W3CDTF">2024-07-01T08:42:27Z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0x010100D151BB30E5739F4A93FBA975675BA33E</vt:lpwstr>
  </property>
  <property fmtid="{D5CDD505-2E9C-101B-9397-08002B2CF9AE}" pid="3" name="AuthorIds_UIVersion_1536">
    <vt:lpwstr>35</vt:lpwstr>
  </property>
  <property fmtid="{D5CDD505-2E9C-101B-9397-08002B2CF9AE}" pid="4" name="AuthorIds_UIVersion_8192">
    <vt:lpwstr>35</vt:lpwstr>
  </property>
  <property fmtid="{D5CDD505-2E9C-101B-9397-08002B2CF9AE}" pid="5" name="MediaServiceImageTags">
    <vt:lpwstr/>
  </property>
</Properties>
</file>