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usaech\OneDrive - Vlaamse overheid - Office 365\Back-up privaat\"/>
    </mc:Choice>
  </mc:AlternateContent>
  <xr:revisionPtr revIDLastSave="0" documentId="8_{C748A484-E65C-44DE-B818-A35EEEC2B094}" xr6:coauthVersionLast="45" xr6:coauthVersionMax="45" xr10:uidLastSave="{00000000-0000-0000-0000-000000000000}"/>
  <bookViews>
    <workbookView xWindow="2232" yWindow="2232" windowWidth="17280" windowHeight="8964" xr2:uid="{00000000-000D-0000-FFFF-FFFF00000000}"/>
  </bookViews>
  <sheets>
    <sheet name="Handleiding" sheetId="4" r:id="rId1"/>
    <sheet name="U-waarde EPB Vlaanderen" sheetId="9" r:id="rId2"/>
    <sheet name="U-waarde EPB Brussel" sheetId="10" r:id="rId3"/>
  </sheets>
  <definedNames>
    <definedName name="_xlnm.Print_Area" localSheetId="0">Handleiding!$B$2:$B$9</definedName>
    <definedName name="_xlnm.Print_Area" localSheetId="2">'U-waarde EPB Brussel'!$B$2:$G$188</definedName>
    <definedName name="_xlnm.Print_Area" localSheetId="1">'U-waarde EPB Vlaanderen'!$B$2:$G$302</definedName>
    <definedName name="_xlnm.Print_Titles" localSheetId="2">'U-waarde EPB Brussel'!$2:$12</definedName>
    <definedName name="_xlnm.Print_Titles" localSheetId="1">'U-waarde EPB Vlaanderen'!$2:$12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8" i="10" l="1"/>
  <c r="J179" i="10"/>
  <c r="J180" i="10"/>
  <c r="J181" i="10"/>
  <c r="J182" i="10"/>
  <c r="J183" i="10"/>
  <c r="J184" i="10"/>
  <c r="J185" i="10"/>
  <c r="J186" i="10"/>
  <c r="J177" i="10"/>
  <c r="L177" i="10"/>
  <c r="O177" i="10"/>
  <c r="J165" i="10"/>
  <c r="J166" i="10"/>
  <c r="J167" i="10"/>
  <c r="J168" i="10"/>
  <c r="J169" i="10"/>
  <c r="J170" i="10"/>
  <c r="J171" i="10"/>
  <c r="J172" i="10"/>
  <c r="J173" i="10"/>
  <c r="J164" i="10"/>
  <c r="L164" i="10"/>
  <c r="O164" i="10"/>
  <c r="L15" i="10"/>
  <c r="J16" i="10"/>
  <c r="J17" i="10"/>
  <c r="J18" i="10"/>
  <c r="J19" i="10"/>
  <c r="J20" i="10"/>
  <c r="J21" i="10"/>
  <c r="J22" i="10"/>
  <c r="J23" i="10"/>
  <c r="J24" i="10"/>
  <c r="J25" i="10"/>
  <c r="J15" i="10"/>
  <c r="O15" i="10"/>
  <c r="M15" i="10"/>
  <c r="N164" i="10"/>
  <c r="K164" i="10"/>
  <c r="M164" i="10"/>
  <c r="L28" i="10"/>
  <c r="J29" i="10"/>
  <c r="J30" i="10"/>
  <c r="J31" i="10"/>
  <c r="J32" i="10"/>
  <c r="J33" i="10"/>
  <c r="J34" i="10"/>
  <c r="J35" i="10"/>
  <c r="J36" i="10"/>
  <c r="J37" i="10"/>
  <c r="J38" i="10"/>
  <c r="J28" i="10"/>
  <c r="O28" i="10"/>
  <c r="M28" i="10"/>
  <c r="L40" i="10"/>
  <c r="J41" i="10"/>
  <c r="J42" i="10"/>
  <c r="J43" i="10"/>
  <c r="J44" i="10"/>
  <c r="J45" i="10"/>
  <c r="J46" i="10"/>
  <c r="J47" i="10"/>
  <c r="J48" i="10"/>
  <c r="J49" i="10"/>
  <c r="J50" i="10"/>
  <c r="J40" i="10"/>
  <c r="O40" i="10"/>
  <c r="M40" i="10"/>
  <c r="L52" i="10"/>
  <c r="J53" i="10"/>
  <c r="J54" i="10"/>
  <c r="J55" i="10"/>
  <c r="J56" i="10"/>
  <c r="J57" i="10"/>
  <c r="J58" i="10"/>
  <c r="J59" i="10"/>
  <c r="J60" i="10"/>
  <c r="J61" i="10"/>
  <c r="J62" i="10"/>
  <c r="J52" i="10"/>
  <c r="O52" i="10"/>
  <c r="M52" i="10"/>
  <c r="L64" i="10"/>
  <c r="J65" i="10"/>
  <c r="J66" i="10"/>
  <c r="J67" i="10"/>
  <c r="J68" i="10"/>
  <c r="J69" i="10"/>
  <c r="J70" i="10"/>
  <c r="J71" i="10"/>
  <c r="J72" i="10"/>
  <c r="J73" i="10"/>
  <c r="J74" i="10"/>
  <c r="J64" i="10"/>
  <c r="O64" i="10"/>
  <c r="M64" i="10"/>
  <c r="L76" i="10"/>
  <c r="J77" i="10"/>
  <c r="J78" i="10"/>
  <c r="J79" i="10"/>
  <c r="J80" i="10"/>
  <c r="J81" i="10"/>
  <c r="J82" i="10"/>
  <c r="J83" i="10"/>
  <c r="J84" i="10"/>
  <c r="J85" i="10"/>
  <c r="J86" i="10"/>
  <c r="J76" i="10"/>
  <c r="O76" i="10"/>
  <c r="M76" i="10"/>
  <c r="L88" i="10"/>
  <c r="J89" i="10"/>
  <c r="J90" i="10"/>
  <c r="J91" i="10"/>
  <c r="J92" i="10"/>
  <c r="J93" i="10"/>
  <c r="J94" i="10"/>
  <c r="J95" i="10"/>
  <c r="J96" i="10"/>
  <c r="J97" i="10"/>
  <c r="J98" i="10"/>
  <c r="J88" i="10"/>
  <c r="O88" i="10"/>
  <c r="M88" i="10"/>
  <c r="L100" i="10"/>
  <c r="J101" i="10"/>
  <c r="J102" i="10"/>
  <c r="J103" i="10"/>
  <c r="J104" i="10"/>
  <c r="J105" i="10"/>
  <c r="J106" i="10"/>
  <c r="J107" i="10"/>
  <c r="J108" i="10"/>
  <c r="J109" i="10"/>
  <c r="J110" i="10"/>
  <c r="J100" i="10"/>
  <c r="O100" i="10"/>
  <c r="M100" i="10"/>
  <c r="L112" i="10"/>
  <c r="J113" i="10"/>
  <c r="J114" i="10"/>
  <c r="J115" i="10"/>
  <c r="J116" i="10"/>
  <c r="J117" i="10"/>
  <c r="J118" i="10"/>
  <c r="J119" i="10"/>
  <c r="J120" i="10"/>
  <c r="J121" i="10"/>
  <c r="J122" i="10"/>
  <c r="J112" i="10"/>
  <c r="O112" i="10"/>
  <c r="M112" i="10"/>
  <c r="L124" i="10"/>
  <c r="J125" i="10"/>
  <c r="J126" i="10"/>
  <c r="J127" i="10"/>
  <c r="J128" i="10"/>
  <c r="J129" i="10"/>
  <c r="J130" i="10"/>
  <c r="J131" i="10"/>
  <c r="J132" i="10"/>
  <c r="J133" i="10"/>
  <c r="J134" i="10"/>
  <c r="J124" i="10"/>
  <c r="O124" i="10"/>
  <c r="M124" i="10"/>
  <c r="L136" i="10"/>
  <c r="J137" i="10"/>
  <c r="J138" i="10"/>
  <c r="J139" i="10"/>
  <c r="J140" i="10"/>
  <c r="J141" i="10"/>
  <c r="J142" i="10"/>
  <c r="J143" i="10"/>
  <c r="J144" i="10"/>
  <c r="J145" i="10"/>
  <c r="J146" i="10"/>
  <c r="J136" i="10"/>
  <c r="O136" i="10"/>
  <c r="M136" i="10"/>
  <c r="L150" i="10"/>
  <c r="J151" i="10"/>
  <c r="J152" i="10"/>
  <c r="J153" i="10"/>
  <c r="J154" i="10"/>
  <c r="J155" i="10"/>
  <c r="J156" i="10"/>
  <c r="J157" i="10"/>
  <c r="J158" i="10"/>
  <c r="J159" i="10"/>
  <c r="J160" i="10"/>
  <c r="J150" i="10"/>
  <c r="O150" i="10"/>
  <c r="M150" i="10"/>
  <c r="L6" i="10"/>
  <c r="N15" i="10"/>
  <c r="K15" i="10"/>
  <c r="N28" i="10"/>
  <c r="K28" i="10"/>
  <c r="N40" i="10"/>
  <c r="K40" i="10"/>
  <c r="N52" i="10"/>
  <c r="K52" i="10"/>
  <c r="N64" i="10"/>
  <c r="K64" i="10"/>
  <c r="N76" i="10"/>
  <c r="K76" i="10"/>
  <c r="N88" i="10"/>
  <c r="K88" i="10"/>
  <c r="N100" i="10"/>
  <c r="K100" i="10"/>
  <c r="N112" i="10"/>
  <c r="K112" i="10"/>
  <c r="N124" i="10"/>
  <c r="K124" i="10"/>
  <c r="N136" i="10"/>
  <c r="K136" i="10"/>
  <c r="N150" i="10"/>
  <c r="K150" i="10"/>
  <c r="J6" i="10"/>
  <c r="N177" i="10"/>
  <c r="F177" i="10"/>
  <c r="D177" i="10"/>
  <c r="P179" i="10"/>
  <c r="P180" i="10"/>
  <c r="P181" i="10"/>
  <c r="P182" i="10"/>
  <c r="P183" i="10"/>
  <c r="P184" i="10"/>
  <c r="P185" i="10"/>
  <c r="P186" i="10"/>
  <c r="P187" i="10"/>
  <c r="P178" i="10"/>
  <c r="D164" i="10"/>
  <c r="P166" i="10"/>
  <c r="P167" i="10"/>
  <c r="P168" i="10"/>
  <c r="P169" i="10"/>
  <c r="P170" i="10"/>
  <c r="P171" i="10"/>
  <c r="P172" i="10"/>
  <c r="P173" i="10"/>
  <c r="P174" i="10"/>
  <c r="P165" i="10"/>
  <c r="J187" i="10"/>
  <c r="G187" i="10"/>
  <c r="G186" i="10"/>
  <c r="G185" i="10"/>
  <c r="G184" i="10"/>
  <c r="G183" i="10"/>
  <c r="G182" i="10"/>
  <c r="G181" i="10"/>
  <c r="G180" i="10"/>
  <c r="G179" i="10"/>
  <c r="G178" i="10"/>
  <c r="P177" i="10"/>
  <c r="K177" i="10"/>
  <c r="G177" i="10"/>
  <c r="E177" i="10"/>
  <c r="J174" i="10"/>
  <c r="G174" i="10"/>
  <c r="G173" i="10"/>
  <c r="G172" i="10"/>
  <c r="G171" i="10"/>
  <c r="G170" i="10"/>
  <c r="G169" i="10"/>
  <c r="G168" i="10"/>
  <c r="G167" i="10"/>
  <c r="G166" i="10"/>
  <c r="G165" i="10"/>
  <c r="P164" i="10"/>
  <c r="G164" i="10"/>
  <c r="F164" i="10"/>
  <c r="E164" i="10"/>
  <c r="P160" i="10"/>
  <c r="G160" i="10"/>
  <c r="P159" i="10"/>
  <c r="G159" i="10"/>
  <c r="P158" i="10"/>
  <c r="G158" i="10"/>
  <c r="P157" i="10"/>
  <c r="G157" i="10"/>
  <c r="P156" i="10"/>
  <c r="G156" i="10"/>
  <c r="P155" i="10"/>
  <c r="G155" i="10"/>
  <c r="P154" i="10"/>
  <c r="G154" i="10"/>
  <c r="P153" i="10"/>
  <c r="G153" i="10"/>
  <c r="P152" i="10"/>
  <c r="G152" i="10"/>
  <c r="P151" i="10"/>
  <c r="G151" i="10"/>
  <c r="P150" i="10"/>
  <c r="G150" i="10"/>
  <c r="E150" i="10"/>
  <c r="D150" i="10"/>
  <c r="P146" i="10"/>
  <c r="G146" i="10"/>
  <c r="P145" i="10"/>
  <c r="G145" i="10"/>
  <c r="P144" i="10"/>
  <c r="G144" i="10"/>
  <c r="P143" i="10"/>
  <c r="G143" i="10"/>
  <c r="P142" i="10"/>
  <c r="G142" i="10"/>
  <c r="P141" i="10"/>
  <c r="G141" i="10"/>
  <c r="P140" i="10"/>
  <c r="G140" i="10"/>
  <c r="P139" i="10"/>
  <c r="G139" i="10"/>
  <c r="P138" i="10"/>
  <c r="G138" i="10"/>
  <c r="P137" i="10"/>
  <c r="G137" i="10"/>
  <c r="P136" i="10"/>
  <c r="G136" i="10"/>
  <c r="E136" i="10"/>
  <c r="D136" i="10"/>
  <c r="P134" i="10"/>
  <c r="G134" i="10"/>
  <c r="P133" i="10"/>
  <c r="G133" i="10"/>
  <c r="P132" i="10"/>
  <c r="G132" i="10"/>
  <c r="P131" i="10"/>
  <c r="G131" i="10"/>
  <c r="P130" i="10"/>
  <c r="G130" i="10"/>
  <c r="P129" i="10"/>
  <c r="G129" i="10"/>
  <c r="P128" i="10"/>
  <c r="G128" i="10"/>
  <c r="P127" i="10"/>
  <c r="G127" i="10"/>
  <c r="P126" i="10"/>
  <c r="G126" i="10"/>
  <c r="P125" i="10"/>
  <c r="G125" i="10"/>
  <c r="P124" i="10"/>
  <c r="G124" i="10"/>
  <c r="F124" i="10"/>
  <c r="E124" i="10"/>
  <c r="D124" i="10"/>
  <c r="P122" i="10"/>
  <c r="G122" i="10"/>
  <c r="P121" i="10"/>
  <c r="G121" i="10"/>
  <c r="P120" i="10"/>
  <c r="G120" i="10"/>
  <c r="P119" i="10"/>
  <c r="G119" i="10"/>
  <c r="P118" i="10"/>
  <c r="G118" i="10"/>
  <c r="P117" i="10"/>
  <c r="G117" i="10"/>
  <c r="P116" i="10"/>
  <c r="G116" i="10"/>
  <c r="P115" i="10"/>
  <c r="G115" i="10"/>
  <c r="P114" i="10"/>
  <c r="G114" i="10"/>
  <c r="P113" i="10"/>
  <c r="G113" i="10"/>
  <c r="P112" i="10"/>
  <c r="G112" i="10"/>
  <c r="E112" i="10"/>
  <c r="D112" i="10"/>
  <c r="P110" i="10"/>
  <c r="G110" i="10"/>
  <c r="P109" i="10"/>
  <c r="G109" i="10"/>
  <c r="P108" i="10"/>
  <c r="G108" i="10"/>
  <c r="P107" i="10"/>
  <c r="G107" i="10"/>
  <c r="P106" i="10"/>
  <c r="G106" i="10"/>
  <c r="P105" i="10"/>
  <c r="G105" i="10"/>
  <c r="P104" i="10"/>
  <c r="G104" i="10"/>
  <c r="P103" i="10"/>
  <c r="G103" i="10"/>
  <c r="P102" i="10"/>
  <c r="G102" i="10"/>
  <c r="P101" i="10"/>
  <c r="G101" i="10"/>
  <c r="P100" i="10"/>
  <c r="G100" i="10"/>
  <c r="F100" i="10"/>
  <c r="E100" i="10"/>
  <c r="D100" i="10"/>
  <c r="P98" i="10"/>
  <c r="G98" i="10"/>
  <c r="P97" i="10"/>
  <c r="G97" i="10"/>
  <c r="P96" i="10"/>
  <c r="G96" i="10"/>
  <c r="P95" i="10"/>
  <c r="G95" i="10"/>
  <c r="P94" i="10"/>
  <c r="G94" i="10"/>
  <c r="P93" i="10"/>
  <c r="G93" i="10"/>
  <c r="P92" i="10"/>
  <c r="G92" i="10"/>
  <c r="P91" i="10"/>
  <c r="G91" i="10"/>
  <c r="P90" i="10"/>
  <c r="G90" i="10"/>
  <c r="P89" i="10"/>
  <c r="G89" i="10"/>
  <c r="P88" i="10"/>
  <c r="G88" i="10"/>
  <c r="E88" i="10"/>
  <c r="D88" i="10"/>
  <c r="P86" i="10"/>
  <c r="G86" i="10"/>
  <c r="P85" i="10"/>
  <c r="G85" i="10"/>
  <c r="P84" i="10"/>
  <c r="G84" i="10"/>
  <c r="P83" i="10"/>
  <c r="G83" i="10"/>
  <c r="P82" i="10"/>
  <c r="G82" i="10"/>
  <c r="P81" i="10"/>
  <c r="G81" i="10"/>
  <c r="P80" i="10"/>
  <c r="G80" i="10"/>
  <c r="P79" i="10"/>
  <c r="G79" i="10"/>
  <c r="P78" i="10"/>
  <c r="G78" i="10"/>
  <c r="P77" i="10"/>
  <c r="G77" i="10"/>
  <c r="P76" i="10"/>
  <c r="G76" i="10"/>
  <c r="E76" i="10"/>
  <c r="D76" i="10"/>
  <c r="P74" i="10"/>
  <c r="G74" i="10"/>
  <c r="P73" i="10"/>
  <c r="G73" i="10"/>
  <c r="P72" i="10"/>
  <c r="G72" i="10"/>
  <c r="P71" i="10"/>
  <c r="G71" i="10"/>
  <c r="P70" i="10"/>
  <c r="G70" i="10"/>
  <c r="P69" i="10"/>
  <c r="G69" i="10"/>
  <c r="P68" i="10"/>
  <c r="G68" i="10"/>
  <c r="P67" i="10"/>
  <c r="G67" i="10"/>
  <c r="P66" i="10"/>
  <c r="G66" i="10"/>
  <c r="P65" i="10"/>
  <c r="G65" i="10"/>
  <c r="P64" i="10"/>
  <c r="G64" i="10"/>
  <c r="F64" i="10"/>
  <c r="E64" i="10"/>
  <c r="D64" i="10"/>
  <c r="P62" i="10"/>
  <c r="G62" i="10"/>
  <c r="P61" i="10"/>
  <c r="G61" i="10"/>
  <c r="P60" i="10"/>
  <c r="G60" i="10"/>
  <c r="P59" i="10"/>
  <c r="G59" i="10"/>
  <c r="P58" i="10"/>
  <c r="G58" i="10"/>
  <c r="P57" i="10"/>
  <c r="G57" i="10"/>
  <c r="P56" i="10"/>
  <c r="G56" i="10"/>
  <c r="P55" i="10"/>
  <c r="G55" i="10"/>
  <c r="P54" i="10"/>
  <c r="G54" i="10"/>
  <c r="P53" i="10"/>
  <c r="G53" i="10"/>
  <c r="P52" i="10"/>
  <c r="G52" i="10"/>
  <c r="F52" i="10"/>
  <c r="E52" i="10"/>
  <c r="D52" i="10"/>
  <c r="P50" i="10"/>
  <c r="G50" i="10"/>
  <c r="P49" i="10"/>
  <c r="G49" i="10"/>
  <c r="P48" i="10"/>
  <c r="G48" i="10"/>
  <c r="P47" i="10"/>
  <c r="G47" i="10"/>
  <c r="P46" i="10"/>
  <c r="G46" i="10"/>
  <c r="P45" i="10"/>
  <c r="G45" i="10"/>
  <c r="P44" i="10"/>
  <c r="G44" i="10"/>
  <c r="P43" i="10"/>
  <c r="G43" i="10"/>
  <c r="P42" i="10"/>
  <c r="G42" i="10"/>
  <c r="P41" i="10"/>
  <c r="G41" i="10"/>
  <c r="P40" i="10"/>
  <c r="G40" i="10"/>
  <c r="F40" i="10"/>
  <c r="E40" i="10"/>
  <c r="D40" i="10"/>
  <c r="P38" i="10"/>
  <c r="G38" i="10"/>
  <c r="P37" i="10"/>
  <c r="G37" i="10"/>
  <c r="P36" i="10"/>
  <c r="G36" i="10"/>
  <c r="P35" i="10"/>
  <c r="G35" i="10"/>
  <c r="P34" i="10"/>
  <c r="G34" i="10"/>
  <c r="P33" i="10"/>
  <c r="G33" i="10"/>
  <c r="P32" i="10"/>
  <c r="G32" i="10"/>
  <c r="P31" i="10"/>
  <c r="G31" i="10"/>
  <c r="P30" i="10"/>
  <c r="G30" i="10"/>
  <c r="P29" i="10"/>
  <c r="G29" i="10"/>
  <c r="P28" i="10"/>
  <c r="G28" i="10"/>
  <c r="F28" i="10"/>
  <c r="E28" i="10"/>
  <c r="D28" i="10"/>
  <c r="N27" i="10"/>
  <c r="J27" i="10"/>
  <c r="L27" i="10"/>
  <c r="O27" i="10"/>
  <c r="P27" i="10"/>
  <c r="M27" i="10"/>
  <c r="K27" i="10"/>
  <c r="G27" i="10"/>
  <c r="F27" i="10"/>
  <c r="E27" i="10"/>
  <c r="D27" i="10"/>
  <c r="P25" i="10"/>
  <c r="G25" i="10"/>
  <c r="P24" i="10"/>
  <c r="G24" i="10"/>
  <c r="P23" i="10"/>
  <c r="G23" i="10"/>
  <c r="P22" i="10"/>
  <c r="G22" i="10"/>
  <c r="P21" i="10"/>
  <c r="G21" i="10"/>
  <c r="P20" i="10"/>
  <c r="G20" i="10"/>
  <c r="P19" i="10"/>
  <c r="G19" i="10"/>
  <c r="P18" i="10"/>
  <c r="G18" i="10"/>
  <c r="P17" i="10"/>
  <c r="G17" i="10"/>
  <c r="P16" i="10"/>
  <c r="G16" i="10"/>
  <c r="P15" i="10"/>
  <c r="G15" i="10"/>
  <c r="E15" i="10"/>
  <c r="D15" i="10"/>
  <c r="J166" i="9"/>
  <c r="L165" i="9"/>
  <c r="L124" i="9"/>
  <c r="J125" i="9"/>
  <c r="L136" i="9"/>
  <c r="J137" i="9"/>
  <c r="L150" i="9"/>
  <c r="J151" i="9"/>
  <c r="L238" i="9"/>
  <c r="D238" i="9"/>
  <c r="J239" i="9"/>
  <c r="J240" i="9"/>
  <c r="J241" i="9"/>
  <c r="J242" i="9"/>
  <c r="J243" i="9"/>
  <c r="J244" i="9"/>
  <c r="J245" i="9"/>
  <c r="J246" i="9"/>
  <c r="J247" i="9"/>
  <c r="J248" i="9"/>
  <c r="J238" i="9"/>
  <c r="O238" i="9"/>
  <c r="E238" i="9"/>
  <c r="M238" i="9"/>
  <c r="L15" i="9"/>
  <c r="J16" i="9"/>
  <c r="J17" i="9"/>
  <c r="J18" i="9"/>
  <c r="J19" i="9"/>
  <c r="J20" i="9"/>
  <c r="J21" i="9"/>
  <c r="J22" i="9"/>
  <c r="J23" i="9"/>
  <c r="J24" i="9"/>
  <c r="J25" i="9"/>
  <c r="J15" i="9"/>
  <c r="O15" i="9"/>
  <c r="M15" i="9"/>
  <c r="L28" i="9"/>
  <c r="J29" i="9"/>
  <c r="J30" i="9"/>
  <c r="J31" i="9"/>
  <c r="J32" i="9"/>
  <c r="J33" i="9"/>
  <c r="J34" i="9"/>
  <c r="J35" i="9"/>
  <c r="J36" i="9"/>
  <c r="J37" i="9"/>
  <c r="J38" i="9"/>
  <c r="J28" i="9"/>
  <c r="O28" i="9"/>
  <c r="M28" i="9"/>
  <c r="L40" i="9"/>
  <c r="J41" i="9"/>
  <c r="J42" i="9"/>
  <c r="J43" i="9"/>
  <c r="J44" i="9"/>
  <c r="J45" i="9"/>
  <c r="J46" i="9"/>
  <c r="J47" i="9"/>
  <c r="J48" i="9"/>
  <c r="J49" i="9"/>
  <c r="J50" i="9"/>
  <c r="J40" i="9"/>
  <c r="O40" i="9"/>
  <c r="M40" i="9"/>
  <c r="L52" i="9"/>
  <c r="J53" i="9"/>
  <c r="J54" i="9"/>
  <c r="J55" i="9"/>
  <c r="J56" i="9"/>
  <c r="J57" i="9"/>
  <c r="J58" i="9"/>
  <c r="J59" i="9"/>
  <c r="J60" i="9"/>
  <c r="J61" i="9"/>
  <c r="J62" i="9"/>
  <c r="J52" i="9"/>
  <c r="O52" i="9"/>
  <c r="M52" i="9"/>
  <c r="L64" i="9"/>
  <c r="J65" i="9"/>
  <c r="J66" i="9"/>
  <c r="J67" i="9"/>
  <c r="J68" i="9"/>
  <c r="J69" i="9"/>
  <c r="J70" i="9"/>
  <c r="J71" i="9"/>
  <c r="J72" i="9"/>
  <c r="J73" i="9"/>
  <c r="J74" i="9"/>
  <c r="J64" i="9"/>
  <c r="O64" i="9"/>
  <c r="M64" i="9"/>
  <c r="L76" i="9"/>
  <c r="J77" i="9"/>
  <c r="J78" i="9"/>
  <c r="J79" i="9"/>
  <c r="J80" i="9"/>
  <c r="J81" i="9"/>
  <c r="J82" i="9"/>
  <c r="J83" i="9"/>
  <c r="J84" i="9"/>
  <c r="J85" i="9"/>
  <c r="J86" i="9"/>
  <c r="J76" i="9"/>
  <c r="O76" i="9"/>
  <c r="M76" i="9"/>
  <c r="L88" i="9"/>
  <c r="J89" i="9"/>
  <c r="J90" i="9"/>
  <c r="J91" i="9"/>
  <c r="J92" i="9"/>
  <c r="J93" i="9"/>
  <c r="J94" i="9"/>
  <c r="J95" i="9"/>
  <c r="J96" i="9"/>
  <c r="J97" i="9"/>
  <c r="J98" i="9"/>
  <c r="J88" i="9"/>
  <c r="O88" i="9"/>
  <c r="M88" i="9"/>
  <c r="L100" i="9"/>
  <c r="N100" i="9"/>
  <c r="L112" i="9"/>
  <c r="N112" i="9"/>
  <c r="N124" i="9"/>
  <c r="N136" i="9"/>
  <c r="N150" i="9"/>
  <c r="L177" i="9"/>
  <c r="L189" i="9"/>
  <c r="L164" i="9"/>
  <c r="N165" i="9"/>
  <c r="N177" i="9"/>
  <c r="N189" i="9"/>
  <c r="N164" i="9"/>
  <c r="K164" i="9"/>
  <c r="J167" i="9"/>
  <c r="J168" i="9"/>
  <c r="J169" i="9"/>
  <c r="J170" i="9"/>
  <c r="J171" i="9"/>
  <c r="J172" i="9"/>
  <c r="J173" i="9"/>
  <c r="J174" i="9"/>
  <c r="J175" i="9"/>
  <c r="J178" i="9"/>
  <c r="J179" i="9"/>
  <c r="J180" i="9"/>
  <c r="J181" i="9"/>
  <c r="J182" i="9"/>
  <c r="J183" i="9"/>
  <c r="J184" i="9"/>
  <c r="J185" i="9"/>
  <c r="J186" i="9"/>
  <c r="J187" i="9"/>
  <c r="J177" i="9"/>
  <c r="J190" i="9"/>
  <c r="J191" i="9"/>
  <c r="J192" i="9"/>
  <c r="J193" i="9"/>
  <c r="J194" i="9"/>
  <c r="J195" i="9"/>
  <c r="J196" i="9"/>
  <c r="J197" i="9"/>
  <c r="J198" i="9"/>
  <c r="J199" i="9"/>
  <c r="J189" i="9"/>
  <c r="O177" i="9"/>
  <c r="M177" i="9"/>
  <c r="O189" i="9"/>
  <c r="M189" i="9"/>
  <c r="L202" i="9"/>
  <c r="J203" i="9"/>
  <c r="J204" i="9"/>
  <c r="J205" i="9"/>
  <c r="J206" i="9"/>
  <c r="J207" i="9"/>
  <c r="J208" i="9"/>
  <c r="J209" i="9"/>
  <c r="J210" i="9"/>
  <c r="J211" i="9"/>
  <c r="J212" i="9"/>
  <c r="J202" i="9"/>
  <c r="O202" i="9"/>
  <c r="M202" i="9"/>
  <c r="L214" i="9"/>
  <c r="J215" i="9"/>
  <c r="J216" i="9"/>
  <c r="J217" i="9"/>
  <c r="J218" i="9"/>
  <c r="J219" i="9"/>
  <c r="J220" i="9"/>
  <c r="J221" i="9"/>
  <c r="J222" i="9"/>
  <c r="J223" i="9"/>
  <c r="J224" i="9"/>
  <c r="J214" i="9"/>
  <c r="O214" i="9"/>
  <c r="M214" i="9"/>
  <c r="L226" i="9"/>
  <c r="J227" i="9"/>
  <c r="J228" i="9"/>
  <c r="J229" i="9"/>
  <c r="J230" i="9"/>
  <c r="J231" i="9"/>
  <c r="J232" i="9"/>
  <c r="J233" i="9"/>
  <c r="J234" i="9"/>
  <c r="J235" i="9"/>
  <c r="J236" i="9"/>
  <c r="J226" i="9"/>
  <c r="O226" i="9"/>
  <c r="M226" i="9"/>
  <c r="L253" i="9"/>
  <c r="J254" i="9"/>
  <c r="J255" i="9"/>
  <c r="J256" i="9"/>
  <c r="J257" i="9"/>
  <c r="J258" i="9"/>
  <c r="J259" i="9"/>
  <c r="J260" i="9"/>
  <c r="J261" i="9"/>
  <c r="J262" i="9"/>
  <c r="J263" i="9"/>
  <c r="J253" i="9"/>
  <c r="O253" i="9"/>
  <c r="M253" i="9"/>
  <c r="L265" i="9"/>
  <c r="J266" i="9"/>
  <c r="J267" i="9"/>
  <c r="J268" i="9"/>
  <c r="J269" i="9"/>
  <c r="J270" i="9"/>
  <c r="J271" i="9"/>
  <c r="J272" i="9"/>
  <c r="J273" i="9"/>
  <c r="J274" i="9"/>
  <c r="J275" i="9"/>
  <c r="J265" i="9"/>
  <c r="O265" i="9"/>
  <c r="M265" i="9"/>
  <c r="L277" i="9"/>
  <c r="J278" i="9"/>
  <c r="J279" i="9"/>
  <c r="J280" i="9"/>
  <c r="J281" i="9"/>
  <c r="J282" i="9"/>
  <c r="J283" i="9"/>
  <c r="J284" i="9"/>
  <c r="J285" i="9"/>
  <c r="J286" i="9"/>
  <c r="J287" i="9"/>
  <c r="J277" i="9"/>
  <c r="O277" i="9"/>
  <c r="M277" i="9"/>
  <c r="L291" i="9"/>
  <c r="J292" i="9"/>
  <c r="J293" i="9"/>
  <c r="J294" i="9"/>
  <c r="J295" i="9"/>
  <c r="J296" i="9"/>
  <c r="J297" i="9"/>
  <c r="J298" i="9"/>
  <c r="J299" i="9"/>
  <c r="J300" i="9"/>
  <c r="J301" i="9"/>
  <c r="J291" i="9"/>
  <c r="O291" i="9"/>
  <c r="M291" i="9"/>
  <c r="N238" i="9"/>
  <c r="K238" i="9"/>
  <c r="P238" i="9"/>
  <c r="P240" i="9"/>
  <c r="P241" i="9"/>
  <c r="P242" i="9"/>
  <c r="P243" i="9"/>
  <c r="P244" i="9"/>
  <c r="P245" i="9"/>
  <c r="P246" i="9"/>
  <c r="P247" i="9"/>
  <c r="P248" i="9"/>
  <c r="P239" i="9"/>
  <c r="G238" i="9"/>
  <c r="N15" i="9"/>
  <c r="P16" i="9"/>
  <c r="P15" i="9"/>
  <c r="E15" i="9"/>
  <c r="G15" i="9"/>
  <c r="D15" i="9"/>
  <c r="K15" i="9"/>
  <c r="N291" i="9"/>
  <c r="P291" i="9"/>
  <c r="G291" i="9"/>
  <c r="F291" i="9"/>
  <c r="E291" i="9"/>
  <c r="D291" i="9"/>
  <c r="N277" i="9"/>
  <c r="P277" i="9"/>
  <c r="G277" i="9"/>
  <c r="F277" i="9"/>
  <c r="E277" i="9"/>
  <c r="D277" i="9"/>
  <c r="N265" i="9"/>
  <c r="P265" i="9"/>
  <c r="G265" i="9"/>
  <c r="F265" i="9"/>
  <c r="E265" i="9"/>
  <c r="D265" i="9"/>
  <c r="N253" i="9"/>
  <c r="P253" i="9"/>
  <c r="G253" i="9"/>
  <c r="F253" i="9"/>
  <c r="E253" i="9"/>
  <c r="D253" i="9"/>
  <c r="K291" i="9"/>
  <c r="K277" i="9"/>
  <c r="K265" i="9"/>
  <c r="K253" i="9"/>
  <c r="J252" i="9"/>
  <c r="L252" i="9"/>
  <c r="O252" i="9"/>
  <c r="E252" i="9"/>
  <c r="D252" i="9"/>
  <c r="N226" i="9"/>
  <c r="P226" i="9"/>
  <c r="G226" i="9"/>
  <c r="F226" i="9"/>
  <c r="E226" i="9"/>
  <c r="D226" i="9"/>
  <c r="N214" i="9"/>
  <c r="P214" i="9"/>
  <c r="G214" i="9"/>
  <c r="F214" i="9"/>
  <c r="E214" i="9"/>
  <c r="D214" i="9"/>
  <c r="N202" i="9"/>
  <c r="P202" i="9"/>
  <c r="G202" i="9"/>
  <c r="F202" i="9"/>
  <c r="E202" i="9"/>
  <c r="D202" i="9"/>
  <c r="P189" i="9"/>
  <c r="G189" i="9"/>
  <c r="F189" i="9"/>
  <c r="E189" i="9"/>
  <c r="D189" i="9"/>
  <c r="P177" i="9"/>
  <c r="G177" i="9"/>
  <c r="F177" i="9"/>
  <c r="E177" i="9"/>
  <c r="D177" i="9"/>
  <c r="K189" i="9"/>
  <c r="K177" i="9"/>
  <c r="J201" i="9"/>
  <c r="L201" i="9"/>
  <c r="O201" i="9"/>
  <c r="E201" i="9"/>
  <c r="D201" i="9"/>
  <c r="D164" i="9"/>
  <c r="F165" i="9"/>
  <c r="D165" i="9"/>
  <c r="J152" i="9"/>
  <c r="J153" i="9"/>
  <c r="J154" i="9"/>
  <c r="J155" i="9"/>
  <c r="J156" i="9"/>
  <c r="J157" i="9"/>
  <c r="J158" i="9"/>
  <c r="J159" i="9"/>
  <c r="J160" i="9"/>
  <c r="D150" i="9"/>
  <c r="P293" i="9"/>
  <c r="P294" i="9"/>
  <c r="P295" i="9"/>
  <c r="P296" i="9"/>
  <c r="P297" i="9"/>
  <c r="P298" i="9"/>
  <c r="P299" i="9"/>
  <c r="P300" i="9"/>
  <c r="P301" i="9"/>
  <c r="P292" i="9"/>
  <c r="G292" i="9"/>
  <c r="G293" i="9"/>
  <c r="G294" i="9"/>
  <c r="G295" i="9"/>
  <c r="G296" i="9"/>
  <c r="G297" i="9"/>
  <c r="G298" i="9"/>
  <c r="G299" i="9"/>
  <c r="G300" i="9"/>
  <c r="G301" i="9"/>
  <c r="P278" i="9"/>
  <c r="G278" i="9"/>
  <c r="P279" i="9"/>
  <c r="G279" i="9"/>
  <c r="P280" i="9"/>
  <c r="G280" i="9"/>
  <c r="P281" i="9"/>
  <c r="G281" i="9"/>
  <c r="P282" i="9"/>
  <c r="G282" i="9"/>
  <c r="P283" i="9"/>
  <c r="G283" i="9"/>
  <c r="P284" i="9"/>
  <c r="G284" i="9"/>
  <c r="P285" i="9"/>
  <c r="G285" i="9"/>
  <c r="P286" i="9"/>
  <c r="G286" i="9"/>
  <c r="P287" i="9"/>
  <c r="G287" i="9"/>
  <c r="P266" i="9"/>
  <c r="G266" i="9"/>
  <c r="P267" i="9"/>
  <c r="G267" i="9"/>
  <c r="P268" i="9"/>
  <c r="G268" i="9"/>
  <c r="P269" i="9"/>
  <c r="G269" i="9"/>
  <c r="P270" i="9"/>
  <c r="G270" i="9"/>
  <c r="P271" i="9"/>
  <c r="G271" i="9"/>
  <c r="P272" i="9"/>
  <c r="G272" i="9"/>
  <c r="P273" i="9"/>
  <c r="G273" i="9"/>
  <c r="P274" i="9"/>
  <c r="G274" i="9"/>
  <c r="P275" i="9"/>
  <c r="G275" i="9"/>
  <c r="G239" i="9"/>
  <c r="G240" i="9"/>
  <c r="G241" i="9"/>
  <c r="G242" i="9"/>
  <c r="G243" i="9"/>
  <c r="G244" i="9"/>
  <c r="G245" i="9"/>
  <c r="G246" i="9"/>
  <c r="G247" i="9"/>
  <c r="G248" i="9"/>
  <c r="P227" i="9"/>
  <c r="G227" i="9"/>
  <c r="P228" i="9"/>
  <c r="G228" i="9"/>
  <c r="P229" i="9"/>
  <c r="G229" i="9"/>
  <c r="P230" i="9"/>
  <c r="G230" i="9"/>
  <c r="P231" i="9"/>
  <c r="G231" i="9"/>
  <c r="P232" i="9"/>
  <c r="G232" i="9"/>
  <c r="P233" i="9"/>
  <c r="G233" i="9"/>
  <c r="P234" i="9"/>
  <c r="G234" i="9"/>
  <c r="P235" i="9"/>
  <c r="G235" i="9"/>
  <c r="P236" i="9"/>
  <c r="G236" i="9"/>
  <c r="P215" i="9"/>
  <c r="G215" i="9"/>
  <c r="P216" i="9"/>
  <c r="G216" i="9"/>
  <c r="P217" i="9"/>
  <c r="G217" i="9"/>
  <c r="P218" i="9"/>
  <c r="G218" i="9"/>
  <c r="P219" i="9"/>
  <c r="G219" i="9"/>
  <c r="P220" i="9"/>
  <c r="G220" i="9"/>
  <c r="P221" i="9"/>
  <c r="G221" i="9"/>
  <c r="P222" i="9"/>
  <c r="G222" i="9"/>
  <c r="P223" i="9"/>
  <c r="G223" i="9"/>
  <c r="P224" i="9"/>
  <c r="G224" i="9"/>
  <c r="P190" i="9"/>
  <c r="G190" i="9"/>
  <c r="P191" i="9"/>
  <c r="G191" i="9"/>
  <c r="P192" i="9"/>
  <c r="G192" i="9"/>
  <c r="P193" i="9"/>
  <c r="G193" i="9"/>
  <c r="P194" i="9"/>
  <c r="G194" i="9"/>
  <c r="P195" i="9"/>
  <c r="G195" i="9"/>
  <c r="P196" i="9"/>
  <c r="G196" i="9"/>
  <c r="P197" i="9"/>
  <c r="G197" i="9"/>
  <c r="P198" i="9"/>
  <c r="G198" i="9"/>
  <c r="P199" i="9"/>
  <c r="G199" i="9"/>
  <c r="P166" i="9"/>
  <c r="G166" i="9"/>
  <c r="P167" i="9"/>
  <c r="G167" i="9"/>
  <c r="P168" i="9"/>
  <c r="G168" i="9"/>
  <c r="P169" i="9"/>
  <c r="G169" i="9"/>
  <c r="P170" i="9"/>
  <c r="G170" i="9"/>
  <c r="P171" i="9"/>
  <c r="G171" i="9"/>
  <c r="P172" i="9"/>
  <c r="G172" i="9"/>
  <c r="P173" i="9"/>
  <c r="G173" i="9"/>
  <c r="P174" i="9"/>
  <c r="G174" i="9"/>
  <c r="P175" i="9"/>
  <c r="G175" i="9"/>
  <c r="P151" i="9"/>
  <c r="G151" i="9"/>
  <c r="P152" i="9"/>
  <c r="G152" i="9"/>
  <c r="P153" i="9"/>
  <c r="G153" i="9"/>
  <c r="P154" i="9"/>
  <c r="G154" i="9"/>
  <c r="P155" i="9"/>
  <c r="G155" i="9"/>
  <c r="P156" i="9"/>
  <c r="G156" i="9"/>
  <c r="P157" i="9"/>
  <c r="G157" i="9"/>
  <c r="P158" i="9"/>
  <c r="G158" i="9"/>
  <c r="P159" i="9"/>
  <c r="G159" i="9"/>
  <c r="P160" i="9"/>
  <c r="G160" i="9"/>
  <c r="P137" i="9"/>
  <c r="G137" i="9"/>
  <c r="P138" i="9"/>
  <c r="G138" i="9"/>
  <c r="P139" i="9"/>
  <c r="G139" i="9"/>
  <c r="P140" i="9"/>
  <c r="G140" i="9"/>
  <c r="P141" i="9"/>
  <c r="G141" i="9"/>
  <c r="P142" i="9"/>
  <c r="G142" i="9"/>
  <c r="P143" i="9"/>
  <c r="G143" i="9"/>
  <c r="P144" i="9"/>
  <c r="G144" i="9"/>
  <c r="P145" i="9"/>
  <c r="G145" i="9"/>
  <c r="P146" i="9"/>
  <c r="G146" i="9"/>
  <c r="P125" i="9"/>
  <c r="G125" i="9"/>
  <c r="P126" i="9"/>
  <c r="G126" i="9"/>
  <c r="P127" i="9"/>
  <c r="G127" i="9"/>
  <c r="P128" i="9"/>
  <c r="G128" i="9"/>
  <c r="P129" i="9"/>
  <c r="G129" i="9"/>
  <c r="P130" i="9"/>
  <c r="G130" i="9"/>
  <c r="P131" i="9"/>
  <c r="G131" i="9"/>
  <c r="P132" i="9"/>
  <c r="G132" i="9"/>
  <c r="P133" i="9"/>
  <c r="G133" i="9"/>
  <c r="P134" i="9"/>
  <c r="G134" i="9"/>
  <c r="P113" i="9"/>
  <c r="G113" i="9"/>
  <c r="P114" i="9"/>
  <c r="G114" i="9"/>
  <c r="P115" i="9"/>
  <c r="G115" i="9"/>
  <c r="P116" i="9"/>
  <c r="G116" i="9"/>
  <c r="P117" i="9"/>
  <c r="G117" i="9"/>
  <c r="P118" i="9"/>
  <c r="G118" i="9"/>
  <c r="P119" i="9"/>
  <c r="G119" i="9"/>
  <c r="P120" i="9"/>
  <c r="G120" i="9"/>
  <c r="P121" i="9"/>
  <c r="G121" i="9"/>
  <c r="P122" i="9"/>
  <c r="G122" i="9"/>
  <c r="P101" i="9"/>
  <c r="G101" i="9"/>
  <c r="P102" i="9"/>
  <c r="G102" i="9"/>
  <c r="P103" i="9"/>
  <c r="G103" i="9"/>
  <c r="P104" i="9"/>
  <c r="G104" i="9"/>
  <c r="P105" i="9"/>
  <c r="G105" i="9"/>
  <c r="P106" i="9"/>
  <c r="G106" i="9"/>
  <c r="P107" i="9"/>
  <c r="G107" i="9"/>
  <c r="P108" i="9"/>
  <c r="G108" i="9"/>
  <c r="P109" i="9"/>
  <c r="G109" i="9"/>
  <c r="P110" i="9"/>
  <c r="G110" i="9"/>
  <c r="N88" i="9"/>
  <c r="P89" i="9"/>
  <c r="G89" i="9"/>
  <c r="P90" i="9"/>
  <c r="G90" i="9"/>
  <c r="P91" i="9"/>
  <c r="G91" i="9"/>
  <c r="P92" i="9"/>
  <c r="G92" i="9"/>
  <c r="P93" i="9"/>
  <c r="G93" i="9"/>
  <c r="P94" i="9"/>
  <c r="G94" i="9"/>
  <c r="P95" i="9"/>
  <c r="G95" i="9"/>
  <c r="P96" i="9"/>
  <c r="G96" i="9"/>
  <c r="P97" i="9"/>
  <c r="G97" i="9"/>
  <c r="P98" i="9"/>
  <c r="G98" i="9"/>
  <c r="N76" i="9"/>
  <c r="P77" i="9"/>
  <c r="G77" i="9"/>
  <c r="P78" i="9"/>
  <c r="G78" i="9"/>
  <c r="P79" i="9"/>
  <c r="G79" i="9"/>
  <c r="P80" i="9"/>
  <c r="G80" i="9"/>
  <c r="P81" i="9"/>
  <c r="G81" i="9"/>
  <c r="P82" i="9"/>
  <c r="G82" i="9"/>
  <c r="P83" i="9"/>
  <c r="G83" i="9"/>
  <c r="P84" i="9"/>
  <c r="G84" i="9"/>
  <c r="P85" i="9"/>
  <c r="G85" i="9"/>
  <c r="P86" i="9"/>
  <c r="G86" i="9"/>
  <c r="N64" i="9"/>
  <c r="P65" i="9"/>
  <c r="G65" i="9"/>
  <c r="P66" i="9"/>
  <c r="G66" i="9"/>
  <c r="P67" i="9"/>
  <c r="G67" i="9"/>
  <c r="P68" i="9"/>
  <c r="G68" i="9"/>
  <c r="P69" i="9"/>
  <c r="G69" i="9"/>
  <c r="P70" i="9"/>
  <c r="G70" i="9"/>
  <c r="P71" i="9"/>
  <c r="G71" i="9"/>
  <c r="P72" i="9"/>
  <c r="G72" i="9"/>
  <c r="P73" i="9"/>
  <c r="G73" i="9"/>
  <c r="P74" i="9"/>
  <c r="G74" i="9"/>
  <c r="N52" i="9"/>
  <c r="P53" i="9"/>
  <c r="G53" i="9"/>
  <c r="P54" i="9"/>
  <c r="G54" i="9"/>
  <c r="P55" i="9"/>
  <c r="G55" i="9"/>
  <c r="P56" i="9"/>
  <c r="G56" i="9"/>
  <c r="P57" i="9"/>
  <c r="G57" i="9"/>
  <c r="P58" i="9"/>
  <c r="G58" i="9"/>
  <c r="P59" i="9"/>
  <c r="G59" i="9"/>
  <c r="P60" i="9"/>
  <c r="G60" i="9"/>
  <c r="P61" i="9"/>
  <c r="G61" i="9"/>
  <c r="P62" i="9"/>
  <c r="G62" i="9"/>
  <c r="N40" i="9"/>
  <c r="P41" i="9"/>
  <c r="G41" i="9"/>
  <c r="P42" i="9"/>
  <c r="G42" i="9"/>
  <c r="P43" i="9"/>
  <c r="G43" i="9"/>
  <c r="P44" i="9"/>
  <c r="G44" i="9"/>
  <c r="P45" i="9"/>
  <c r="G45" i="9"/>
  <c r="P46" i="9"/>
  <c r="G46" i="9"/>
  <c r="P47" i="9"/>
  <c r="G47" i="9"/>
  <c r="P48" i="9"/>
  <c r="G48" i="9"/>
  <c r="P49" i="9"/>
  <c r="G49" i="9"/>
  <c r="P50" i="9"/>
  <c r="G50" i="9"/>
  <c r="L27" i="9"/>
  <c r="J27" i="9"/>
  <c r="O27" i="9"/>
  <c r="M27" i="9"/>
  <c r="N28" i="9"/>
  <c r="N27" i="9"/>
  <c r="K27" i="9"/>
  <c r="J138" i="9"/>
  <c r="J139" i="9"/>
  <c r="J140" i="9"/>
  <c r="J141" i="9"/>
  <c r="J142" i="9"/>
  <c r="J143" i="9"/>
  <c r="J144" i="9"/>
  <c r="J145" i="9"/>
  <c r="J146" i="9"/>
  <c r="K136" i="9"/>
  <c r="J126" i="9"/>
  <c r="J127" i="9"/>
  <c r="J128" i="9"/>
  <c r="J129" i="9"/>
  <c r="J130" i="9"/>
  <c r="J131" i="9"/>
  <c r="J132" i="9"/>
  <c r="J133" i="9"/>
  <c r="J134" i="9"/>
  <c r="K124" i="9"/>
  <c r="J113" i="9"/>
  <c r="J114" i="9"/>
  <c r="J115" i="9"/>
  <c r="J116" i="9"/>
  <c r="J117" i="9"/>
  <c r="J118" i="9"/>
  <c r="J119" i="9"/>
  <c r="J120" i="9"/>
  <c r="J121" i="9"/>
  <c r="J122" i="9"/>
  <c r="J112" i="9"/>
  <c r="O112" i="9"/>
  <c r="P112" i="9"/>
  <c r="K112" i="9"/>
  <c r="D136" i="9"/>
  <c r="F124" i="9"/>
  <c r="D124" i="9"/>
  <c r="G112" i="9"/>
  <c r="E112" i="9"/>
  <c r="D112" i="9"/>
  <c r="K150" i="9"/>
  <c r="J101" i="9"/>
  <c r="J102" i="9"/>
  <c r="J103" i="9"/>
  <c r="J104" i="9"/>
  <c r="J105" i="9"/>
  <c r="J106" i="9"/>
  <c r="J107" i="9"/>
  <c r="J108" i="9"/>
  <c r="J109" i="9"/>
  <c r="J110" i="9"/>
  <c r="J100" i="9"/>
  <c r="O100" i="9"/>
  <c r="P100" i="9"/>
  <c r="K100" i="9"/>
  <c r="G100" i="9"/>
  <c r="F100" i="9"/>
  <c r="E100" i="9"/>
  <c r="D100" i="9"/>
  <c r="F88" i="9"/>
  <c r="F76" i="9"/>
  <c r="F64" i="9"/>
  <c r="F52" i="9"/>
  <c r="F40" i="9"/>
  <c r="F28" i="9"/>
  <c r="K226" i="9"/>
  <c r="K214" i="9"/>
  <c r="K165" i="9"/>
  <c r="P88" i="9"/>
  <c r="K88" i="9"/>
  <c r="P76" i="9"/>
  <c r="K76" i="9"/>
  <c r="P64" i="9"/>
  <c r="K64" i="9"/>
  <c r="P52" i="9"/>
  <c r="K52" i="9"/>
  <c r="P40" i="9"/>
  <c r="K40" i="9"/>
  <c r="P29" i="9"/>
  <c r="G29" i="9"/>
  <c r="P30" i="9"/>
  <c r="G30" i="9"/>
  <c r="P31" i="9"/>
  <c r="G31" i="9"/>
  <c r="P32" i="9"/>
  <c r="G32" i="9"/>
  <c r="P33" i="9"/>
  <c r="G33" i="9"/>
  <c r="P34" i="9"/>
  <c r="G34" i="9"/>
  <c r="P35" i="9"/>
  <c r="G35" i="9"/>
  <c r="P36" i="9"/>
  <c r="G36" i="9"/>
  <c r="P37" i="9"/>
  <c r="G37" i="9"/>
  <c r="P38" i="9"/>
  <c r="G38" i="9"/>
  <c r="P18" i="9"/>
  <c r="G18" i="9"/>
  <c r="P19" i="9"/>
  <c r="G19" i="9"/>
  <c r="P20" i="9"/>
  <c r="G20" i="9"/>
  <c r="P21" i="9"/>
  <c r="G21" i="9"/>
  <c r="P22" i="9"/>
  <c r="G22" i="9"/>
  <c r="P23" i="9"/>
  <c r="G23" i="9"/>
  <c r="P24" i="9"/>
  <c r="G24" i="9"/>
  <c r="P25" i="9"/>
  <c r="G25" i="9"/>
  <c r="P17" i="9"/>
  <c r="G17" i="9"/>
  <c r="G16" i="9"/>
  <c r="G88" i="9"/>
  <c r="E88" i="9"/>
  <c r="D88" i="9"/>
  <c r="G76" i="9"/>
  <c r="E76" i="9"/>
  <c r="D76" i="9"/>
  <c r="G64" i="9"/>
  <c r="E64" i="9"/>
  <c r="D64" i="9"/>
  <c r="G52" i="9"/>
  <c r="E52" i="9"/>
  <c r="D52" i="9"/>
  <c r="P27" i="9"/>
  <c r="G27" i="9"/>
  <c r="E27" i="9"/>
  <c r="D27" i="9"/>
  <c r="G40" i="9"/>
  <c r="E40" i="9"/>
  <c r="D40" i="9"/>
  <c r="F27" i="9"/>
  <c r="P28" i="9"/>
  <c r="G28" i="9"/>
  <c r="E28" i="9"/>
  <c r="D28" i="9"/>
  <c r="K28" i="9"/>
  <c r="F150" i="9"/>
  <c r="F238" i="9"/>
  <c r="L6" i="9"/>
  <c r="F164" i="9"/>
  <c r="P187" i="9"/>
  <c r="G187" i="9"/>
  <c r="P186" i="9"/>
  <c r="G186" i="9"/>
  <c r="P185" i="9"/>
  <c r="G185" i="9"/>
  <c r="P184" i="9"/>
  <c r="G184" i="9"/>
  <c r="P183" i="9"/>
  <c r="G183" i="9"/>
  <c r="P182" i="9"/>
  <c r="G182" i="9"/>
  <c r="P181" i="9"/>
  <c r="G181" i="9"/>
  <c r="P180" i="9"/>
  <c r="G180" i="9"/>
  <c r="P179" i="9"/>
  <c r="G179" i="9"/>
  <c r="P178" i="9"/>
  <c r="G178" i="9"/>
  <c r="K202" i="9"/>
  <c r="P212" i="9"/>
  <c r="G212" i="9"/>
  <c r="P211" i="9"/>
  <c r="G211" i="9"/>
  <c r="P210" i="9"/>
  <c r="G210" i="9"/>
  <c r="P209" i="9"/>
  <c r="G209" i="9"/>
  <c r="P208" i="9"/>
  <c r="G208" i="9"/>
  <c r="P207" i="9"/>
  <c r="G207" i="9"/>
  <c r="P206" i="9"/>
  <c r="G206" i="9"/>
  <c r="P205" i="9"/>
  <c r="G205" i="9"/>
  <c r="P204" i="9"/>
  <c r="G204" i="9"/>
  <c r="P203" i="9"/>
  <c r="G203" i="9"/>
  <c r="N201" i="9"/>
  <c r="K201" i="9"/>
  <c r="M201" i="9"/>
  <c r="F201" i="9"/>
  <c r="P201" i="9"/>
  <c r="G201" i="9"/>
  <c r="K6" i="9"/>
  <c r="F4" i="9"/>
  <c r="P263" i="9"/>
  <c r="G263" i="9"/>
  <c r="P262" i="9"/>
  <c r="G262" i="9"/>
  <c r="P261" i="9"/>
  <c r="G261" i="9"/>
  <c r="P260" i="9"/>
  <c r="G260" i="9"/>
  <c r="P259" i="9"/>
  <c r="G259" i="9"/>
  <c r="P258" i="9"/>
  <c r="G258" i="9"/>
  <c r="P257" i="9"/>
  <c r="G257" i="9"/>
  <c r="P256" i="9"/>
  <c r="G256" i="9"/>
  <c r="P255" i="9"/>
  <c r="G255" i="9"/>
  <c r="P254" i="9"/>
  <c r="G254" i="9"/>
  <c r="N252" i="9"/>
  <c r="K252" i="9"/>
  <c r="M252" i="9"/>
  <c r="F252" i="9"/>
  <c r="P252" i="9"/>
  <c r="G252" i="9"/>
  <c r="J124" i="9"/>
  <c r="J136" i="9"/>
  <c r="O136" i="9"/>
  <c r="J150" i="9"/>
  <c r="O150" i="9"/>
  <c r="J165" i="9"/>
  <c r="M112" i="9"/>
  <c r="M100" i="9"/>
  <c r="M177" i="10"/>
  <c r="M6" i="10"/>
  <c r="F6" i="10"/>
  <c r="K6" i="10"/>
  <c r="F4" i="10"/>
  <c r="F8" i="10"/>
  <c r="O165" i="9"/>
  <c r="J164" i="9"/>
  <c r="O164" i="9"/>
  <c r="M150" i="9"/>
  <c r="P150" i="9"/>
  <c r="G150" i="9"/>
  <c r="E150" i="9"/>
  <c r="M136" i="9"/>
  <c r="P136" i="9"/>
  <c r="G136" i="9"/>
  <c r="E136" i="9"/>
  <c r="O124" i="9"/>
  <c r="J6" i="9"/>
  <c r="M124" i="9"/>
  <c r="P124" i="9"/>
  <c r="G124" i="9"/>
  <c r="E124" i="9"/>
  <c r="M164" i="9"/>
  <c r="E164" i="9"/>
  <c r="P164" i="9"/>
  <c r="G164" i="9"/>
  <c r="M165" i="9"/>
  <c r="P165" i="9"/>
  <c r="G165" i="9"/>
  <c r="E165" i="9"/>
  <c r="M6" i="9"/>
  <c r="F6" i="9"/>
  <c r="F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tc={2C0CFF0D-B984-4FD2-B470-E20C59AB531A}</author>
  </authors>
  <commentList>
    <comment ref="F52" authorId="0" shapeId="0" xr:uid="{2C0CFF0D-B984-4FD2-B470-E20C59AB531A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enkel r-warde 1,5enkel r-waare 1,4</t>
      </text>
    </comment>
  </commentList>
</comments>
</file>

<file path=xl/sharedStrings.xml><?xml version="1.0" encoding="utf-8"?>
<sst xmlns="http://schemas.openxmlformats.org/spreadsheetml/2006/main" count="250" uniqueCount="156">
  <si>
    <t>Handleiding ENE1</t>
  </si>
  <si>
    <t>Met dit rekenblad kan de gemiddelde U-waarde (zonder bouwknopen) berekend worden en de procentuele verbetering t.o.v. van de maximaal toelaatbare U-waarden EPB 2018.</t>
  </si>
  <si>
    <t xml:space="preserve">De tabel is opgebouwd volgens de eisen omtrent de maximaal toelaatbare U-waarden cfr. de EPB-regelgeving vanaf 01/01/2018. 
</t>
  </si>
  <si>
    <t>De constructieonderdelen met de bijhorende oppervlakte en U-waarde dienen in de witte cellen met licht grijs kader ingevuld te worden. De percentages worden automatisch berekend.</t>
  </si>
  <si>
    <t>ENE1    Gemiddelde U-waarde - EPB Vlaanderen</t>
  </si>
  <si>
    <t>&lt; Projectnaam &gt;</t>
  </si>
  <si>
    <t>NxL</t>
  </si>
  <si>
    <r>
      <rPr>
        <b/>
        <sz val="11"/>
        <rFont val="Calibri"/>
        <family val="2"/>
        <scheme val="minor"/>
      </rPr>
      <t xml:space="preserve">Gemiddelde maximaal toelaatbare U-waarde volgens EPB-regelgeving in voege vanaf 01/01/2018 </t>
    </r>
    <r>
      <rPr>
        <sz val="11"/>
        <rFont val="Calibri"/>
        <family val="2"/>
        <scheme val="minor"/>
      </rPr>
      <t>(gewogen i.f.v. oppervlakte / onderdeel van de gebouwschil)</t>
    </r>
  </si>
  <si>
    <t>W/m²K</t>
  </si>
  <si>
    <t>Totaal</t>
  </si>
  <si>
    <r>
      <rPr>
        <b/>
        <sz val="11"/>
        <color theme="1"/>
        <rFont val="Calibri"/>
        <family val="2"/>
        <scheme val="minor"/>
      </rPr>
      <t>S project x U max</t>
    </r>
    <r>
      <rPr>
        <sz val="11"/>
        <color theme="1"/>
        <rFont val="Calibri"/>
        <family val="2"/>
        <scheme val="minor"/>
      </rPr>
      <t xml:space="preserve"> (W/K)</t>
    </r>
  </si>
  <si>
    <r>
      <rPr>
        <b/>
        <sz val="11"/>
        <color theme="1"/>
        <rFont val="Calibri"/>
        <family val="2"/>
        <scheme val="minor"/>
      </rPr>
      <t>S project</t>
    </r>
    <r>
      <rPr>
        <sz val="11"/>
        <color theme="1"/>
        <rFont val="Calibri"/>
        <family val="2"/>
        <scheme val="minor"/>
      </rPr>
      <t xml:space="preserve"> (m²)</t>
    </r>
  </si>
  <si>
    <r>
      <rPr>
        <b/>
        <sz val="11"/>
        <color theme="1"/>
        <rFont val="Calibri"/>
        <family val="2"/>
        <scheme val="minor"/>
      </rPr>
      <t xml:space="preserve">S project x  </t>
    </r>
    <r>
      <rPr>
        <sz val="11"/>
        <color theme="1"/>
        <rFont val="Calibri"/>
        <family val="2"/>
        <scheme val="minor"/>
      </rPr>
      <t>(W/K)U project</t>
    </r>
  </si>
  <si>
    <r>
      <rPr>
        <b/>
        <sz val="11"/>
        <color theme="1"/>
        <rFont val="Calibri"/>
        <family val="2"/>
        <scheme val="minor"/>
      </rPr>
      <t xml:space="preserve">U-waarde
</t>
    </r>
    <r>
      <rPr>
        <sz val="11"/>
        <color theme="1"/>
        <rFont val="Calibri"/>
        <family val="2"/>
        <scheme val="minor"/>
      </rPr>
      <t xml:space="preserve"> (W/m²K)</t>
    </r>
  </si>
  <si>
    <t>Verbetering %</t>
  </si>
  <si>
    <r>
      <rPr>
        <b/>
        <sz val="11"/>
        <rFont val="Calibri"/>
        <family val="2"/>
        <scheme val="minor"/>
      </rPr>
      <t xml:space="preserve">Gemiddelde U-waarde van de gebouwschil voor het geëvalueerde project </t>
    </r>
    <r>
      <rPr>
        <sz val="11"/>
        <rFont val="Calibri"/>
        <family val="2"/>
        <scheme val="minor"/>
      </rPr>
      <t>(gewogen i.f.v. oppervlakte / onderdeel van de gebouwschil)</t>
    </r>
  </si>
  <si>
    <t>% verbetering gemiddelde U-waarde project t.o.v. gemiddelde maximaal toelaatbare U-waarde volgens regelgeving</t>
  </si>
  <si>
    <t>Element</t>
  </si>
  <si>
    <r>
      <t>Oppervlakte</t>
    </r>
    <r>
      <rPr>
        <sz val="11"/>
        <color theme="1"/>
        <rFont val="Calibri"/>
        <family val="2"/>
        <scheme val="minor"/>
      </rPr>
      <t xml:space="preserve"> (m²)</t>
    </r>
  </si>
  <si>
    <r>
      <t>U-waarde</t>
    </r>
    <r>
      <rPr>
        <sz val="11"/>
        <color theme="1"/>
        <rFont val="Calibri"/>
        <family val="2"/>
        <scheme val="minor"/>
      </rPr>
      <t xml:space="preserve"> (W/m²K)</t>
    </r>
  </si>
  <si>
    <r>
      <t>U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cfr EPB 2018</t>
    </r>
  </si>
  <si>
    <r>
      <t xml:space="preserve">Verbetering </t>
    </r>
    <r>
      <rPr>
        <sz val="11"/>
        <color theme="1"/>
        <rFont val="Calibri"/>
        <family val="2"/>
        <scheme val="minor"/>
      </rPr>
      <t>(%)</t>
    </r>
  </si>
  <si>
    <r>
      <rPr>
        <b/>
        <sz val="14"/>
        <color theme="1"/>
        <rFont val="Calibri"/>
        <family val="2"/>
        <scheme val="minor"/>
      </rPr>
      <t>Scheidingsconstructies die het beschermd volume omhullen</t>
    </r>
    <r>
      <rPr>
        <sz val="14"/>
        <color theme="1"/>
        <rFont val="Calibri"/>
        <family val="2"/>
        <scheme val="minor"/>
      </rPr>
      <t xml:space="preserve"> met uitzondering van de scheidingsconstructies die de scheiding vormen met een aanpalend beschermd volume</t>
    </r>
  </si>
  <si>
    <t>1.1</t>
  </si>
  <si>
    <r>
      <t>Transparante scheidingsconstructies</t>
    </r>
    <r>
      <rPr>
        <sz val="11"/>
        <color theme="1"/>
        <rFont val="Calibri"/>
        <family val="2"/>
        <scheme val="minor"/>
      </rPr>
      <t xml:space="preserve"> met uitzondering van deuren en poorten (zie 1.3), lichte gevels (zie 1.4), glasbouwstenen (zie 1.5) en scheidingsconstructies andere dan glas (zie 1.6)</t>
    </r>
  </si>
  <si>
    <t>(omschrijving transparante scheidingsconstructie 1)</t>
  </si>
  <si>
    <r>
      <t xml:space="preserve">EN 
Ugmax </t>
    </r>
    <r>
      <rPr>
        <sz val="11"/>
        <rFont val="Calibri"/>
        <family val="2"/>
      </rPr>
      <t>≤ 1,1</t>
    </r>
  </si>
  <si>
    <t>(omschrijving transparante scheidingsconstructie 2)</t>
  </si>
  <si>
    <t>(omschrijving transparante scheidingsconstructie 3)</t>
  </si>
  <si>
    <t>1.2</t>
  </si>
  <si>
    <r>
      <t xml:space="preserve">Opake scheidingsconstructies </t>
    </r>
    <r>
      <rPr>
        <sz val="11"/>
        <color theme="1"/>
        <rFont val="Calibri"/>
        <family val="2"/>
        <scheme val="minor"/>
      </rPr>
      <t>met uitzondering van deuren en poorten (zie 1.3) en lichte gevels (zie 1.4)</t>
    </r>
  </si>
  <si>
    <t>1.2.1</t>
  </si>
  <si>
    <t>Daken en plafonds</t>
  </si>
  <si>
    <t>(omschrijving dak / plafond 1)</t>
  </si>
  <si>
    <t>(omschrijving dak / plafond 2)</t>
  </si>
  <si>
    <t>(omschrijving dak / plafond 3)</t>
  </si>
  <si>
    <t>1.2.2</t>
  </si>
  <si>
    <t>Muren niet in contact met de grond, met uitzondering van de muren bedoeld in 1.2.4</t>
  </si>
  <si>
    <t>(omschrijving muur niet in contact met de grond 1)</t>
  </si>
  <si>
    <t>(omschrijving muur niet in contact met de grond 2)</t>
  </si>
  <si>
    <t>(omschrijving muur niet in contact met de grond 3)</t>
  </si>
  <si>
    <t>1.2.3</t>
  </si>
  <si>
    <t>Muren in contact met de grond</t>
  </si>
  <si>
    <t>(omschrijving muur in contact met de grond 1)</t>
  </si>
  <si>
    <t>(omschrijving muur in contact met de grond 2)</t>
  </si>
  <si>
    <t>(omschrijving muur in contact met de grond 3)</t>
  </si>
  <si>
    <t>1.2.4</t>
  </si>
  <si>
    <t>Verticale en hellende scheidingsconstructies in contact met een kruipruimte of met een kelder buiten het beschermd volume</t>
  </si>
  <si>
    <t>(omschrijving scheidingconstructie 1)</t>
  </si>
  <si>
    <t>(omschrijving scheidingconstructie 2)</t>
  </si>
  <si>
    <t>(omschrijving scheidingconstructie 3)</t>
  </si>
  <si>
    <t>1.2.5</t>
  </si>
  <si>
    <t>Vloeren in contact met de buitenomgeving</t>
  </si>
  <si>
    <t>(omschrijving vloer in contact met de buitenomgeving 1)</t>
  </si>
  <si>
    <t>(omschrijving vloer in contact met de buitenomgeving 2)</t>
  </si>
  <si>
    <t>(omschrijving vloer in contact met de buitenomgeving 3)</t>
  </si>
  <si>
    <t>1.2.6</t>
  </si>
  <si>
    <t>Andere vloeren (vloeren op volle grond, boven een kruipruimte of boven een kelder buiten het beschermde volume, ingegraven keldervloeren)</t>
  </si>
  <si>
    <t>(omschrijving andere vloer 1)</t>
  </si>
  <si>
    <t>(omschrijving andere vloer 2)</t>
  </si>
  <si>
    <t>(omschrijving andere vloer 3)</t>
  </si>
  <si>
    <t>1.3</t>
  </si>
  <si>
    <r>
      <t xml:space="preserve">Deuren en poorten </t>
    </r>
    <r>
      <rPr>
        <sz val="11"/>
        <color theme="1"/>
        <rFont val="Calibri"/>
        <family val="2"/>
        <scheme val="minor"/>
      </rPr>
      <t>(met inbegrip van kader)</t>
    </r>
  </si>
  <si>
    <t>(omschrijving deur / poort 1)</t>
  </si>
  <si>
    <t>(omschrijving deur / poort 2)</t>
  </si>
  <si>
    <t>(omschrijving deur / poort 3)</t>
  </si>
  <si>
    <t>1.4</t>
  </si>
  <si>
    <t>Gordijngevels</t>
  </si>
  <si>
    <t>(omschrijving gordijngevel 1)</t>
  </si>
  <si>
    <r>
      <t>EN 
U</t>
    </r>
    <r>
      <rPr>
        <vertAlign val="subscript"/>
        <sz val="11"/>
        <rFont val="Calibri"/>
        <family val="2"/>
        <scheme val="minor"/>
      </rPr>
      <t>gmax</t>
    </r>
    <r>
      <rPr>
        <sz val="11"/>
        <rFont val="Calibri"/>
        <family val="2"/>
        <scheme val="minor"/>
      </rPr>
      <t xml:space="preserve"> = 1,1</t>
    </r>
  </si>
  <si>
    <t>(omschrijving gordijngevel 2)</t>
  </si>
  <si>
    <t>(omschrijving gordijngevel 3)</t>
  </si>
  <si>
    <t>1.5</t>
  </si>
  <si>
    <t>Glasbouwstenen</t>
  </si>
  <si>
    <t>(omschrijving element uit glasbouwstenen 1)</t>
  </si>
  <si>
    <t>(omschrijving element uit glasbouwstenen 2)</t>
  </si>
  <si>
    <t>(omschrijving element uit glasbouwstenen 3)</t>
  </si>
  <si>
    <t>1.6</t>
  </si>
  <si>
    <r>
      <t xml:space="preserve">Transparante scheidingsconstructies andere dan glas </t>
    </r>
    <r>
      <rPr>
        <sz val="11"/>
        <color theme="1"/>
        <rFont val="Calibri"/>
        <family val="2"/>
        <scheme val="minor"/>
      </rPr>
      <t>met uitzondering van deuren en poorten (zie 1.3) en lichte gevels (zie 1.4)</t>
    </r>
  </si>
  <si>
    <t>(omschrijving transparante scheidingsconstructie andere dan glas 1)</t>
  </si>
  <si>
    <r>
      <rPr>
        <b/>
        <sz val="11"/>
        <rFont val="Calibri"/>
        <family val="2"/>
        <scheme val="minor"/>
      </rPr>
      <t xml:space="preserve">EN </t>
    </r>
    <r>
      <rPr>
        <sz val="11"/>
        <rFont val="Calibri"/>
        <family val="2"/>
        <scheme val="minor"/>
      </rPr>
      <t xml:space="preserve">
U</t>
    </r>
    <r>
      <rPr>
        <vertAlign val="subscript"/>
        <sz val="11"/>
        <rFont val="Calibri"/>
        <family val="2"/>
        <scheme val="minor"/>
      </rPr>
      <t>gmax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>= 1,4</t>
    </r>
  </si>
  <si>
    <t>(omschrijving transparante scheidingsconstructie andere dan glas 2)</t>
  </si>
  <si>
    <t>(omschrijving transparante scheidingsconstructie andere dan glas 3)</t>
  </si>
  <si>
    <t>Scheidingsconstructies tussen twee beschermde volumes op aangrenzende percelen</t>
  </si>
  <si>
    <t>(omschrijving scheidingsconstructie 1)</t>
  </si>
  <si>
    <t>(omschrijving scheidingsconstructie 2)</t>
  </si>
  <si>
    <t>(omschrijving scheidingsconstructie 3)</t>
  </si>
  <si>
    <r>
      <rPr>
        <b/>
        <sz val="14"/>
        <color theme="1"/>
        <rFont val="Calibri"/>
        <family val="2"/>
        <scheme val="minor"/>
      </rPr>
      <t xml:space="preserve">Volgende opake scheidingsconstructies binnen het beschermde volume of palend aan een bestaand volume op eigen perceel </t>
    </r>
    <r>
      <rPr>
        <sz val="14"/>
        <color theme="1"/>
        <rFont val="Calibri"/>
        <family val="2"/>
        <scheme val="minor"/>
      </rPr>
      <t>met uitzondering van deuren en poorten (zie 1.3)</t>
    </r>
  </si>
  <si>
    <t>3.1</t>
  </si>
  <si>
    <t>Voor muren</t>
  </si>
  <si>
    <t>3.1.1</t>
  </si>
  <si>
    <t>Tussen aparte wooneenheden</t>
  </si>
  <si>
    <t>(omschrijving opake scheidingsconstructie tussen aparte wooneenheden 1)</t>
  </si>
  <si>
    <t>(omschrijving opake scheidingsconstructie tussen aparte wooneenheden 2)</t>
  </si>
  <si>
    <t>(omschrijving opake scheidingsconstructie tussen aparte wooneenheden 3)</t>
  </si>
  <si>
    <t>3.1.2</t>
  </si>
  <si>
    <t>Tussen wooneenheden en gemeenschappelike ruimten (trappenhuis, inkomhal, gangen, ...)</t>
  </si>
  <si>
    <t>(omschrijving opake scheidingsconstructie tussen aparte wooneenheden en gemeenschappelijke ruimten 1)</t>
  </si>
  <si>
    <t>(omschrijving opake scheidingsconstructie tussen aparte wooneenheden en gemeenschappelijke ruimten 2)</t>
  </si>
  <si>
    <t>(omschrijving opake scheidingsconstructie tussen aparte wooneenheden en gemeenschappelijke ruimten 3)</t>
  </si>
  <si>
    <t>3.1.3</t>
  </si>
  <si>
    <t>Tussen wooneenheden en ruimten met een andere bestemming</t>
  </si>
  <si>
    <t>(omschrijving opake scheidingsconstructie tussen wooneenheden en ruimten met een andere bestemming 1)</t>
  </si>
  <si>
    <t>(omschrijving opake scheidingsconstructie tussen wooneenheden en ruimten met een andere bestemming 2)</t>
  </si>
  <si>
    <t>(omschrijving opake scheidingsconstructie tussen wooneenheden en ruimten met een andere bestemming 3)</t>
  </si>
  <si>
    <t>3.2</t>
  </si>
  <si>
    <t>Voor plafonds/vloeren</t>
  </si>
  <si>
    <t>3.2.1</t>
  </si>
  <si>
    <t>3.2.2</t>
  </si>
  <si>
    <t>tussen wooneenheden en gemeenschappelike ruimten (trappenhuis, inkomhal, gangen, ...)</t>
  </si>
  <si>
    <t>3.2.3</t>
  </si>
  <si>
    <t>tussen wooneenheden en ruimten met een andere bestemming</t>
  </si>
  <si>
    <t>3.3</t>
  </si>
  <si>
    <r>
      <t xml:space="preserve">Tussen ruimten met een industriele bestemming en ruimten met een andere bestemming </t>
    </r>
    <r>
      <rPr>
        <sz val="11"/>
        <color theme="1"/>
        <rFont val="Calibri"/>
        <family val="2"/>
        <scheme val="minor"/>
      </rPr>
      <t>(met uitzondering van wooneenheden)</t>
    </r>
  </si>
  <si>
    <t>(omschrijving opake scheidingsconstructie tussen ruimten met een industriële bestemming en ruimten met een andere bestemming 1)</t>
  </si>
  <si>
    <t>(omschrijving opake scheidingsconstructie tussen ruimten met een industriële bestemming en ruimten met een andere bestemming 2)</t>
  </si>
  <si>
    <t>(omschrijving opake scheidingsconstructie tussen ruimten met een industriële bestemming en ruimten met een andere bestemming 3)</t>
  </si>
  <si>
    <t>Na-isoleren van bestaande scheidingsconstructies die het beschermd volume omhullen</t>
  </si>
  <si>
    <t>4.1</t>
  </si>
  <si>
    <r>
      <t xml:space="preserve">Opake constructie </t>
    </r>
    <r>
      <rPr>
        <sz val="11"/>
        <color theme="1"/>
        <rFont val="Calibri"/>
        <family val="2"/>
        <scheme val="minor"/>
      </rPr>
      <t>met uitzondering van de scheidingsconstructies die de scheiding vormen met een aanpalend beschermd volume</t>
    </r>
  </si>
  <si>
    <t>4.1.1</t>
  </si>
  <si>
    <r>
      <t>Bestaande daken en plafonds met na-isolatie</t>
    </r>
    <r>
      <rPr>
        <sz val="11"/>
        <color theme="1"/>
        <rFont val="Calibri"/>
        <family val="2"/>
        <scheme val="minor"/>
      </rPr>
      <t xml:space="preserve"> tussen of aan de buitenzijde van de draagconstructie in contact met de buitenomgeving of een AOR</t>
    </r>
  </si>
  <si>
    <t>(omschrijving bestaand dak / plafond met na-isolatie 1)</t>
  </si>
  <si>
    <t>(omschrijving bestaand dak / plafond met na-isolatie 2)</t>
  </si>
  <si>
    <t>(omschrijving bestaand dak / plafond met na-isolatie 3)</t>
  </si>
  <si>
    <t>4.1.2</t>
  </si>
  <si>
    <t>Bestaande muren met na-isolatie aan de buitenzijde van de bestaande constructie in contact met de buitenomgeving</t>
  </si>
  <si>
    <t>(omschrijving bestaande muur met na-isolatie aan de buitenzijde 1)</t>
  </si>
  <si>
    <t>(omschrijving bestaande muur met na-isolatie aan de buitenzijde 2)</t>
  </si>
  <si>
    <t>(omschrijving bestaande muur met na-isolatie aan de buitenzijde 3)</t>
  </si>
  <si>
    <t>4.1.3</t>
  </si>
  <si>
    <r>
      <t xml:space="preserve">Bestaande spouwmuren met navulling </t>
    </r>
    <r>
      <rPr>
        <sz val="11"/>
        <color theme="1"/>
        <rFont val="Calibri"/>
        <family val="2"/>
        <scheme val="minor"/>
      </rPr>
      <t>in contact met de buitenomgeving of een AOR (enkel voor IER van residentiële gebouwen)</t>
    </r>
  </si>
  <si>
    <t>(omschrijving bestaande spouwmuur met navulling 1)</t>
  </si>
  <si>
    <t>(omschrijving bestaande spouwmuur met navulling 2)</t>
  </si>
  <si>
    <t>(omschrijving bestaande spouwmuur met navulling 3)</t>
  </si>
  <si>
    <t>4.1.4</t>
  </si>
  <si>
    <r>
      <t xml:space="preserve">Bestaande muren met na-isolatie </t>
    </r>
    <r>
      <rPr>
        <sz val="11"/>
        <color theme="1"/>
        <rFont val="Calibri"/>
        <family val="2"/>
        <scheme val="minor"/>
      </rPr>
      <t>aan de binnenzijde van de bestaande constructie</t>
    </r>
  </si>
  <si>
    <t>4.1.5</t>
  </si>
  <si>
    <r>
      <t xml:space="preserve">Bestaande vloeren met na-isolatie </t>
    </r>
    <r>
      <rPr>
        <sz val="11"/>
        <color theme="1"/>
        <rFont val="Calibri"/>
        <family val="2"/>
        <scheme val="minor"/>
      </rPr>
      <t>aan de buitenzijde van de bestaande constructie in contact met de buitenomgeving</t>
    </r>
  </si>
  <si>
    <t>(omschrijving bestaande vloer met na-isolatie aan de buitenzijde 1)</t>
  </si>
  <si>
    <t>(omschrijving bestaande vloer met na-isolatie aan de buitenzijde 2)</t>
  </si>
  <si>
    <t>(omschrijving bestaande vloer met na-isolatie aan de buitenzijde 3)</t>
  </si>
  <si>
    <t>ENE1    Gemiddelde U-waarde - EPB Brussel</t>
  </si>
  <si>
    <r>
      <t>Transparante scheidingsconstructies</t>
    </r>
    <r>
      <rPr>
        <sz val="11"/>
        <color theme="1"/>
        <rFont val="Calibri"/>
        <family val="2"/>
        <scheme val="minor"/>
      </rPr>
      <t xml:space="preserve"> met uitzondering van deuren en poorten (zie 1.3), gordijngevels (zie 1.4), glasbouwstenen (zie 1.5) en scheidingsconstructies andere dan glas (zie 1.6)</t>
    </r>
  </si>
  <si>
    <r>
      <t xml:space="preserve">Opake scheidingsconstructies </t>
    </r>
    <r>
      <rPr>
        <sz val="11"/>
        <color theme="1"/>
        <rFont val="Calibri"/>
        <family val="2"/>
        <scheme val="minor"/>
      </rPr>
      <t>met uitzondering van deuren en poorten (zie 1.3) en gordijngevels (zie 1.4)</t>
    </r>
  </si>
  <si>
    <t>Vloeren in contact met de buitenomgeving of boven een aangrenzende onverwarmde ruimte</t>
  </si>
  <si>
    <t>Glasbouwsteenwanden</t>
  </si>
  <si>
    <t>(omschrijving element uit glasbouwsteenwanden 1)</t>
  </si>
  <si>
    <t>(omschrijving element uit glasbouwsteenwanden 2)</t>
  </si>
  <si>
    <t>(omschrijving element uit glasbouwsteenwanden 3)</t>
  </si>
  <si>
    <r>
      <t xml:space="preserve">Transparante scheidingsconstructies andere dan glas, </t>
    </r>
    <r>
      <rPr>
        <sz val="11"/>
        <color theme="1"/>
        <rFont val="Calibri"/>
        <family val="2"/>
        <scheme val="minor"/>
      </rPr>
      <t>met uitzondering van deuren en poorten (zie 1.3) en lichte gevels (zie 1.4)</t>
    </r>
  </si>
  <si>
    <t>Scheidingsconstructies tussen twee beschermde volumes</t>
  </si>
  <si>
    <t xml:space="preserve">Scheidingsconstructies tussen twee beschermde volumes, met uitzondering van deuren en poorten </t>
  </si>
  <si>
    <r>
      <rPr>
        <b/>
        <sz val="14"/>
        <color theme="1"/>
        <rFont val="Calibri"/>
        <family val="2"/>
        <scheme val="minor"/>
      </rPr>
      <t xml:space="preserve">Volgende opake scheidingsconstructies binnen het beschermde volume, </t>
    </r>
    <r>
      <rPr>
        <sz val="14"/>
        <color theme="1"/>
        <rFont val="Calibri"/>
        <family val="2"/>
        <scheme val="minor"/>
      </rPr>
      <t>met uitzondering van deuren en poorten</t>
    </r>
  </si>
  <si>
    <t>Volgende opake scheidingsconstructies binnen het beschermde volume tussen 'EPB-wooneenheid' en alle andere EPB-eenheden</t>
  </si>
  <si>
    <t>Volgende opake scheidingsconstructies binnen het beschermde volume tussen 'EPB-eenheid andere' en alle andere EPB-eenheden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</si>
</sst>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;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A6A5A5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00"/>
        <bgColor rgb="FF000000"/>
      </patternFill>
    </fill>
    <fill>
      <patternFill patternType="solid">
        <fgColor rgb="FFD4D4D4"/>
        <bgColor indexed="64"/>
      </patternFill>
    </fill>
    <fill>
      <patternFill patternType="solid">
        <fgColor rgb="FFFFFB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 style="thin">
        <color rgb="FF000000"/>
      </right>
      <top style="thin">
        <color rgb="FFD4D4D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/>
      <diagonal/>
    </border>
    <border>
      <left style="thin">
        <color rgb="FFD4D4D4"/>
      </left>
      <right style="thin">
        <color rgb="FFD4D4D4"/>
      </right>
      <top/>
      <bottom/>
      <diagonal/>
    </border>
    <border>
      <left style="thin">
        <color rgb="FFD4D4D4"/>
      </left>
      <right style="thin">
        <color rgb="FFD4D4D4"/>
      </right>
      <top/>
      <bottom style="thin">
        <color rgb="FFD4D4D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7" xfId="0" applyFont="1" applyBorder="1" applyProtection="1"/>
    <xf numFmtId="0" fontId="0" fillId="0" borderId="0" xfId="0" applyFont="1" applyBorder="1" applyProtection="1"/>
    <xf numFmtId="0" fontId="4" fillId="0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/>
    </xf>
    <xf numFmtId="0" fontId="1" fillId="0" borderId="7" xfId="0" applyFont="1" applyFill="1" applyBorder="1" applyAlignment="1" applyProtection="1">
      <alignment horizontal="left" vertical="center"/>
    </xf>
    <xf numFmtId="0" fontId="7" fillId="5" borderId="0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0" fillId="7" borderId="0" xfId="0" applyFont="1" applyFill="1" applyAlignment="1" applyProtection="1">
      <alignment horizontal="center" vertical="center"/>
    </xf>
    <xf numFmtId="0" fontId="1" fillId="8" borderId="0" xfId="0" applyFont="1" applyFill="1" applyAlignment="1" applyProtection="1">
      <alignment horizontal="center" vertical="center"/>
    </xf>
    <xf numFmtId="166" fontId="1" fillId="0" borderId="0" xfId="0" applyNumberFormat="1" applyFont="1" applyFill="1" applyBorder="1" applyAlignment="1" applyProtection="1">
      <alignment horizontal="center" vertical="center"/>
      <protection locked="0"/>
    </xf>
    <xf numFmtId="166" fontId="1" fillId="6" borderId="10" xfId="0" applyNumberFormat="1" applyFont="1" applyFill="1" applyBorder="1" applyAlignment="1" applyProtection="1">
      <alignment horizontal="center" vertical="center"/>
    </xf>
    <xf numFmtId="2" fontId="1" fillId="6" borderId="10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0" fontId="0" fillId="10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>
      <alignment horizontal="center" vertical="center"/>
    </xf>
    <xf numFmtId="164" fontId="1" fillId="6" borderId="10" xfId="1" applyNumberFormat="1" applyFont="1" applyFill="1" applyBorder="1" applyAlignment="1" applyProtection="1">
      <alignment horizontal="center" vertical="center"/>
    </xf>
    <xf numFmtId="164" fontId="1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0" fillId="0" borderId="0" xfId="0" applyFont="1"/>
    <xf numFmtId="0" fontId="7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0" fillId="0" borderId="0" xfId="0" applyFont="1" applyAlignment="1">
      <alignment wrapText="1"/>
    </xf>
    <xf numFmtId="0" fontId="1" fillId="6" borderId="1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2" fillId="0" borderId="0" xfId="0" applyFont="1"/>
    <xf numFmtId="0" fontId="12" fillId="0" borderId="0" xfId="0" applyFont="1" applyProtection="1"/>
    <xf numFmtId="0" fontId="7" fillId="4" borderId="0" xfId="0" applyFont="1" applyFill="1" applyBorder="1" applyAlignment="1" applyProtection="1">
      <alignment vertical="center"/>
    </xf>
    <xf numFmtId="0" fontId="0" fillId="0" borderId="0" xfId="0" applyFont="1" applyAlignment="1"/>
    <xf numFmtId="0" fontId="0" fillId="0" borderId="0" xfId="0" applyNumberFormat="1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0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1" fillId="11" borderId="3" xfId="0" applyFont="1" applyFill="1" applyBorder="1" applyAlignment="1" applyProtection="1">
      <alignment horizontal="center" vertical="center"/>
    </xf>
    <xf numFmtId="0" fontId="0" fillId="11" borderId="3" xfId="0" applyNumberFormat="1" applyFont="1" applyFill="1" applyBorder="1" applyAlignment="1" applyProtection="1">
      <alignment horizontal="center" vertical="center"/>
    </xf>
    <xf numFmtId="165" fontId="1" fillId="6" borderId="10" xfId="0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0" xfId="0" applyFont="1" applyFill="1" applyProtection="1"/>
    <xf numFmtId="0" fontId="0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0" borderId="0" xfId="0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1" fontId="1" fillId="6" borderId="1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/>
    <xf numFmtId="0" fontId="9" fillId="0" borderId="0" xfId="0" applyFont="1" applyAlignment="1">
      <alignment vertical="center"/>
    </xf>
    <xf numFmtId="2" fontId="0" fillId="11" borderId="0" xfId="0" applyNumberFormat="1" applyFont="1" applyFill="1" applyAlignment="1" applyProtection="1">
      <alignment horizontal="center" vertical="center"/>
    </xf>
    <xf numFmtId="164" fontId="0" fillId="10" borderId="0" xfId="1" applyNumberFormat="1" applyFont="1" applyFill="1" applyAlignment="1" applyProtection="1">
      <alignment horizontal="center" vertical="center"/>
    </xf>
    <xf numFmtId="164" fontId="0" fillId="11" borderId="0" xfId="1" applyNumberFormat="1" applyFont="1" applyFill="1" applyAlignment="1" applyProtection="1">
      <alignment horizontal="center" vertical="center"/>
    </xf>
    <xf numFmtId="166" fontId="0" fillId="10" borderId="0" xfId="0" applyNumberFormat="1" applyFont="1" applyFill="1" applyAlignment="1" applyProtection="1">
      <alignment horizontal="center" vertical="center"/>
    </xf>
    <xf numFmtId="2" fontId="0" fillId="10" borderId="0" xfId="0" applyNumberFormat="1" applyFont="1" applyFill="1" applyAlignment="1" applyProtection="1">
      <alignment horizontal="center" vertical="center"/>
    </xf>
    <xf numFmtId="2" fontId="0" fillId="0" borderId="0" xfId="1" applyNumberFormat="1" applyFont="1" applyAlignment="1" applyProtection="1">
      <alignment horizontal="center" vertical="center"/>
    </xf>
    <xf numFmtId="164" fontId="0" fillId="12" borderId="1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top" wrapText="1" indent="1"/>
    </xf>
    <xf numFmtId="0" fontId="0" fillId="0" borderId="0" xfId="0" applyBorder="1"/>
    <xf numFmtId="165" fontId="0" fillId="10" borderId="0" xfId="0" applyNumberFormat="1" applyFont="1" applyFill="1" applyAlignment="1" applyProtection="1">
      <alignment horizontal="center" vertical="center"/>
    </xf>
    <xf numFmtId="166" fontId="1" fillId="12" borderId="0" xfId="0" applyNumberFormat="1" applyFont="1" applyFill="1" applyBorder="1" applyAlignment="1" applyProtection="1">
      <alignment horizontal="center" vertical="center"/>
      <protection locked="0"/>
    </xf>
    <xf numFmtId="2" fontId="1" fillId="12" borderId="0" xfId="0" applyNumberFormat="1" applyFont="1" applyFill="1" applyBorder="1" applyAlignment="1" applyProtection="1">
      <alignment horizontal="center" vertical="center"/>
      <protection locked="0"/>
    </xf>
    <xf numFmtId="0" fontId="1" fillId="12" borderId="0" xfId="0" applyFont="1" applyFill="1" applyBorder="1" applyAlignment="1" applyProtection="1">
      <alignment horizontal="center" vertical="center"/>
    </xf>
    <xf numFmtId="164" fontId="1" fillId="12" borderId="0" xfId="1" applyNumberFormat="1" applyFont="1" applyFill="1" applyBorder="1" applyAlignment="1" applyProtection="1">
      <alignment horizontal="center" vertical="center"/>
      <protection locked="0"/>
    </xf>
    <xf numFmtId="164" fontId="0" fillId="12" borderId="12" xfId="0" applyNumberFormat="1" applyFont="1" applyFill="1" applyBorder="1" applyAlignment="1" applyProtection="1">
      <alignment horizontal="center" vertical="center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</xf>
    <xf numFmtId="164" fontId="6" fillId="12" borderId="12" xfId="1" applyNumberFormat="1" applyFont="1" applyFill="1" applyBorder="1" applyAlignment="1" applyProtection="1">
      <alignment horizontal="center" vertical="center"/>
      <protection locked="0"/>
    </xf>
    <xf numFmtId="164" fontId="6" fillId="12" borderId="12" xfId="0" applyNumberFormat="1" applyFont="1" applyFill="1" applyBorder="1" applyAlignment="1" applyProtection="1">
      <alignment horizontal="center" vertical="center"/>
    </xf>
    <xf numFmtId="0" fontId="5" fillId="12" borderId="0" xfId="0" applyFont="1" applyFill="1" applyBorder="1" applyAlignment="1" applyProtection="1">
      <alignment horizontal="center" vertical="center"/>
    </xf>
    <xf numFmtId="164" fontId="5" fillId="12" borderId="0" xfId="1" applyNumberFormat="1" applyFont="1" applyFill="1" applyBorder="1" applyAlignment="1" applyProtection="1">
      <alignment horizontal="center" vertical="center"/>
      <protection locked="0"/>
    </xf>
    <xf numFmtId="165" fontId="0" fillId="11" borderId="0" xfId="0" applyNumberFormat="1" applyFont="1" applyFill="1" applyAlignment="1" applyProtection="1">
      <alignment horizontal="center" vertical="center"/>
    </xf>
    <xf numFmtId="165" fontId="16" fillId="6" borderId="10" xfId="0" applyNumberFormat="1" applyFont="1" applyFill="1" applyBorder="1" applyAlignment="1" applyProtection="1">
      <alignment horizontal="center" vertical="center"/>
    </xf>
    <xf numFmtId="0" fontId="16" fillId="12" borderId="0" xfId="0" applyFont="1" applyFill="1" applyBorder="1" applyAlignment="1" applyProtection="1">
      <alignment horizontal="center" vertical="center"/>
    </xf>
    <xf numFmtId="0" fontId="0" fillId="10" borderId="22" xfId="0" applyNumberFormat="1" applyFont="1" applyFill="1" applyBorder="1" applyAlignment="1" applyProtection="1">
      <alignment horizontal="center" vertical="center" wrapText="1"/>
    </xf>
    <xf numFmtId="0" fontId="0" fillId="10" borderId="23" xfId="0" applyNumberFormat="1" applyFont="1" applyFill="1" applyBorder="1" applyAlignment="1" applyProtection="1">
      <alignment horizontal="center" vertical="center"/>
    </xf>
    <xf numFmtId="0" fontId="1" fillId="10" borderId="22" xfId="0" applyNumberFormat="1" applyFont="1" applyFill="1" applyBorder="1" applyAlignment="1" applyProtection="1">
      <alignment horizontal="center" vertical="center" wrapText="1"/>
    </xf>
    <xf numFmtId="0" fontId="1" fillId="10" borderId="23" xfId="0" applyNumberFormat="1" applyFont="1" applyFill="1" applyBorder="1" applyAlignment="1" applyProtection="1">
      <alignment horizontal="center" vertical="center"/>
    </xf>
    <xf numFmtId="0" fontId="6" fillId="12" borderId="24" xfId="0" applyFont="1" applyFill="1" applyBorder="1" applyAlignment="1" applyProtection="1">
      <alignment horizontal="center" vertical="center"/>
    </xf>
    <xf numFmtId="0" fontId="6" fillId="12" borderId="25" xfId="0" applyFont="1" applyFill="1" applyBorder="1" applyAlignment="1" applyProtection="1">
      <alignment horizontal="center" vertical="center"/>
    </xf>
    <xf numFmtId="0" fontId="6" fillId="12" borderId="26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right" vertical="center" indent="1"/>
    </xf>
    <xf numFmtId="2" fontId="1" fillId="0" borderId="17" xfId="0" applyNumberFormat="1" applyFont="1" applyFill="1" applyBorder="1" applyAlignment="1" applyProtection="1">
      <alignment horizontal="center" vertical="center"/>
    </xf>
    <xf numFmtId="2" fontId="1" fillId="0" borderId="18" xfId="0" applyNumberFormat="1" applyFont="1" applyFill="1" applyBorder="1" applyAlignment="1" applyProtection="1">
      <alignment horizontal="center" vertical="center"/>
    </xf>
    <xf numFmtId="2" fontId="1" fillId="0" borderId="19" xfId="0" applyNumberFormat="1" applyFont="1" applyFill="1" applyBorder="1" applyAlignment="1" applyProtection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</xf>
    <xf numFmtId="164" fontId="10" fillId="6" borderId="7" xfId="1" applyNumberFormat="1" applyFont="1" applyFill="1" applyBorder="1" applyAlignment="1" applyProtection="1">
      <alignment horizontal="center" vertical="center"/>
    </xf>
    <xf numFmtId="164" fontId="10" fillId="6" borderId="4" xfId="1" applyNumberFormat="1" applyFont="1" applyFill="1" applyBorder="1" applyAlignment="1" applyProtection="1">
      <alignment horizontal="center" vertical="center"/>
    </xf>
    <xf numFmtId="164" fontId="10" fillId="6" borderId="8" xfId="1" applyNumberFormat="1" applyFont="1" applyFill="1" applyBorder="1" applyAlignment="1" applyProtection="1">
      <alignment horizontal="center" vertical="center"/>
    </xf>
    <xf numFmtId="164" fontId="10" fillId="6" borderId="6" xfId="1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right" vertical="center" wrapText="1" indent="1"/>
    </xf>
    <xf numFmtId="0" fontId="6" fillId="0" borderId="10" xfId="0" applyFont="1" applyFill="1" applyBorder="1" applyAlignment="1" applyProtection="1">
      <alignment horizontal="right" vertical="center" wrapText="1" indent="1"/>
    </xf>
    <xf numFmtId="0" fontId="6" fillId="0" borderId="21" xfId="0" applyFont="1" applyFill="1" applyBorder="1" applyAlignment="1" applyProtection="1">
      <alignment horizontal="right" vertical="center" wrapText="1" indent="1"/>
    </xf>
    <xf numFmtId="0" fontId="6" fillId="0" borderId="8" xfId="0" applyFont="1" applyFill="1" applyBorder="1" applyAlignment="1" applyProtection="1">
      <alignment horizontal="right" vertical="center" wrapText="1" indent="1"/>
    </xf>
    <xf numFmtId="0" fontId="6" fillId="0" borderId="5" xfId="0" applyFont="1" applyFill="1" applyBorder="1" applyAlignment="1" applyProtection="1">
      <alignment horizontal="right" vertical="center" wrapText="1" indent="1"/>
    </xf>
    <xf numFmtId="0" fontId="6" fillId="0" borderId="6" xfId="0" applyFont="1" applyFill="1" applyBorder="1" applyAlignment="1" applyProtection="1">
      <alignment horizontal="right" vertical="center" wrapText="1" indent="1"/>
    </xf>
    <xf numFmtId="0" fontId="5" fillId="0" borderId="9" xfId="0" applyFont="1" applyFill="1" applyBorder="1" applyAlignment="1" applyProtection="1">
      <alignment horizontal="right" vertical="center" wrapText="1" indent="1"/>
    </xf>
    <xf numFmtId="0" fontId="5" fillId="0" borderId="10" xfId="0" applyFont="1" applyFill="1" applyBorder="1" applyAlignment="1" applyProtection="1">
      <alignment horizontal="right" vertical="center" wrapText="1" indent="1"/>
    </xf>
    <xf numFmtId="0" fontId="5" fillId="0" borderId="21" xfId="0" applyFont="1" applyFill="1" applyBorder="1" applyAlignment="1" applyProtection="1">
      <alignment horizontal="right" vertical="center" wrapText="1" indent="1"/>
    </xf>
    <xf numFmtId="0" fontId="5" fillId="0" borderId="8" xfId="0" applyFont="1" applyFill="1" applyBorder="1" applyAlignment="1" applyProtection="1">
      <alignment horizontal="right" vertical="center" wrapText="1" indent="1"/>
    </xf>
    <xf numFmtId="0" fontId="5" fillId="0" borderId="5" xfId="0" applyFont="1" applyFill="1" applyBorder="1" applyAlignment="1" applyProtection="1">
      <alignment horizontal="right" vertical="center" wrapText="1" indent="1"/>
    </xf>
    <xf numFmtId="0" fontId="5" fillId="0" borderId="6" xfId="0" applyFont="1" applyFill="1" applyBorder="1" applyAlignment="1" applyProtection="1">
      <alignment horizontal="right" vertical="center" wrapText="1" indent="1"/>
    </xf>
    <xf numFmtId="0" fontId="7" fillId="4" borderId="0" xfId="0" applyFont="1" applyFill="1" applyBorder="1" applyAlignment="1" applyProtection="1">
      <alignment horizontal="left" vertical="center"/>
    </xf>
    <xf numFmtId="0" fontId="6" fillId="12" borderId="24" xfId="0" applyFont="1" applyFill="1" applyBorder="1" applyAlignment="1" applyProtection="1">
      <alignment horizontal="center" vertical="center" wrapText="1"/>
    </xf>
    <xf numFmtId="0" fontId="6" fillId="12" borderId="25" xfId="0" applyFont="1" applyFill="1" applyBorder="1" applyAlignment="1" applyProtection="1">
      <alignment horizontal="center" vertical="center" wrapText="1"/>
    </xf>
    <xf numFmtId="0" fontId="6" fillId="12" borderId="26" xfId="0" applyFont="1" applyFill="1" applyBorder="1" applyAlignment="1" applyProtection="1">
      <alignment horizontal="center" vertical="center" wrapText="1"/>
    </xf>
    <xf numFmtId="0" fontId="6" fillId="12" borderId="12" xfId="0" applyFont="1" applyFill="1" applyBorder="1" applyAlignment="1" applyProtection="1">
      <alignment horizontal="center" vertical="center" wrapText="1"/>
    </xf>
    <xf numFmtId="0" fontId="6" fillId="12" borderId="12" xfId="0" applyFont="1" applyFill="1" applyBorder="1" applyAlignment="1" applyProtection="1">
      <alignment horizontal="center" vertical="center"/>
    </xf>
    <xf numFmtId="0" fontId="0" fillId="10" borderId="22" xfId="0" applyNumberFormat="1" applyFont="1" applyFill="1" applyBorder="1" applyAlignment="1" applyProtection="1">
      <alignment horizontal="center" vertical="center"/>
    </xf>
    <xf numFmtId="0" fontId="0" fillId="10" borderId="22" xfId="0" applyFont="1" applyFill="1" applyBorder="1" applyAlignment="1" applyProtection="1">
      <alignment horizontal="center" vertical="center" wrapText="1"/>
    </xf>
    <xf numFmtId="0" fontId="0" fillId="10" borderId="23" xfId="0" applyFont="1" applyFill="1" applyBorder="1" applyAlignment="1" applyProtection="1">
      <alignment horizontal="center" vertical="center" wrapText="1"/>
    </xf>
    <xf numFmtId="0" fontId="1" fillId="10" borderId="22" xfId="0" applyFont="1" applyFill="1" applyBorder="1" applyAlignment="1" applyProtection="1">
      <alignment horizontal="center" vertical="center" wrapText="1"/>
    </xf>
    <xf numFmtId="0" fontId="1" fillId="10" borderId="2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/>
    </xf>
  </cellXfs>
  <cellStyles count="2">
    <cellStyle name="Procent" xfId="1" builtinId="5"/>
    <cellStyle name="Standaard" xfId="0" builtinId="0"/>
  </cellStyles>
  <dxfs count="4">
    <dxf>
      <font>
        <color theme="5" tint="-0.499984740745262"/>
      </font>
      <fill>
        <patternFill>
          <bgColor rgb="FFFFC000"/>
        </patternFill>
      </fill>
    </dxf>
    <dxf>
      <font>
        <color rgb="FFA7234C"/>
      </font>
      <fill>
        <patternFill>
          <bgColor rgb="FFFFEB00"/>
        </patternFill>
      </fill>
    </dxf>
    <dxf>
      <font>
        <color theme="5" tint="-0.499984740745262"/>
      </font>
      <fill>
        <patternFill>
          <bgColor rgb="FFFFC000"/>
        </patternFill>
      </fill>
    </dxf>
    <dxf>
      <font>
        <color rgb="FFA7234C"/>
      </font>
      <fill>
        <patternFill>
          <bgColor rgb="FFFFEB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uhr Almut" id="{AAF4CB72-5C53-4AC5-94A9-D6E45B4C9640}" userId="S::almut.fuhr@vlaanderen.be::c8485b27-c249-4b20-9d58-cbf2a51da7ec" providerId="AD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52" dT="2019-12-17T13:23:37.73" personId="{AAF4CB72-5C53-4AC5-94A9-D6E45B4C9640}" id="{2C0CFF0D-B984-4FD2-B470-E20C59AB531A}">
    <text>enkel r-warde 1,5enkel r-waare 1,4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C9"/>
  <sheetViews>
    <sheetView showGridLines="0" tabSelected="1" zoomScaleNormal="100" zoomScalePageLayoutView="70" workbookViewId="0"/>
  </sheetViews>
  <sheetFormatPr defaultColWidth="0" defaultRowHeight="14.4" zeroHeight="1" x14ac:dyDescent="0.3"/>
  <cols>
    <col min="1" max="1" width="2.33203125" customWidth="1"/>
    <col min="2" max="2" width="79" customWidth="1"/>
    <col min="3" max="3" width="3.6640625" customWidth="1"/>
    <col min="4" max="16384" width="9.109375" hidden="1"/>
  </cols>
  <sheetData>
    <row r="1" spans="1:3" ht="15" customHeight="1" x14ac:dyDescent="0.3">
      <c r="A1" s="37"/>
      <c r="B1" s="37"/>
      <c r="C1" s="37"/>
    </row>
    <row r="2" spans="1:3" ht="20.100000000000001" customHeight="1" x14ac:dyDescent="0.3">
      <c r="A2" s="60"/>
      <c r="B2" s="61" t="s">
        <v>0</v>
      </c>
      <c r="C2" s="71"/>
    </row>
    <row r="3" spans="1:3" ht="15" customHeight="1" x14ac:dyDescent="0.3">
      <c r="A3" s="37"/>
      <c r="B3" s="37"/>
      <c r="C3" s="37"/>
    </row>
    <row r="4" spans="1:3" ht="28.8" x14ac:dyDescent="0.3">
      <c r="A4" s="6"/>
      <c r="B4" s="79" t="s">
        <v>1</v>
      </c>
    </row>
    <row r="5" spans="1:3" x14ac:dyDescent="0.3">
      <c r="B5" s="80"/>
    </row>
    <row r="6" spans="1:3" ht="28.95" customHeight="1" x14ac:dyDescent="0.3">
      <c r="B6" s="79" t="s">
        <v>2</v>
      </c>
    </row>
    <row r="7" spans="1:3" x14ac:dyDescent="0.3">
      <c r="B7" s="79"/>
    </row>
    <row r="8" spans="1:3" ht="50.25" customHeight="1" x14ac:dyDescent="0.3">
      <c r="B8" s="79" t="s">
        <v>3</v>
      </c>
    </row>
    <row r="9" spans="1:3" x14ac:dyDescent="0.3">
      <c r="B9" s="79"/>
    </row>
  </sheetData>
  <sheetProtection algorithmName="SHA-512" hashValue="PJNmz29wHRV/yNyeSdVt+71YYx12Vh3PsClROU5tJvo94KYXNi6WuWQCswrQBP3o94IKE1hIjm28VepBIWaN/A==" saltValue="bTQvHYlG5cFwWmGF9qfJTQ==" spinCount="100000" sheet="1" formatColumns="0" formatRows="0" insertColumns="0" insertRows="0"/>
  <pageMargins left="0.70866141732283472" right="0.70866141732283472" top="1.4960629921259843" bottom="0.98425196850393704" header="0.51181102362204722" footer="0.31496062992125984"/>
  <pageSetup paperSize="9" fitToHeight="0" orientation="portrait" r:id="rId1"/>
  <headerFooter scaleWithDoc="0">
    <oddHeader>&amp;L&amp;G</oddHeader>
    <oddFooter>&amp;L&amp;G&amp;R&amp;G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9659-E4FE-4645-BF5D-0DA5D489BC6D}">
  <sheetPr codeName="Sheet1">
    <outlinePr summaryBelow="0" summaryRight="0"/>
    <pageSetUpPr fitToPage="1"/>
  </sheetPr>
  <dimension ref="A1:P302"/>
  <sheetViews>
    <sheetView showGridLines="0" zoomScale="90" zoomScaleNormal="90" zoomScalePageLayoutView="70" workbookViewId="0">
      <pane ySplit="11" topLeftCell="A12" activePane="bottomLeft" state="frozen"/>
      <selection pane="bottomLeft" activeCell="A12" sqref="A12"/>
    </sheetView>
  </sheetViews>
  <sheetFormatPr defaultColWidth="0" defaultRowHeight="14.4" zeroHeight="1" outlineLevelRow="1" x14ac:dyDescent="0.3"/>
  <cols>
    <col min="1" max="1" width="2.33203125" style="37" customWidth="1"/>
    <col min="2" max="2" width="11.33203125" style="1" customWidth="1"/>
    <col min="3" max="3" width="121.109375" style="35" customWidth="1"/>
    <col min="4" max="7" width="24.109375" style="1" customWidth="1"/>
    <col min="8" max="8" width="3.6640625" style="1" customWidth="1"/>
    <col min="9" max="9" width="5.33203125" style="1" hidden="1" customWidth="1"/>
    <col min="10" max="13" width="16.109375" style="3" hidden="1" customWidth="1"/>
    <col min="14" max="16" width="16.109375" style="55" hidden="1" customWidth="1"/>
    <col min="17" max="16384" width="2.33203125" hidden="1"/>
  </cols>
  <sheetData>
    <row r="1" spans="1:16" ht="15" customHeight="1" x14ac:dyDescent="0.3">
      <c r="N1" s="52"/>
      <c r="O1" s="52"/>
      <c r="P1" s="52"/>
    </row>
    <row r="2" spans="1:16" ht="20.100000000000001" customHeight="1" x14ac:dyDescent="0.3">
      <c r="A2" s="38"/>
      <c r="B2" s="128" t="s">
        <v>4</v>
      </c>
      <c r="C2" s="128"/>
      <c r="D2" s="46"/>
      <c r="E2" s="103" t="s">
        <v>5</v>
      </c>
      <c r="F2" s="103"/>
      <c r="G2" s="103"/>
      <c r="H2" s="11"/>
      <c r="I2" s="11"/>
      <c r="J2" s="49"/>
      <c r="K2" s="39"/>
      <c r="L2" s="39"/>
      <c r="M2" s="50"/>
      <c r="N2" s="51"/>
      <c r="O2" s="51"/>
      <c r="P2" s="51"/>
    </row>
    <row r="3" spans="1:16" ht="15" customHeight="1" x14ac:dyDescent="0.3">
      <c r="A3" s="1"/>
      <c r="J3" s="1"/>
      <c r="K3" s="1" t="s">
        <v>6</v>
      </c>
      <c r="L3" s="1"/>
      <c r="M3" s="1"/>
      <c r="N3" s="1"/>
      <c r="O3" s="1"/>
      <c r="P3" s="1"/>
    </row>
    <row r="4" spans="1:16" x14ac:dyDescent="0.3">
      <c r="A4" s="1"/>
      <c r="B4" s="116" t="s">
        <v>7</v>
      </c>
      <c r="C4" s="117"/>
      <c r="D4" s="117"/>
      <c r="E4" s="118"/>
      <c r="F4" s="104">
        <f>IFERROR(K6/L6,0)</f>
        <v>0</v>
      </c>
      <c r="G4" s="114" t="s">
        <v>8</v>
      </c>
      <c r="J4" s="137" t="s">
        <v>9</v>
      </c>
      <c r="K4" s="135" t="s">
        <v>10</v>
      </c>
      <c r="L4" s="135" t="s">
        <v>11</v>
      </c>
      <c r="M4" s="135" t="s">
        <v>12</v>
      </c>
      <c r="N4" s="134"/>
      <c r="O4" s="96" t="s">
        <v>13</v>
      </c>
      <c r="P4" s="98" t="s">
        <v>14</v>
      </c>
    </row>
    <row r="5" spans="1:16" x14ac:dyDescent="0.3">
      <c r="A5" s="1"/>
      <c r="B5" s="119"/>
      <c r="C5" s="120"/>
      <c r="D5" s="120"/>
      <c r="E5" s="121"/>
      <c r="F5" s="105"/>
      <c r="G5" s="115"/>
      <c r="J5" s="138"/>
      <c r="K5" s="136"/>
      <c r="L5" s="136"/>
      <c r="M5" s="136"/>
      <c r="N5" s="97"/>
      <c r="O5" s="97"/>
      <c r="P5" s="99"/>
    </row>
    <row r="6" spans="1:16" x14ac:dyDescent="0.3">
      <c r="A6" s="1"/>
      <c r="B6" s="116" t="s">
        <v>15</v>
      </c>
      <c r="C6" s="117"/>
      <c r="D6" s="117"/>
      <c r="E6" s="118"/>
      <c r="F6" s="106">
        <f>IFERROR(M6/L6,0)</f>
        <v>0</v>
      </c>
      <c r="G6" s="112" t="s">
        <v>8</v>
      </c>
      <c r="J6" s="56">
        <f>SUM(J15,J28,J40,J52,J64,J76,J88,J100,J112,J124,J136,J150,J164,J177,J189,J202,J214,J226,J238,J253,J265,J277,J291)</f>
        <v>0</v>
      </c>
      <c r="K6" s="56">
        <f>SUM(K15,K28,K40,K52,K64,K76,K88,K100,K112,K124,K136,K150,K164,K177,K189,K202,K214,K226,K238,K253,K265,K277,K291)</f>
        <v>0</v>
      </c>
      <c r="L6" s="56">
        <f>SUM(L15,L28,L40,L52,L64,L76,L88,L100,L112,L124,L136,L150,L164,L177,L189,L202,L214,L226,L238,L253,L265,L277,L291)</f>
        <v>0</v>
      </c>
      <c r="M6" s="56">
        <f>SUM(M15,M28,M40,M52,M64,M76,M88,M100,M112,M124,M136,M150,M164,M177,M189,M202,M214,M226,M238,M253,M265,M277,M291)</f>
        <v>0</v>
      </c>
      <c r="N6" s="57"/>
      <c r="O6" s="57"/>
      <c r="P6" s="57"/>
    </row>
    <row r="7" spans="1:16" x14ac:dyDescent="0.3">
      <c r="A7" s="1"/>
      <c r="B7" s="119"/>
      <c r="C7" s="120"/>
      <c r="D7" s="120"/>
      <c r="E7" s="121"/>
      <c r="F7" s="107"/>
      <c r="G7" s="113"/>
      <c r="N7" s="52"/>
      <c r="O7" s="52"/>
      <c r="P7" s="52"/>
    </row>
    <row r="8" spans="1:16" x14ac:dyDescent="0.3">
      <c r="A8" s="1"/>
      <c r="B8" s="122" t="s">
        <v>16</v>
      </c>
      <c r="C8" s="123"/>
      <c r="D8" s="123"/>
      <c r="E8" s="124"/>
      <c r="F8" s="108">
        <f>IFERROR((F4-F6)/F4,0)</f>
        <v>0</v>
      </c>
      <c r="G8" s="109"/>
      <c r="J8" s="53"/>
      <c r="N8" s="52"/>
      <c r="O8" s="52"/>
      <c r="P8" s="52"/>
    </row>
    <row r="9" spans="1:16" x14ac:dyDescent="0.3">
      <c r="A9" s="1"/>
      <c r="B9" s="125"/>
      <c r="C9" s="126"/>
      <c r="D9" s="126"/>
      <c r="E9" s="127"/>
      <c r="F9" s="110"/>
      <c r="G9" s="111"/>
      <c r="N9" s="52"/>
      <c r="O9" s="52"/>
      <c r="P9" s="52"/>
    </row>
    <row r="10" spans="1:16" x14ac:dyDescent="0.3">
      <c r="A10" s="1"/>
      <c r="N10" s="52"/>
      <c r="O10" s="52"/>
      <c r="P10" s="52"/>
    </row>
    <row r="11" spans="1:16" ht="15.6" x14ac:dyDescent="0.3">
      <c r="A11" s="1"/>
      <c r="B11" s="139" t="s">
        <v>17</v>
      </c>
      <c r="C11" s="140"/>
      <c r="D11" s="15" t="s">
        <v>18</v>
      </c>
      <c r="E11" s="15" t="s">
        <v>19</v>
      </c>
      <c r="F11" s="15" t="s">
        <v>20</v>
      </c>
      <c r="G11" s="15" t="s">
        <v>21</v>
      </c>
      <c r="N11" s="52"/>
      <c r="O11" s="52"/>
      <c r="P11" s="52"/>
    </row>
    <row r="12" spans="1:16" x14ac:dyDescent="0.3">
      <c r="C12" s="40"/>
      <c r="J12" s="52"/>
      <c r="K12" s="52"/>
      <c r="L12" s="52"/>
      <c r="M12" s="52"/>
      <c r="N12" s="52"/>
      <c r="O12" s="52"/>
      <c r="P12" s="52"/>
    </row>
    <row r="13" spans="1:16" ht="18" x14ac:dyDescent="0.35">
      <c r="A13" s="44"/>
      <c r="B13" s="14">
        <v>1</v>
      </c>
      <c r="C13" s="141" t="s">
        <v>22</v>
      </c>
      <c r="D13" s="141"/>
      <c r="E13" s="141"/>
      <c r="F13" s="141"/>
      <c r="G13" s="141"/>
      <c r="H13" s="45"/>
      <c r="I13" s="45"/>
      <c r="J13" s="59"/>
      <c r="K13" s="59"/>
      <c r="L13" s="59"/>
      <c r="M13" s="59"/>
      <c r="N13" s="59"/>
      <c r="O13" s="59"/>
      <c r="P13" s="59"/>
    </row>
    <row r="14" spans="1:16" ht="15" customHeight="1" x14ac:dyDescent="0.3">
      <c r="B14" s="12"/>
      <c r="C14" s="40"/>
      <c r="J14" s="52"/>
      <c r="K14" s="52"/>
      <c r="L14" s="52"/>
      <c r="M14" s="52"/>
      <c r="N14" s="52"/>
      <c r="O14" s="52"/>
      <c r="P14" s="52"/>
    </row>
    <row r="15" spans="1:16" ht="28.8" x14ac:dyDescent="0.3">
      <c r="B15" s="16" t="s">
        <v>23</v>
      </c>
      <c r="C15" s="41" t="s">
        <v>24</v>
      </c>
      <c r="D15" s="26">
        <f>L15</f>
        <v>0</v>
      </c>
      <c r="E15" s="27" t="str">
        <f>O15</f>
        <v/>
      </c>
      <c r="F15" s="58">
        <v>1.5</v>
      </c>
      <c r="G15" s="33" t="str">
        <f>P15</f>
        <v/>
      </c>
      <c r="J15" s="24">
        <f>SUM(J16:J25)</f>
        <v>0</v>
      </c>
      <c r="K15" s="32">
        <f>IFERROR(L15*N15,0)</f>
        <v>0</v>
      </c>
      <c r="L15" s="32">
        <f>SUM(D16:D25)</f>
        <v>0</v>
      </c>
      <c r="M15" s="32">
        <f>IFERROR(L15*O15,0)</f>
        <v>0</v>
      </c>
      <c r="N15" s="93">
        <f>F15</f>
        <v>1.5</v>
      </c>
      <c r="O15" s="72" t="str">
        <f>IFERROR(J15/L15,"")</f>
        <v/>
      </c>
      <c r="P15" s="74" t="str">
        <f>IFERROR((N15-O15)/N15,"")</f>
        <v/>
      </c>
    </row>
    <row r="16" spans="1:16" ht="15" customHeight="1" outlineLevel="1" x14ac:dyDescent="0.3">
      <c r="B16" s="4"/>
      <c r="C16" s="18" t="s">
        <v>25</v>
      </c>
      <c r="D16" s="20"/>
      <c r="E16" s="29"/>
      <c r="F16" s="132" t="s">
        <v>26</v>
      </c>
      <c r="G16" s="78" t="str">
        <f>P16</f>
        <v/>
      </c>
      <c r="J16" s="23">
        <f t="shared" ref="J16:J25" si="0">D16*E16</f>
        <v>0</v>
      </c>
      <c r="N16" s="52"/>
      <c r="O16" s="52"/>
      <c r="P16" s="77" t="str">
        <f t="shared" ref="P16:P25" si="1">IF(AND(E16&lt;&gt; "",$N$15&lt;&gt;""),1-(E16/$N$15),"")</f>
        <v/>
      </c>
    </row>
    <row r="17" spans="2:16" ht="15" customHeight="1" outlineLevel="1" x14ac:dyDescent="0.3">
      <c r="B17" s="4"/>
      <c r="C17" s="18" t="s">
        <v>27</v>
      </c>
      <c r="D17" s="20"/>
      <c r="E17" s="29"/>
      <c r="F17" s="133"/>
      <c r="G17" s="78" t="str">
        <f>P17</f>
        <v/>
      </c>
      <c r="J17" s="23">
        <f t="shared" si="0"/>
        <v>0</v>
      </c>
      <c r="N17" s="52"/>
      <c r="O17" s="52"/>
      <c r="P17" s="77" t="str">
        <f t="shared" si="1"/>
        <v/>
      </c>
    </row>
    <row r="18" spans="2:16" ht="15" customHeight="1" outlineLevel="1" x14ac:dyDescent="0.3">
      <c r="B18" s="4"/>
      <c r="C18" s="18" t="s">
        <v>28</v>
      </c>
      <c r="D18" s="20"/>
      <c r="E18" s="20"/>
      <c r="F18" s="133"/>
      <c r="G18" s="78" t="str">
        <f t="shared" ref="G18:G25" si="2">P18</f>
        <v/>
      </c>
      <c r="J18" s="23">
        <f t="shared" si="0"/>
        <v>0</v>
      </c>
      <c r="N18" s="52"/>
      <c r="O18" s="52"/>
      <c r="P18" s="77" t="str">
        <f t="shared" si="1"/>
        <v/>
      </c>
    </row>
    <row r="19" spans="2:16" ht="15" customHeight="1" outlineLevel="1" x14ac:dyDescent="0.3">
      <c r="B19" s="17"/>
      <c r="C19" s="18"/>
      <c r="D19" s="20"/>
      <c r="E19" s="20"/>
      <c r="F19" s="133"/>
      <c r="G19" s="78" t="str">
        <f t="shared" si="2"/>
        <v/>
      </c>
      <c r="J19" s="23">
        <f t="shared" si="0"/>
        <v>0</v>
      </c>
      <c r="N19" s="52"/>
      <c r="O19" s="52"/>
      <c r="P19" s="77" t="str">
        <f t="shared" si="1"/>
        <v/>
      </c>
    </row>
    <row r="20" spans="2:16" ht="15" customHeight="1" outlineLevel="1" x14ac:dyDescent="0.3">
      <c r="B20" s="17"/>
      <c r="C20" s="18"/>
      <c r="D20" s="20"/>
      <c r="E20" s="20"/>
      <c r="F20" s="133"/>
      <c r="G20" s="78" t="str">
        <f t="shared" si="2"/>
        <v/>
      </c>
      <c r="J20" s="23">
        <f t="shared" si="0"/>
        <v>0</v>
      </c>
      <c r="N20" s="52"/>
      <c r="O20" s="52"/>
      <c r="P20" s="77" t="str">
        <f t="shared" si="1"/>
        <v/>
      </c>
    </row>
    <row r="21" spans="2:16" ht="15" customHeight="1" outlineLevel="1" x14ac:dyDescent="0.3">
      <c r="B21" s="17"/>
      <c r="C21" s="18"/>
      <c r="D21" s="20"/>
      <c r="E21" s="20"/>
      <c r="F21" s="133"/>
      <c r="G21" s="78" t="str">
        <f t="shared" si="2"/>
        <v/>
      </c>
      <c r="J21" s="23">
        <f t="shared" si="0"/>
        <v>0</v>
      </c>
      <c r="N21" s="52"/>
      <c r="O21" s="52"/>
      <c r="P21" s="77" t="str">
        <f t="shared" si="1"/>
        <v/>
      </c>
    </row>
    <row r="22" spans="2:16" ht="15" customHeight="1" outlineLevel="1" x14ac:dyDescent="0.3">
      <c r="B22" s="17"/>
      <c r="C22" s="18"/>
      <c r="D22" s="20"/>
      <c r="E22" s="20"/>
      <c r="F22" s="133"/>
      <c r="G22" s="78" t="str">
        <f t="shared" si="2"/>
        <v/>
      </c>
      <c r="J22" s="23">
        <f t="shared" si="0"/>
        <v>0</v>
      </c>
      <c r="N22" s="52"/>
      <c r="O22" s="52"/>
      <c r="P22" s="77" t="str">
        <f t="shared" si="1"/>
        <v/>
      </c>
    </row>
    <row r="23" spans="2:16" ht="15" customHeight="1" outlineLevel="1" x14ac:dyDescent="0.3">
      <c r="B23" s="17"/>
      <c r="C23" s="18"/>
      <c r="D23" s="20"/>
      <c r="E23" s="20"/>
      <c r="F23" s="133"/>
      <c r="G23" s="78" t="str">
        <f t="shared" si="2"/>
        <v/>
      </c>
      <c r="J23" s="23">
        <f t="shared" si="0"/>
        <v>0</v>
      </c>
      <c r="N23" s="52"/>
      <c r="O23" s="52"/>
      <c r="P23" s="77" t="str">
        <f t="shared" si="1"/>
        <v/>
      </c>
    </row>
    <row r="24" spans="2:16" ht="15" customHeight="1" outlineLevel="1" x14ac:dyDescent="0.3">
      <c r="B24" s="17"/>
      <c r="C24" s="18"/>
      <c r="D24" s="20"/>
      <c r="E24" s="20"/>
      <c r="F24" s="133"/>
      <c r="G24" s="78" t="str">
        <f t="shared" si="2"/>
        <v/>
      </c>
      <c r="J24" s="23">
        <f t="shared" si="0"/>
        <v>0</v>
      </c>
      <c r="N24" s="52"/>
      <c r="O24" s="52"/>
      <c r="P24" s="77" t="str">
        <f t="shared" si="1"/>
        <v/>
      </c>
    </row>
    <row r="25" spans="2:16" ht="15" customHeight="1" outlineLevel="1" x14ac:dyDescent="0.3">
      <c r="B25" s="17"/>
      <c r="C25" s="18"/>
      <c r="D25" s="20"/>
      <c r="E25" s="20"/>
      <c r="F25" s="133"/>
      <c r="G25" s="78" t="str">
        <f t="shared" si="2"/>
        <v/>
      </c>
      <c r="J25" s="23">
        <f t="shared" si="0"/>
        <v>0</v>
      </c>
      <c r="N25" s="52"/>
      <c r="O25" s="52"/>
      <c r="P25" s="77" t="str">
        <f t="shared" si="1"/>
        <v/>
      </c>
    </row>
    <row r="26" spans="2:16" ht="15" customHeight="1" outlineLevel="1" x14ac:dyDescent="0.3">
      <c r="C26" s="43"/>
      <c r="D26" s="43"/>
      <c r="E26" s="43"/>
      <c r="F26" s="43"/>
      <c r="G26" s="43"/>
      <c r="K26" s="2"/>
      <c r="L26" s="2"/>
      <c r="M26" s="2"/>
      <c r="N26" s="52"/>
      <c r="O26" s="52"/>
      <c r="P26" s="52"/>
    </row>
    <row r="27" spans="2:16" x14ac:dyDescent="0.3">
      <c r="B27" s="16" t="s">
        <v>29</v>
      </c>
      <c r="C27" s="41" t="s">
        <v>30</v>
      </c>
      <c r="D27" s="26">
        <f>L27</f>
        <v>0</v>
      </c>
      <c r="E27" s="27" t="str">
        <f>O27</f>
        <v/>
      </c>
      <c r="F27" s="27">
        <f>N27</f>
        <v>0.24</v>
      </c>
      <c r="G27" s="33" t="str">
        <f>P27</f>
        <v/>
      </c>
      <c r="J27" s="30">
        <f>SUM(J28,J40,J52,J64,J76,J88)</f>
        <v>0</v>
      </c>
      <c r="K27" s="31">
        <f>IFERROR(L27*N27,0)</f>
        <v>0</v>
      </c>
      <c r="L27" s="75">
        <f>SUM(L28,L40,L52,L64,L76,L88)</f>
        <v>0</v>
      </c>
      <c r="M27" s="31">
        <f>IFERROR(L27*O27,0)</f>
        <v>0</v>
      </c>
      <c r="N27" s="31">
        <f>AVERAGE(N28,N40,N52,N64,N76,N88)</f>
        <v>0.24</v>
      </c>
      <c r="O27" s="76" t="str">
        <f>IFERROR(J27/L27,"")</f>
        <v/>
      </c>
      <c r="P27" s="73" t="str">
        <f>IFERROR((N27-O27)/N27,"")</f>
        <v/>
      </c>
    </row>
    <row r="28" spans="2:16" outlineLevel="1" x14ac:dyDescent="0.3">
      <c r="B28" s="13" t="s">
        <v>31</v>
      </c>
      <c r="C28" s="42" t="s">
        <v>32</v>
      </c>
      <c r="D28" s="82">
        <f>L28</f>
        <v>0</v>
      </c>
      <c r="E28" s="83" t="str">
        <f>O28</f>
        <v/>
      </c>
      <c r="F28" s="84">
        <f>N28</f>
        <v>0.24</v>
      </c>
      <c r="G28" s="85" t="str">
        <f>P28</f>
        <v/>
      </c>
      <c r="J28" s="24">
        <f>SUM(J29:J38)</f>
        <v>0</v>
      </c>
      <c r="K28" s="32">
        <f>IFERROR(L28*N28,0)</f>
        <v>0</v>
      </c>
      <c r="L28" s="32">
        <f>SUM(D29:D38)</f>
        <v>0</v>
      </c>
      <c r="M28" s="32">
        <f>IFERROR(L28*O28,0)</f>
        <v>0</v>
      </c>
      <c r="N28" s="32">
        <f>F29</f>
        <v>0.24</v>
      </c>
      <c r="O28" s="72" t="str">
        <f>IFERROR(J28/L28,"")</f>
        <v/>
      </c>
      <c r="P28" s="74" t="str">
        <f>IFERROR((N28-O28)/N28,"")</f>
        <v/>
      </c>
    </row>
    <row r="29" spans="2:16" ht="15" customHeight="1" outlineLevel="1" x14ac:dyDescent="0.3">
      <c r="B29" s="4"/>
      <c r="C29" s="18" t="s">
        <v>33</v>
      </c>
      <c r="D29" s="20"/>
      <c r="E29" s="29"/>
      <c r="F29" s="132">
        <v>0.24</v>
      </c>
      <c r="G29" s="78" t="str">
        <f t="shared" ref="G29:G38" si="3">P29</f>
        <v/>
      </c>
      <c r="J29" s="23">
        <f>D29*E29</f>
        <v>0</v>
      </c>
      <c r="N29" s="52"/>
      <c r="O29" s="52"/>
      <c r="P29" s="77" t="str">
        <f>IF(AND(E29&lt;&gt; "",$N$28&lt;&gt;""),1-(E29/$N$28),"")</f>
        <v/>
      </c>
    </row>
    <row r="30" spans="2:16" ht="15" customHeight="1" outlineLevel="1" x14ac:dyDescent="0.3">
      <c r="B30" s="4"/>
      <c r="C30" s="18" t="s">
        <v>34</v>
      </c>
      <c r="D30" s="20"/>
      <c r="E30" s="29"/>
      <c r="F30" s="133"/>
      <c r="G30" s="78" t="str">
        <f t="shared" si="3"/>
        <v/>
      </c>
      <c r="J30" s="23">
        <f t="shared" ref="J30:J38" si="4">D30*E30</f>
        <v>0</v>
      </c>
      <c r="N30" s="52"/>
      <c r="O30" s="52"/>
      <c r="P30" s="77" t="str">
        <f t="shared" ref="P30:P38" si="5">IF(AND(E30&lt;&gt; "",$N$28&lt;&gt;""),1-(E30/$N$28),"")</f>
        <v/>
      </c>
    </row>
    <row r="31" spans="2:16" ht="15" customHeight="1" outlineLevel="1" x14ac:dyDescent="0.3">
      <c r="B31" s="4"/>
      <c r="C31" s="18" t="s">
        <v>35</v>
      </c>
      <c r="D31" s="20"/>
      <c r="E31" s="20"/>
      <c r="F31" s="133"/>
      <c r="G31" s="78" t="str">
        <f t="shared" si="3"/>
        <v/>
      </c>
      <c r="J31" s="23">
        <f t="shared" si="4"/>
        <v>0</v>
      </c>
      <c r="N31" s="52"/>
      <c r="O31" s="52"/>
      <c r="P31" s="77" t="str">
        <f t="shared" si="5"/>
        <v/>
      </c>
    </row>
    <row r="32" spans="2:16" ht="15" customHeight="1" outlineLevel="1" x14ac:dyDescent="0.3">
      <c r="B32" s="17"/>
      <c r="C32" s="18"/>
      <c r="D32" s="20"/>
      <c r="E32" s="20"/>
      <c r="F32" s="133"/>
      <c r="G32" s="78" t="str">
        <f t="shared" si="3"/>
        <v/>
      </c>
      <c r="J32" s="23">
        <f t="shared" si="4"/>
        <v>0</v>
      </c>
      <c r="N32" s="52"/>
      <c r="O32" s="52"/>
      <c r="P32" s="77" t="str">
        <f t="shared" si="5"/>
        <v/>
      </c>
    </row>
    <row r="33" spans="2:16" ht="15" customHeight="1" outlineLevel="1" x14ac:dyDescent="0.3">
      <c r="B33" s="17"/>
      <c r="C33" s="18"/>
      <c r="D33" s="20"/>
      <c r="E33" s="20"/>
      <c r="F33" s="133"/>
      <c r="G33" s="78" t="str">
        <f t="shared" si="3"/>
        <v/>
      </c>
      <c r="J33" s="23">
        <f t="shared" si="4"/>
        <v>0</v>
      </c>
      <c r="N33" s="52"/>
      <c r="O33" s="52"/>
      <c r="P33" s="77" t="str">
        <f t="shared" si="5"/>
        <v/>
      </c>
    </row>
    <row r="34" spans="2:16" ht="15" customHeight="1" outlineLevel="1" x14ac:dyDescent="0.3">
      <c r="B34" s="17"/>
      <c r="C34" s="18"/>
      <c r="D34" s="20"/>
      <c r="E34" s="20"/>
      <c r="F34" s="133"/>
      <c r="G34" s="78" t="str">
        <f t="shared" si="3"/>
        <v/>
      </c>
      <c r="J34" s="23">
        <f t="shared" si="4"/>
        <v>0</v>
      </c>
      <c r="N34" s="52"/>
      <c r="O34" s="52"/>
      <c r="P34" s="77" t="str">
        <f t="shared" si="5"/>
        <v/>
      </c>
    </row>
    <row r="35" spans="2:16" ht="15" customHeight="1" outlineLevel="1" x14ac:dyDescent="0.3">
      <c r="B35" s="17"/>
      <c r="C35" s="18"/>
      <c r="D35" s="20"/>
      <c r="E35" s="20"/>
      <c r="F35" s="133"/>
      <c r="G35" s="78" t="str">
        <f t="shared" si="3"/>
        <v/>
      </c>
      <c r="J35" s="23">
        <f t="shared" si="4"/>
        <v>0</v>
      </c>
      <c r="N35" s="52"/>
      <c r="O35" s="52"/>
      <c r="P35" s="77" t="str">
        <f t="shared" si="5"/>
        <v/>
      </c>
    </row>
    <row r="36" spans="2:16" ht="15" customHeight="1" outlineLevel="1" x14ac:dyDescent="0.3">
      <c r="B36" s="17"/>
      <c r="C36" s="18"/>
      <c r="D36" s="20"/>
      <c r="E36" s="20"/>
      <c r="F36" s="133"/>
      <c r="G36" s="78" t="str">
        <f t="shared" si="3"/>
        <v/>
      </c>
      <c r="J36" s="23">
        <f t="shared" si="4"/>
        <v>0</v>
      </c>
      <c r="N36" s="52"/>
      <c r="O36" s="52"/>
      <c r="P36" s="77" t="str">
        <f t="shared" si="5"/>
        <v/>
      </c>
    </row>
    <row r="37" spans="2:16" ht="15" customHeight="1" outlineLevel="1" x14ac:dyDescent="0.3">
      <c r="B37" s="17"/>
      <c r="C37" s="18"/>
      <c r="D37" s="20"/>
      <c r="E37" s="20"/>
      <c r="F37" s="133"/>
      <c r="G37" s="78" t="str">
        <f t="shared" si="3"/>
        <v/>
      </c>
      <c r="J37" s="23">
        <f t="shared" si="4"/>
        <v>0</v>
      </c>
      <c r="N37" s="52"/>
      <c r="O37" s="52"/>
      <c r="P37" s="77" t="str">
        <f t="shared" si="5"/>
        <v/>
      </c>
    </row>
    <row r="38" spans="2:16" ht="15" customHeight="1" outlineLevel="1" x14ac:dyDescent="0.3">
      <c r="B38" s="17"/>
      <c r="C38" s="18"/>
      <c r="D38" s="20"/>
      <c r="E38" s="20"/>
      <c r="F38" s="133"/>
      <c r="G38" s="78" t="str">
        <f t="shared" si="3"/>
        <v/>
      </c>
      <c r="J38" s="23">
        <f t="shared" si="4"/>
        <v>0</v>
      </c>
      <c r="N38" s="52"/>
      <c r="O38" s="52"/>
      <c r="P38" s="77" t="str">
        <f t="shared" si="5"/>
        <v/>
      </c>
    </row>
    <row r="39" spans="2:16" ht="15" customHeight="1" outlineLevel="1" x14ac:dyDescent="0.3">
      <c r="B39" s="4"/>
      <c r="C39" s="40"/>
      <c r="N39" s="52"/>
      <c r="O39" s="52"/>
      <c r="P39" s="52"/>
    </row>
    <row r="40" spans="2:16" x14ac:dyDescent="0.3">
      <c r="B40" s="13" t="s">
        <v>36</v>
      </c>
      <c r="C40" s="42" t="s">
        <v>37</v>
      </c>
      <c r="D40" s="82">
        <f>L40</f>
        <v>0</v>
      </c>
      <c r="E40" s="83" t="str">
        <f>O40</f>
        <v/>
      </c>
      <c r="F40" s="84">
        <f>N40</f>
        <v>0.24</v>
      </c>
      <c r="G40" s="85" t="str">
        <f>P40</f>
        <v/>
      </c>
      <c r="J40" s="24">
        <f>SUM(J41:J50)</f>
        <v>0</v>
      </c>
      <c r="K40" s="32">
        <f>IFERROR(L40*N40,0)</f>
        <v>0</v>
      </c>
      <c r="L40" s="32">
        <f>SUM(D41:D50)</f>
        <v>0</v>
      </c>
      <c r="M40" s="32">
        <f>IFERROR(L40*O40,0)</f>
        <v>0</v>
      </c>
      <c r="N40" s="32">
        <f>F41</f>
        <v>0.24</v>
      </c>
      <c r="O40" s="72" t="str">
        <f>IFERROR(J40/L40,"")</f>
        <v/>
      </c>
      <c r="P40" s="74" t="str">
        <f>IFERROR((N40-O40)/N40,"")</f>
        <v/>
      </c>
    </row>
    <row r="41" spans="2:16" ht="15" customHeight="1" outlineLevel="1" x14ac:dyDescent="0.3">
      <c r="B41" s="4"/>
      <c r="C41" s="18" t="s">
        <v>38</v>
      </c>
      <c r="D41" s="20"/>
      <c r="E41" s="29"/>
      <c r="F41" s="132">
        <v>0.24</v>
      </c>
      <c r="G41" s="78" t="str">
        <f t="shared" ref="G41:G50" si="6">P41</f>
        <v/>
      </c>
      <c r="J41" s="23">
        <f>D41*E41</f>
        <v>0</v>
      </c>
      <c r="N41" s="52"/>
      <c r="O41" s="52"/>
      <c r="P41" s="77" t="str">
        <f>IF(AND(E41&lt;&gt; "",$N$40&lt;&gt;""),1-(E41/$N$40),"")</f>
        <v/>
      </c>
    </row>
    <row r="42" spans="2:16" ht="15" customHeight="1" outlineLevel="1" x14ac:dyDescent="0.3">
      <c r="B42" s="4"/>
      <c r="C42" s="18" t="s">
        <v>39</v>
      </c>
      <c r="D42" s="20"/>
      <c r="E42" s="29"/>
      <c r="F42" s="133"/>
      <c r="G42" s="86" t="str">
        <f t="shared" si="6"/>
        <v/>
      </c>
      <c r="J42" s="23">
        <f t="shared" ref="J42:J50" si="7">D42*E42</f>
        <v>0</v>
      </c>
      <c r="N42" s="52"/>
      <c r="O42" s="52"/>
      <c r="P42" s="77" t="str">
        <f t="shared" ref="P42:P50" si="8">IF(AND(E42&lt;&gt; "",$N$40&lt;&gt;""),1-(E42/$N$40),"")</f>
        <v/>
      </c>
    </row>
    <row r="43" spans="2:16" ht="15" customHeight="1" outlineLevel="1" x14ac:dyDescent="0.3">
      <c r="B43" s="4"/>
      <c r="C43" s="18" t="s">
        <v>40</v>
      </c>
      <c r="D43" s="20"/>
      <c r="E43" s="20"/>
      <c r="F43" s="133"/>
      <c r="G43" s="86" t="str">
        <f t="shared" si="6"/>
        <v/>
      </c>
      <c r="J43" s="23">
        <f t="shared" si="7"/>
        <v>0</v>
      </c>
      <c r="N43" s="52"/>
      <c r="O43" s="52"/>
      <c r="P43" s="77" t="str">
        <f t="shared" si="8"/>
        <v/>
      </c>
    </row>
    <row r="44" spans="2:16" ht="15" customHeight="1" outlineLevel="1" x14ac:dyDescent="0.3">
      <c r="B44" s="17"/>
      <c r="C44" s="18"/>
      <c r="D44" s="20"/>
      <c r="E44" s="20"/>
      <c r="F44" s="133"/>
      <c r="G44" s="86" t="str">
        <f t="shared" si="6"/>
        <v/>
      </c>
      <c r="J44" s="23">
        <f t="shared" si="7"/>
        <v>0</v>
      </c>
      <c r="N44" s="52"/>
      <c r="O44" s="52"/>
      <c r="P44" s="77" t="str">
        <f t="shared" si="8"/>
        <v/>
      </c>
    </row>
    <row r="45" spans="2:16" ht="15" customHeight="1" outlineLevel="1" x14ac:dyDescent="0.3">
      <c r="B45" s="17"/>
      <c r="C45" s="18"/>
      <c r="D45" s="20"/>
      <c r="E45" s="20"/>
      <c r="F45" s="133"/>
      <c r="G45" s="86" t="str">
        <f t="shared" si="6"/>
        <v/>
      </c>
      <c r="J45" s="23">
        <f t="shared" si="7"/>
        <v>0</v>
      </c>
      <c r="N45" s="52"/>
      <c r="O45" s="52"/>
      <c r="P45" s="77" t="str">
        <f t="shared" si="8"/>
        <v/>
      </c>
    </row>
    <row r="46" spans="2:16" ht="15" customHeight="1" outlineLevel="1" x14ac:dyDescent="0.3">
      <c r="B46" s="17"/>
      <c r="C46" s="18"/>
      <c r="D46" s="20"/>
      <c r="E46" s="20"/>
      <c r="F46" s="133"/>
      <c r="G46" s="86" t="str">
        <f t="shared" si="6"/>
        <v/>
      </c>
      <c r="J46" s="23">
        <f t="shared" si="7"/>
        <v>0</v>
      </c>
      <c r="N46" s="52"/>
      <c r="O46" s="52"/>
      <c r="P46" s="77" t="str">
        <f t="shared" si="8"/>
        <v/>
      </c>
    </row>
    <row r="47" spans="2:16" ht="15" customHeight="1" outlineLevel="1" x14ac:dyDescent="0.3">
      <c r="B47" s="17"/>
      <c r="C47" s="18"/>
      <c r="D47" s="20"/>
      <c r="E47" s="20"/>
      <c r="F47" s="133"/>
      <c r="G47" s="86" t="str">
        <f t="shared" si="6"/>
        <v/>
      </c>
      <c r="J47" s="23">
        <f t="shared" si="7"/>
        <v>0</v>
      </c>
      <c r="N47" s="52"/>
      <c r="O47" s="52"/>
      <c r="P47" s="77" t="str">
        <f t="shared" si="8"/>
        <v/>
      </c>
    </row>
    <row r="48" spans="2:16" ht="15" customHeight="1" outlineLevel="1" x14ac:dyDescent="0.3">
      <c r="B48" s="17"/>
      <c r="C48" s="18"/>
      <c r="D48" s="20"/>
      <c r="E48" s="20"/>
      <c r="F48" s="133"/>
      <c r="G48" s="86" t="str">
        <f t="shared" si="6"/>
        <v/>
      </c>
      <c r="J48" s="23">
        <f t="shared" si="7"/>
        <v>0</v>
      </c>
      <c r="N48" s="52"/>
      <c r="O48" s="52"/>
      <c r="P48" s="77" t="str">
        <f t="shared" si="8"/>
        <v/>
      </c>
    </row>
    <row r="49" spans="2:16" ht="15" customHeight="1" outlineLevel="1" x14ac:dyDescent="0.3">
      <c r="B49" s="17"/>
      <c r="C49" s="18"/>
      <c r="D49" s="20"/>
      <c r="E49" s="20"/>
      <c r="F49" s="133"/>
      <c r="G49" s="86" t="str">
        <f t="shared" si="6"/>
        <v/>
      </c>
      <c r="J49" s="23">
        <f t="shared" si="7"/>
        <v>0</v>
      </c>
      <c r="N49" s="52"/>
      <c r="O49" s="52"/>
      <c r="P49" s="77" t="str">
        <f t="shared" si="8"/>
        <v/>
      </c>
    </row>
    <row r="50" spans="2:16" ht="15" customHeight="1" outlineLevel="1" x14ac:dyDescent="0.3">
      <c r="B50" s="17"/>
      <c r="C50" s="18"/>
      <c r="D50" s="20"/>
      <c r="E50" s="20"/>
      <c r="F50" s="133"/>
      <c r="G50" s="86" t="str">
        <f t="shared" si="6"/>
        <v/>
      </c>
      <c r="J50" s="23">
        <f t="shared" si="7"/>
        <v>0</v>
      </c>
      <c r="N50" s="52"/>
      <c r="O50" s="52"/>
      <c r="P50" s="77" t="str">
        <f t="shared" si="8"/>
        <v/>
      </c>
    </row>
    <row r="51" spans="2:16" ht="15" customHeight="1" outlineLevel="1" x14ac:dyDescent="0.3">
      <c r="B51" s="4"/>
      <c r="C51" s="40"/>
      <c r="J51" s="54"/>
      <c r="K51" s="54"/>
      <c r="N51" s="52"/>
      <c r="O51" s="52"/>
      <c r="P51" s="52"/>
    </row>
    <row r="52" spans="2:16" x14ac:dyDescent="0.3">
      <c r="B52" s="13" t="s">
        <v>41</v>
      </c>
      <c r="C52" s="42" t="s">
        <v>42</v>
      </c>
      <c r="D52" s="82">
        <f>L52</f>
        <v>0</v>
      </c>
      <c r="E52" s="83" t="str">
        <f>O52</f>
        <v/>
      </c>
      <c r="F52" s="84">
        <f>N52</f>
        <v>0.24</v>
      </c>
      <c r="G52" s="85" t="str">
        <f>P52</f>
        <v/>
      </c>
      <c r="J52" s="24">
        <f>SUM(J53:J62)</f>
        <v>0</v>
      </c>
      <c r="K52" s="32">
        <f>IFERROR(L52*N52,0)</f>
        <v>0</v>
      </c>
      <c r="L52" s="32">
        <f>SUM(D53:D62)</f>
        <v>0</v>
      </c>
      <c r="M52" s="32">
        <f>IFERROR(L52*O52,0)</f>
        <v>0</v>
      </c>
      <c r="N52" s="32">
        <f>F53</f>
        <v>0.24</v>
      </c>
      <c r="O52" s="72" t="str">
        <f>IFERROR(J52/L52,"")</f>
        <v/>
      </c>
      <c r="P52" s="74" t="str">
        <f>IFERROR((N52-O52)/N52,"")</f>
        <v/>
      </c>
    </row>
    <row r="53" spans="2:16" ht="15" customHeight="1" outlineLevel="1" x14ac:dyDescent="0.3">
      <c r="B53" s="4"/>
      <c r="C53" s="18" t="s">
        <v>43</v>
      </c>
      <c r="D53" s="20"/>
      <c r="E53" s="29"/>
      <c r="F53" s="132">
        <v>0.24</v>
      </c>
      <c r="G53" s="78" t="str">
        <f t="shared" ref="G53:G62" si="9">P53</f>
        <v/>
      </c>
      <c r="J53" s="23">
        <f>D53*E53</f>
        <v>0</v>
      </c>
      <c r="N53" s="52"/>
      <c r="O53" s="52"/>
      <c r="P53" s="77" t="str">
        <f>IF(AND(E53&lt;&gt; "",$N$52&lt;&gt;""),1-(E53/$N$52),"")</f>
        <v/>
      </c>
    </row>
    <row r="54" spans="2:16" ht="15" customHeight="1" outlineLevel="1" x14ac:dyDescent="0.3">
      <c r="B54" s="4"/>
      <c r="C54" s="18" t="s">
        <v>44</v>
      </c>
      <c r="D54" s="20"/>
      <c r="E54" s="29"/>
      <c r="F54" s="133"/>
      <c r="G54" s="86" t="str">
        <f t="shared" si="9"/>
        <v/>
      </c>
      <c r="J54" s="23">
        <f t="shared" ref="J54:J62" si="10">D54*E54</f>
        <v>0</v>
      </c>
      <c r="N54" s="52"/>
      <c r="O54" s="52"/>
      <c r="P54" s="77" t="str">
        <f t="shared" ref="P54:P62" si="11">IF(AND(E54&lt;&gt; "",$N$52&lt;&gt;""),1-(E54/$N$52),"")</f>
        <v/>
      </c>
    </row>
    <row r="55" spans="2:16" ht="15" customHeight="1" outlineLevel="1" x14ac:dyDescent="0.3">
      <c r="B55" s="4"/>
      <c r="C55" s="18" t="s">
        <v>45</v>
      </c>
      <c r="D55" s="20"/>
      <c r="E55" s="20"/>
      <c r="F55" s="133"/>
      <c r="G55" s="86" t="str">
        <f t="shared" si="9"/>
        <v/>
      </c>
      <c r="J55" s="23">
        <f t="shared" si="10"/>
        <v>0</v>
      </c>
      <c r="N55" s="52"/>
      <c r="O55" s="52"/>
      <c r="P55" s="77" t="str">
        <f t="shared" si="11"/>
        <v/>
      </c>
    </row>
    <row r="56" spans="2:16" ht="15" customHeight="1" outlineLevel="1" x14ac:dyDescent="0.3">
      <c r="B56" s="17"/>
      <c r="C56" s="18"/>
      <c r="D56" s="20"/>
      <c r="E56" s="20"/>
      <c r="F56" s="133"/>
      <c r="G56" s="86" t="str">
        <f t="shared" si="9"/>
        <v/>
      </c>
      <c r="J56" s="23">
        <f t="shared" si="10"/>
        <v>0</v>
      </c>
      <c r="N56" s="52"/>
      <c r="O56" s="52"/>
      <c r="P56" s="77" t="str">
        <f t="shared" si="11"/>
        <v/>
      </c>
    </row>
    <row r="57" spans="2:16" ht="15" customHeight="1" outlineLevel="1" x14ac:dyDescent="0.3">
      <c r="B57" s="17"/>
      <c r="C57" s="18"/>
      <c r="D57" s="20"/>
      <c r="E57" s="20"/>
      <c r="F57" s="133"/>
      <c r="G57" s="86" t="str">
        <f t="shared" si="9"/>
        <v/>
      </c>
      <c r="J57" s="23">
        <f t="shared" si="10"/>
        <v>0</v>
      </c>
      <c r="N57" s="52"/>
      <c r="O57" s="52"/>
      <c r="P57" s="77" t="str">
        <f t="shared" si="11"/>
        <v/>
      </c>
    </row>
    <row r="58" spans="2:16" ht="15" customHeight="1" outlineLevel="1" x14ac:dyDescent="0.3">
      <c r="B58" s="17"/>
      <c r="C58" s="18"/>
      <c r="D58" s="20"/>
      <c r="E58" s="20"/>
      <c r="F58" s="133"/>
      <c r="G58" s="86" t="str">
        <f t="shared" si="9"/>
        <v/>
      </c>
      <c r="J58" s="23">
        <f t="shared" si="10"/>
        <v>0</v>
      </c>
      <c r="N58" s="52"/>
      <c r="O58" s="52"/>
      <c r="P58" s="77" t="str">
        <f t="shared" si="11"/>
        <v/>
      </c>
    </row>
    <row r="59" spans="2:16" ht="15" customHeight="1" outlineLevel="1" x14ac:dyDescent="0.3">
      <c r="B59" s="17"/>
      <c r="C59" s="18"/>
      <c r="D59" s="20"/>
      <c r="E59" s="20"/>
      <c r="F59" s="133"/>
      <c r="G59" s="86" t="str">
        <f t="shared" si="9"/>
        <v/>
      </c>
      <c r="J59" s="23">
        <f t="shared" si="10"/>
        <v>0</v>
      </c>
      <c r="N59" s="52"/>
      <c r="O59" s="52"/>
      <c r="P59" s="77" t="str">
        <f t="shared" si="11"/>
        <v/>
      </c>
    </row>
    <row r="60" spans="2:16" ht="15" customHeight="1" outlineLevel="1" x14ac:dyDescent="0.3">
      <c r="B60" s="17"/>
      <c r="C60" s="18"/>
      <c r="D60" s="20"/>
      <c r="E60" s="20"/>
      <c r="F60" s="133"/>
      <c r="G60" s="86" t="str">
        <f t="shared" si="9"/>
        <v/>
      </c>
      <c r="J60" s="23">
        <f t="shared" si="10"/>
        <v>0</v>
      </c>
      <c r="N60" s="52"/>
      <c r="O60" s="52"/>
      <c r="P60" s="77" t="str">
        <f t="shared" si="11"/>
        <v/>
      </c>
    </row>
    <row r="61" spans="2:16" ht="15" customHeight="1" outlineLevel="1" x14ac:dyDescent="0.3">
      <c r="B61" s="17"/>
      <c r="C61" s="18"/>
      <c r="D61" s="20"/>
      <c r="E61" s="20"/>
      <c r="F61" s="133"/>
      <c r="G61" s="86" t="str">
        <f t="shared" si="9"/>
        <v/>
      </c>
      <c r="J61" s="23">
        <f t="shared" si="10"/>
        <v>0</v>
      </c>
      <c r="N61" s="52"/>
      <c r="O61" s="52"/>
      <c r="P61" s="77" t="str">
        <f t="shared" si="11"/>
        <v/>
      </c>
    </row>
    <row r="62" spans="2:16" ht="15" customHeight="1" outlineLevel="1" x14ac:dyDescent="0.3">
      <c r="B62" s="17"/>
      <c r="C62" s="18"/>
      <c r="D62" s="20"/>
      <c r="E62" s="20"/>
      <c r="F62" s="133"/>
      <c r="G62" s="86" t="str">
        <f t="shared" si="9"/>
        <v/>
      </c>
      <c r="J62" s="23">
        <f t="shared" si="10"/>
        <v>0</v>
      </c>
      <c r="N62" s="52"/>
      <c r="O62" s="52"/>
      <c r="P62" s="77" t="str">
        <f t="shared" si="11"/>
        <v/>
      </c>
    </row>
    <row r="63" spans="2:16" ht="15" customHeight="1" outlineLevel="1" x14ac:dyDescent="0.3">
      <c r="B63" s="4"/>
      <c r="C63" s="40"/>
      <c r="K63" s="2"/>
      <c r="L63" s="2"/>
      <c r="M63" s="2"/>
      <c r="N63" s="52"/>
      <c r="O63" s="52"/>
      <c r="P63" s="52"/>
    </row>
    <row r="64" spans="2:16" x14ac:dyDescent="0.3">
      <c r="B64" s="13" t="s">
        <v>46</v>
      </c>
      <c r="C64" s="42" t="s">
        <v>47</v>
      </c>
      <c r="D64" s="82">
        <f>L64</f>
        <v>0</v>
      </c>
      <c r="E64" s="83" t="str">
        <f>O64</f>
        <v/>
      </c>
      <c r="F64" s="84">
        <f>N64</f>
        <v>0.24</v>
      </c>
      <c r="G64" s="85" t="str">
        <f>P64</f>
        <v/>
      </c>
      <c r="J64" s="24">
        <f>SUM(J65:J74)</f>
        <v>0</v>
      </c>
      <c r="K64" s="32">
        <f>IFERROR(L64*N64,0)</f>
        <v>0</v>
      </c>
      <c r="L64" s="32">
        <f>SUM(D65:D74)</f>
        <v>0</v>
      </c>
      <c r="M64" s="32">
        <f>IFERROR(L64*O64,0)</f>
        <v>0</v>
      </c>
      <c r="N64" s="32">
        <f>F65</f>
        <v>0.24</v>
      </c>
      <c r="O64" s="72" t="str">
        <f>IFERROR(J64/L64,"")</f>
        <v/>
      </c>
      <c r="P64" s="74" t="str">
        <f>IFERROR((N64-O64)/N64,"")</f>
        <v/>
      </c>
    </row>
    <row r="65" spans="2:16" ht="15" customHeight="1" outlineLevel="1" x14ac:dyDescent="0.3">
      <c r="B65" s="4"/>
      <c r="C65" s="18" t="s">
        <v>48</v>
      </c>
      <c r="D65" s="20"/>
      <c r="E65" s="29"/>
      <c r="F65" s="132">
        <v>0.24</v>
      </c>
      <c r="G65" s="78" t="str">
        <f t="shared" ref="G65:G74" si="12">P65</f>
        <v/>
      </c>
      <c r="J65" s="23">
        <f>D65*E65</f>
        <v>0</v>
      </c>
      <c r="N65" s="52"/>
      <c r="O65" s="52"/>
      <c r="P65" s="77" t="str">
        <f>IF(AND(E65&lt;&gt; "",$N$64&lt;&gt;""),1-(E65/$N$64),"")</f>
        <v/>
      </c>
    </row>
    <row r="66" spans="2:16" ht="15" customHeight="1" outlineLevel="1" x14ac:dyDescent="0.3">
      <c r="B66" s="4"/>
      <c r="C66" s="18" t="s">
        <v>49</v>
      </c>
      <c r="D66" s="20"/>
      <c r="E66" s="29"/>
      <c r="F66" s="133"/>
      <c r="G66" s="86" t="str">
        <f t="shared" si="12"/>
        <v/>
      </c>
      <c r="J66" s="23">
        <f t="shared" ref="J66:J74" si="13">D66*E66</f>
        <v>0</v>
      </c>
      <c r="N66" s="52"/>
      <c r="O66" s="52"/>
      <c r="P66" s="77" t="str">
        <f t="shared" ref="P66:P74" si="14">IF(AND(E66&lt;&gt; "",$N$64&lt;&gt;""),1-(E66/$N$64),"")</f>
        <v/>
      </c>
    </row>
    <row r="67" spans="2:16" ht="15" customHeight="1" outlineLevel="1" x14ac:dyDescent="0.3">
      <c r="B67" s="4"/>
      <c r="C67" s="18" t="s">
        <v>50</v>
      </c>
      <c r="D67" s="20"/>
      <c r="E67" s="20"/>
      <c r="F67" s="133"/>
      <c r="G67" s="86" t="str">
        <f t="shared" si="12"/>
        <v/>
      </c>
      <c r="J67" s="23">
        <f t="shared" si="13"/>
        <v>0</v>
      </c>
      <c r="N67" s="52"/>
      <c r="O67" s="52"/>
      <c r="P67" s="77" t="str">
        <f t="shared" si="14"/>
        <v/>
      </c>
    </row>
    <row r="68" spans="2:16" ht="15" customHeight="1" outlineLevel="1" x14ac:dyDescent="0.3">
      <c r="B68" s="17"/>
      <c r="C68" s="18"/>
      <c r="D68" s="20"/>
      <c r="E68" s="20"/>
      <c r="F68" s="133"/>
      <c r="G68" s="86" t="str">
        <f t="shared" si="12"/>
        <v/>
      </c>
      <c r="J68" s="23">
        <f t="shared" si="13"/>
        <v>0</v>
      </c>
      <c r="N68" s="52"/>
      <c r="O68" s="52"/>
      <c r="P68" s="77" t="str">
        <f t="shared" si="14"/>
        <v/>
      </c>
    </row>
    <row r="69" spans="2:16" ht="15" customHeight="1" outlineLevel="1" x14ac:dyDescent="0.3">
      <c r="B69" s="17"/>
      <c r="C69" s="18"/>
      <c r="D69" s="20"/>
      <c r="E69" s="20"/>
      <c r="F69" s="133"/>
      <c r="G69" s="86" t="str">
        <f t="shared" si="12"/>
        <v/>
      </c>
      <c r="J69" s="23">
        <f t="shared" si="13"/>
        <v>0</v>
      </c>
      <c r="N69" s="52"/>
      <c r="O69" s="52"/>
      <c r="P69" s="77" t="str">
        <f t="shared" si="14"/>
        <v/>
      </c>
    </row>
    <row r="70" spans="2:16" ht="15" customHeight="1" outlineLevel="1" x14ac:dyDescent="0.3">
      <c r="B70" s="17"/>
      <c r="C70" s="18"/>
      <c r="D70" s="20"/>
      <c r="E70" s="20"/>
      <c r="F70" s="133"/>
      <c r="G70" s="86" t="str">
        <f t="shared" si="12"/>
        <v/>
      </c>
      <c r="J70" s="23">
        <f t="shared" si="13"/>
        <v>0</v>
      </c>
      <c r="N70" s="52"/>
      <c r="O70" s="52"/>
      <c r="P70" s="77" t="str">
        <f t="shared" si="14"/>
        <v/>
      </c>
    </row>
    <row r="71" spans="2:16" ht="15" customHeight="1" outlineLevel="1" x14ac:dyDescent="0.3">
      <c r="B71" s="17"/>
      <c r="C71" s="18"/>
      <c r="D71" s="20"/>
      <c r="E71" s="20"/>
      <c r="F71" s="133"/>
      <c r="G71" s="86" t="str">
        <f t="shared" si="12"/>
        <v/>
      </c>
      <c r="J71" s="23">
        <f t="shared" si="13"/>
        <v>0</v>
      </c>
      <c r="N71" s="52"/>
      <c r="O71" s="52"/>
      <c r="P71" s="77" t="str">
        <f t="shared" si="14"/>
        <v/>
      </c>
    </row>
    <row r="72" spans="2:16" ht="15" customHeight="1" outlineLevel="1" x14ac:dyDescent="0.3">
      <c r="B72" s="17"/>
      <c r="C72" s="18"/>
      <c r="D72" s="20"/>
      <c r="E72" s="20"/>
      <c r="F72" s="133"/>
      <c r="G72" s="86" t="str">
        <f t="shared" si="12"/>
        <v/>
      </c>
      <c r="J72" s="23">
        <f t="shared" si="13"/>
        <v>0</v>
      </c>
      <c r="N72" s="52"/>
      <c r="O72" s="52"/>
      <c r="P72" s="77" t="str">
        <f t="shared" si="14"/>
        <v/>
      </c>
    </row>
    <row r="73" spans="2:16" ht="15" customHeight="1" outlineLevel="1" x14ac:dyDescent="0.3">
      <c r="B73" s="17"/>
      <c r="C73" s="18"/>
      <c r="D73" s="20"/>
      <c r="E73" s="20"/>
      <c r="F73" s="133"/>
      <c r="G73" s="86" t="str">
        <f t="shared" si="12"/>
        <v/>
      </c>
      <c r="J73" s="23">
        <f t="shared" si="13"/>
        <v>0</v>
      </c>
      <c r="N73" s="52"/>
      <c r="O73" s="52"/>
      <c r="P73" s="77" t="str">
        <f t="shared" si="14"/>
        <v/>
      </c>
    </row>
    <row r="74" spans="2:16" ht="15" customHeight="1" outlineLevel="1" x14ac:dyDescent="0.3">
      <c r="B74" s="17"/>
      <c r="C74" s="18"/>
      <c r="D74" s="20"/>
      <c r="E74" s="20"/>
      <c r="F74" s="133"/>
      <c r="G74" s="86" t="str">
        <f t="shared" si="12"/>
        <v/>
      </c>
      <c r="J74" s="23">
        <f t="shared" si="13"/>
        <v>0</v>
      </c>
      <c r="N74" s="52"/>
      <c r="O74" s="52"/>
      <c r="P74" s="77" t="str">
        <f t="shared" si="14"/>
        <v/>
      </c>
    </row>
    <row r="75" spans="2:16" ht="15" customHeight="1" outlineLevel="1" x14ac:dyDescent="0.3">
      <c r="B75" s="4"/>
      <c r="C75" s="40"/>
      <c r="K75" s="2"/>
      <c r="L75" s="2"/>
      <c r="M75" s="2"/>
      <c r="N75" s="52"/>
      <c r="O75" s="52"/>
      <c r="P75" s="52"/>
    </row>
    <row r="76" spans="2:16" x14ac:dyDescent="0.3">
      <c r="B76" s="13" t="s">
        <v>51</v>
      </c>
      <c r="C76" s="42" t="s">
        <v>52</v>
      </c>
      <c r="D76" s="82">
        <f>L76</f>
        <v>0</v>
      </c>
      <c r="E76" s="83" t="str">
        <f>O76</f>
        <v/>
      </c>
      <c r="F76" s="84">
        <f>N76</f>
        <v>0.24</v>
      </c>
      <c r="G76" s="85" t="str">
        <f>P76</f>
        <v/>
      </c>
      <c r="J76" s="24">
        <f>SUM(J77:J86)</f>
        <v>0</v>
      </c>
      <c r="K76" s="32">
        <f>IFERROR(L76*N76,0)</f>
        <v>0</v>
      </c>
      <c r="L76" s="32">
        <f>SUM(D77:D86)</f>
        <v>0</v>
      </c>
      <c r="M76" s="32">
        <f>IFERROR(L76*O76,0)</f>
        <v>0</v>
      </c>
      <c r="N76" s="32">
        <f>F77</f>
        <v>0.24</v>
      </c>
      <c r="O76" s="72" t="str">
        <f>IFERROR(J76/L76,"")</f>
        <v/>
      </c>
      <c r="P76" s="74" t="str">
        <f>IFERROR((N76-O76)/N76,"")</f>
        <v/>
      </c>
    </row>
    <row r="77" spans="2:16" ht="15" customHeight="1" outlineLevel="1" x14ac:dyDescent="0.3">
      <c r="B77" s="4"/>
      <c r="C77" s="18" t="s">
        <v>53</v>
      </c>
      <c r="D77" s="20"/>
      <c r="E77" s="29"/>
      <c r="F77" s="132">
        <v>0.24</v>
      </c>
      <c r="G77" s="78" t="str">
        <f t="shared" ref="G77:G86" si="15">P77</f>
        <v/>
      </c>
      <c r="J77" s="23">
        <f>D77*E77</f>
        <v>0</v>
      </c>
      <c r="N77" s="52"/>
      <c r="O77" s="52"/>
      <c r="P77" s="77" t="str">
        <f>IF(AND(E77&lt;&gt; "",$N$76&lt;&gt;""),1-(E77/$N$76),"")</f>
        <v/>
      </c>
    </row>
    <row r="78" spans="2:16" ht="15" customHeight="1" outlineLevel="1" x14ac:dyDescent="0.3">
      <c r="B78" s="4"/>
      <c r="C78" s="18" t="s">
        <v>54</v>
      </c>
      <c r="D78" s="20"/>
      <c r="E78" s="29"/>
      <c r="F78" s="133"/>
      <c r="G78" s="78" t="str">
        <f t="shared" si="15"/>
        <v/>
      </c>
      <c r="J78" s="23">
        <f t="shared" ref="J78:J86" si="16">D78*E78</f>
        <v>0</v>
      </c>
      <c r="N78" s="52"/>
      <c r="O78" s="52"/>
      <c r="P78" s="77" t="str">
        <f t="shared" ref="P78:P86" si="17">IF(AND(E78&lt;&gt; "",$N$76&lt;&gt;""),1-(E78/$N$76),"")</f>
        <v/>
      </c>
    </row>
    <row r="79" spans="2:16" ht="15" customHeight="1" outlineLevel="1" x14ac:dyDescent="0.3">
      <c r="B79" s="4"/>
      <c r="C79" s="18" t="s">
        <v>55</v>
      </c>
      <c r="D79" s="20"/>
      <c r="E79" s="20"/>
      <c r="F79" s="133"/>
      <c r="G79" s="78" t="str">
        <f t="shared" si="15"/>
        <v/>
      </c>
      <c r="J79" s="23">
        <f t="shared" si="16"/>
        <v>0</v>
      </c>
      <c r="N79" s="52"/>
      <c r="O79" s="52"/>
      <c r="P79" s="77" t="str">
        <f t="shared" si="17"/>
        <v/>
      </c>
    </row>
    <row r="80" spans="2:16" ht="15" customHeight="1" outlineLevel="1" x14ac:dyDescent="0.3">
      <c r="B80" s="17"/>
      <c r="C80" s="18"/>
      <c r="D80" s="20"/>
      <c r="E80" s="20"/>
      <c r="F80" s="133"/>
      <c r="G80" s="78" t="str">
        <f t="shared" si="15"/>
        <v/>
      </c>
      <c r="J80" s="23">
        <f t="shared" si="16"/>
        <v>0</v>
      </c>
      <c r="N80" s="52"/>
      <c r="O80" s="52"/>
      <c r="P80" s="77" t="str">
        <f t="shared" si="17"/>
        <v/>
      </c>
    </row>
    <row r="81" spans="2:16" ht="15" customHeight="1" outlineLevel="1" x14ac:dyDescent="0.3">
      <c r="B81" s="17"/>
      <c r="C81" s="18"/>
      <c r="D81" s="20"/>
      <c r="E81" s="20"/>
      <c r="F81" s="133"/>
      <c r="G81" s="78" t="str">
        <f t="shared" si="15"/>
        <v/>
      </c>
      <c r="J81" s="23">
        <f t="shared" si="16"/>
        <v>0</v>
      </c>
      <c r="N81" s="52"/>
      <c r="O81" s="52"/>
      <c r="P81" s="77" t="str">
        <f t="shared" si="17"/>
        <v/>
      </c>
    </row>
    <row r="82" spans="2:16" ht="15" customHeight="1" outlineLevel="1" x14ac:dyDescent="0.3">
      <c r="B82" s="17"/>
      <c r="C82" s="18"/>
      <c r="D82" s="20"/>
      <c r="E82" s="20"/>
      <c r="F82" s="133"/>
      <c r="G82" s="78" t="str">
        <f t="shared" si="15"/>
        <v/>
      </c>
      <c r="J82" s="23">
        <f t="shared" si="16"/>
        <v>0</v>
      </c>
      <c r="N82" s="52"/>
      <c r="O82" s="52"/>
      <c r="P82" s="77" t="str">
        <f t="shared" si="17"/>
        <v/>
      </c>
    </row>
    <row r="83" spans="2:16" ht="15" customHeight="1" outlineLevel="1" x14ac:dyDescent="0.3">
      <c r="B83" s="17"/>
      <c r="C83" s="18"/>
      <c r="D83" s="20"/>
      <c r="E83" s="20"/>
      <c r="F83" s="133"/>
      <c r="G83" s="78" t="str">
        <f t="shared" si="15"/>
        <v/>
      </c>
      <c r="J83" s="23">
        <f t="shared" si="16"/>
        <v>0</v>
      </c>
      <c r="N83" s="52"/>
      <c r="O83" s="52"/>
      <c r="P83" s="77" t="str">
        <f t="shared" si="17"/>
        <v/>
      </c>
    </row>
    <row r="84" spans="2:16" ht="15" customHeight="1" outlineLevel="1" x14ac:dyDescent="0.3">
      <c r="B84" s="17"/>
      <c r="C84" s="18"/>
      <c r="D84" s="20"/>
      <c r="E84" s="20"/>
      <c r="F84" s="133"/>
      <c r="G84" s="78" t="str">
        <f t="shared" si="15"/>
        <v/>
      </c>
      <c r="J84" s="23">
        <f t="shared" si="16"/>
        <v>0</v>
      </c>
      <c r="N84" s="52"/>
      <c r="O84" s="52"/>
      <c r="P84" s="77" t="str">
        <f t="shared" si="17"/>
        <v/>
      </c>
    </row>
    <row r="85" spans="2:16" ht="15" customHeight="1" outlineLevel="1" x14ac:dyDescent="0.3">
      <c r="B85" s="17"/>
      <c r="C85" s="18"/>
      <c r="D85" s="20"/>
      <c r="E85" s="20"/>
      <c r="F85" s="133"/>
      <c r="G85" s="78" t="str">
        <f t="shared" si="15"/>
        <v/>
      </c>
      <c r="J85" s="23">
        <f t="shared" si="16"/>
        <v>0</v>
      </c>
      <c r="N85" s="52"/>
      <c r="O85" s="52"/>
      <c r="P85" s="77" t="str">
        <f t="shared" si="17"/>
        <v/>
      </c>
    </row>
    <row r="86" spans="2:16" ht="15" customHeight="1" outlineLevel="1" x14ac:dyDescent="0.3">
      <c r="B86" s="17"/>
      <c r="C86" s="18"/>
      <c r="D86" s="20"/>
      <c r="E86" s="20"/>
      <c r="F86" s="133"/>
      <c r="G86" s="78" t="str">
        <f t="shared" si="15"/>
        <v/>
      </c>
      <c r="J86" s="23">
        <f t="shared" si="16"/>
        <v>0</v>
      </c>
      <c r="N86" s="52"/>
      <c r="O86" s="52"/>
      <c r="P86" s="77" t="str">
        <f t="shared" si="17"/>
        <v/>
      </c>
    </row>
    <row r="87" spans="2:16" ht="15" customHeight="1" outlineLevel="1" x14ac:dyDescent="0.3">
      <c r="B87" s="4"/>
      <c r="C87" s="40"/>
      <c r="K87" s="2"/>
      <c r="L87" s="2"/>
      <c r="M87" s="2"/>
      <c r="N87" s="52"/>
      <c r="O87" s="52"/>
      <c r="P87" s="52"/>
    </row>
    <row r="88" spans="2:16" ht="30" customHeight="1" x14ac:dyDescent="0.3">
      <c r="B88" s="13" t="s">
        <v>56</v>
      </c>
      <c r="C88" s="42" t="s">
        <v>57</v>
      </c>
      <c r="D88" s="82">
        <f>L88</f>
        <v>0</v>
      </c>
      <c r="E88" s="83" t="str">
        <f>O88</f>
        <v/>
      </c>
      <c r="F88" s="84">
        <f>N88</f>
        <v>0.24</v>
      </c>
      <c r="G88" s="85" t="str">
        <f>P88</f>
        <v/>
      </c>
      <c r="J88" s="24">
        <f>SUM(J89:J98)</f>
        <v>0</v>
      </c>
      <c r="K88" s="32">
        <f>IFERROR(L88*N88,0)</f>
        <v>0</v>
      </c>
      <c r="L88" s="32">
        <f>SUM(D89:D98)</f>
        <v>0</v>
      </c>
      <c r="M88" s="32">
        <f>IFERROR(L88*O88,0)</f>
        <v>0</v>
      </c>
      <c r="N88" s="32">
        <f>F89</f>
        <v>0.24</v>
      </c>
      <c r="O88" s="72" t="str">
        <f>IFERROR(J88/L88,"")</f>
        <v/>
      </c>
      <c r="P88" s="74" t="str">
        <f>IFERROR((N88-O88)/N88,"")</f>
        <v/>
      </c>
    </row>
    <row r="89" spans="2:16" ht="15" customHeight="1" outlineLevel="1" x14ac:dyDescent="0.3">
      <c r="B89" s="4"/>
      <c r="C89" s="18" t="s">
        <v>58</v>
      </c>
      <c r="D89" s="20"/>
      <c r="E89" s="29"/>
      <c r="F89" s="132">
        <v>0.24</v>
      </c>
      <c r="G89" s="78" t="str">
        <f t="shared" ref="G89:G98" si="18">P89</f>
        <v/>
      </c>
      <c r="J89" s="23">
        <f>D89*E89</f>
        <v>0</v>
      </c>
      <c r="N89" s="52"/>
      <c r="O89" s="52"/>
      <c r="P89" s="77" t="str">
        <f>IF(AND(E89&lt;&gt; "",$N$88&lt;&gt;""),1-(E89/$N$88),"")</f>
        <v/>
      </c>
    </row>
    <row r="90" spans="2:16" ht="15" customHeight="1" outlineLevel="1" x14ac:dyDescent="0.3">
      <c r="B90" s="4"/>
      <c r="C90" s="18" t="s">
        <v>59</v>
      </c>
      <c r="D90" s="20"/>
      <c r="E90" s="29"/>
      <c r="F90" s="133"/>
      <c r="G90" s="86" t="str">
        <f t="shared" si="18"/>
        <v/>
      </c>
      <c r="J90" s="23">
        <f t="shared" ref="J90:J98" si="19">D90*E90</f>
        <v>0</v>
      </c>
      <c r="N90" s="52"/>
      <c r="O90" s="52"/>
      <c r="P90" s="77" t="str">
        <f t="shared" ref="P90:P98" si="20">IF(AND(E90&lt;&gt; "",$N$88&lt;&gt;""),1-(E90/$N$88),"")</f>
        <v/>
      </c>
    </row>
    <row r="91" spans="2:16" ht="15" customHeight="1" outlineLevel="1" x14ac:dyDescent="0.3">
      <c r="B91" s="4"/>
      <c r="C91" s="18" t="s">
        <v>60</v>
      </c>
      <c r="D91" s="20"/>
      <c r="E91" s="20"/>
      <c r="F91" s="133"/>
      <c r="G91" s="86" t="str">
        <f t="shared" si="18"/>
        <v/>
      </c>
      <c r="J91" s="23">
        <f t="shared" si="19"/>
        <v>0</v>
      </c>
      <c r="N91" s="52"/>
      <c r="O91" s="52"/>
      <c r="P91" s="77" t="str">
        <f t="shared" si="20"/>
        <v/>
      </c>
    </row>
    <row r="92" spans="2:16" ht="15" customHeight="1" outlineLevel="1" x14ac:dyDescent="0.3">
      <c r="B92" s="17"/>
      <c r="C92" s="18"/>
      <c r="D92" s="20"/>
      <c r="E92" s="20"/>
      <c r="F92" s="133"/>
      <c r="G92" s="86" t="str">
        <f t="shared" si="18"/>
        <v/>
      </c>
      <c r="J92" s="23">
        <f t="shared" si="19"/>
        <v>0</v>
      </c>
      <c r="N92" s="52"/>
      <c r="O92" s="52"/>
      <c r="P92" s="77" t="str">
        <f t="shared" si="20"/>
        <v/>
      </c>
    </row>
    <row r="93" spans="2:16" ht="15" customHeight="1" outlineLevel="1" x14ac:dyDescent="0.3">
      <c r="B93" s="17"/>
      <c r="C93" s="18"/>
      <c r="D93" s="20"/>
      <c r="E93" s="20"/>
      <c r="F93" s="133"/>
      <c r="G93" s="86" t="str">
        <f t="shared" si="18"/>
        <v/>
      </c>
      <c r="J93" s="23">
        <f t="shared" si="19"/>
        <v>0</v>
      </c>
      <c r="N93" s="52"/>
      <c r="O93" s="52"/>
      <c r="P93" s="77" t="str">
        <f t="shared" si="20"/>
        <v/>
      </c>
    </row>
    <row r="94" spans="2:16" ht="15" customHeight="1" outlineLevel="1" x14ac:dyDescent="0.3">
      <c r="B94" s="17"/>
      <c r="C94" s="18"/>
      <c r="D94" s="20"/>
      <c r="E94" s="20"/>
      <c r="F94" s="133"/>
      <c r="G94" s="86" t="str">
        <f t="shared" si="18"/>
        <v/>
      </c>
      <c r="J94" s="23">
        <f t="shared" si="19"/>
        <v>0</v>
      </c>
      <c r="N94" s="52"/>
      <c r="O94" s="52"/>
      <c r="P94" s="77" t="str">
        <f t="shared" si="20"/>
        <v/>
      </c>
    </row>
    <row r="95" spans="2:16" ht="15" customHeight="1" outlineLevel="1" x14ac:dyDescent="0.3">
      <c r="B95" s="17"/>
      <c r="C95" s="18"/>
      <c r="D95" s="20"/>
      <c r="E95" s="20"/>
      <c r="F95" s="133"/>
      <c r="G95" s="86" t="str">
        <f t="shared" si="18"/>
        <v/>
      </c>
      <c r="J95" s="23">
        <f t="shared" si="19"/>
        <v>0</v>
      </c>
      <c r="N95" s="52"/>
      <c r="O95" s="52"/>
      <c r="P95" s="77" t="str">
        <f t="shared" si="20"/>
        <v/>
      </c>
    </row>
    <row r="96" spans="2:16" ht="15" customHeight="1" outlineLevel="1" x14ac:dyDescent="0.3">
      <c r="B96" s="17"/>
      <c r="C96" s="18"/>
      <c r="D96" s="20"/>
      <c r="E96" s="20"/>
      <c r="F96" s="133"/>
      <c r="G96" s="86" t="str">
        <f t="shared" si="18"/>
        <v/>
      </c>
      <c r="J96" s="23">
        <f t="shared" si="19"/>
        <v>0</v>
      </c>
      <c r="N96" s="52"/>
      <c r="O96" s="52"/>
      <c r="P96" s="77" t="str">
        <f t="shared" si="20"/>
        <v/>
      </c>
    </row>
    <row r="97" spans="2:16" ht="15" customHeight="1" outlineLevel="1" x14ac:dyDescent="0.3">
      <c r="B97" s="17"/>
      <c r="C97" s="18"/>
      <c r="D97" s="20"/>
      <c r="E97" s="20"/>
      <c r="F97" s="133"/>
      <c r="G97" s="86" t="str">
        <f t="shared" si="18"/>
        <v/>
      </c>
      <c r="J97" s="23">
        <f t="shared" si="19"/>
        <v>0</v>
      </c>
      <c r="N97" s="52"/>
      <c r="O97" s="52"/>
      <c r="P97" s="77" t="str">
        <f t="shared" si="20"/>
        <v/>
      </c>
    </row>
    <row r="98" spans="2:16" ht="15" customHeight="1" outlineLevel="1" x14ac:dyDescent="0.3">
      <c r="B98" s="17"/>
      <c r="C98" s="18"/>
      <c r="D98" s="20"/>
      <c r="E98" s="20"/>
      <c r="F98" s="133"/>
      <c r="G98" s="86" t="str">
        <f t="shared" si="18"/>
        <v/>
      </c>
      <c r="J98" s="23">
        <f t="shared" si="19"/>
        <v>0</v>
      </c>
      <c r="N98" s="52"/>
      <c r="O98" s="52"/>
      <c r="P98" s="77" t="str">
        <f t="shared" si="20"/>
        <v/>
      </c>
    </row>
    <row r="99" spans="2:16" ht="15" customHeight="1" outlineLevel="1" x14ac:dyDescent="0.3">
      <c r="B99" s="5"/>
      <c r="C99" s="40"/>
      <c r="K99" s="2"/>
      <c r="L99" s="2"/>
      <c r="M99" s="2"/>
      <c r="N99" s="52"/>
      <c r="O99" s="52"/>
      <c r="P99" s="52"/>
    </row>
    <row r="100" spans="2:16" x14ac:dyDescent="0.3">
      <c r="B100" s="16" t="s">
        <v>61</v>
      </c>
      <c r="C100" s="41" t="s">
        <v>62</v>
      </c>
      <c r="D100" s="26">
        <f>L100</f>
        <v>0</v>
      </c>
      <c r="E100" s="27" t="str">
        <f>O100</f>
        <v/>
      </c>
      <c r="F100" s="58">
        <f>N100</f>
        <v>2</v>
      </c>
      <c r="G100" s="33" t="str">
        <f>P100</f>
        <v/>
      </c>
      <c r="J100" s="30">
        <f>SUM(J101:J110)</f>
        <v>0</v>
      </c>
      <c r="K100" s="31">
        <f>IFERROR(L100*N100,0)</f>
        <v>0</v>
      </c>
      <c r="L100" s="31">
        <f>SUM(D101:D110)</f>
        <v>0</v>
      </c>
      <c r="M100" s="31">
        <f>IFERROR(L100*O100,0)</f>
        <v>0</v>
      </c>
      <c r="N100" s="31">
        <f>F101</f>
        <v>2</v>
      </c>
      <c r="O100" s="31" t="str">
        <f>IFERROR(J100/L100,"")</f>
        <v/>
      </c>
      <c r="P100" s="31" t="str">
        <f>IFERROR((N100-O100)/N100,"")</f>
        <v/>
      </c>
    </row>
    <row r="101" spans="2:16" ht="15" customHeight="1" outlineLevel="1" x14ac:dyDescent="0.3">
      <c r="B101" s="4"/>
      <c r="C101" s="18" t="s">
        <v>63</v>
      </c>
      <c r="D101" s="20"/>
      <c r="E101" s="29"/>
      <c r="F101" s="132">
        <v>2</v>
      </c>
      <c r="G101" s="78" t="str">
        <f t="shared" ref="G101:G110" si="21">P101</f>
        <v/>
      </c>
      <c r="J101" s="23">
        <f>D101*E101</f>
        <v>0</v>
      </c>
      <c r="N101" s="52"/>
      <c r="O101" s="52"/>
      <c r="P101" s="77" t="str">
        <f>IF(AND(E101&lt;&gt; "",$N$100&lt;&gt;""),1-(E101/$N$100),"")</f>
        <v/>
      </c>
    </row>
    <row r="102" spans="2:16" ht="15" customHeight="1" outlineLevel="1" x14ac:dyDescent="0.3">
      <c r="B102" s="4"/>
      <c r="C102" s="18" t="s">
        <v>64</v>
      </c>
      <c r="D102" s="20"/>
      <c r="E102" s="29"/>
      <c r="F102" s="133"/>
      <c r="G102" s="86" t="str">
        <f t="shared" si="21"/>
        <v/>
      </c>
      <c r="J102" s="23">
        <f t="shared" ref="J102:J110" si="22">D102*E102</f>
        <v>0</v>
      </c>
      <c r="N102" s="52"/>
      <c r="O102" s="52"/>
      <c r="P102" s="77" t="str">
        <f t="shared" ref="P102:P110" si="23">IF(AND(E102&lt;&gt; "",$N$100&lt;&gt;""),1-(E102/$N$100),"")</f>
        <v/>
      </c>
    </row>
    <row r="103" spans="2:16" ht="15" customHeight="1" outlineLevel="1" x14ac:dyDescent="0.3">
      <c r="B103" s="4"/>
      <c r="C103" s="18" t="s">
        <v>65</v>
      </c>
      <c r="D103" s="20"/>
      <c r="E103" s="20"/>
      <c r="F103" s="133"/>
      <c r="G103" s="86" t="str">
        <f t="shared" si="21"/>
        <v/>
      </c>
      <c r="J103" s="23">
        <f t="shared" si="22"/>
        <v>0</v>
      </c>
      <c r="N103" s="52"/>
      <c r="O103" s="52"/>
      <c r="P103" s="77" t="str">
        <f t="shared" si="23"/>
        <v/>
      </c>
    </row>
    <row r="104" spans="2:16" ht="15" customHeight="1" outlineLevel="1" x14ac:dyDescent="0.3">
      <c r="B104" s="17"/>
      <c r="C104" s="18"/>
      <c r="D104" s="20"/>
      <c r="E104" s="20"/>
      <c r="F104" s="133"/>
      <c r="G104" s="86" t="str">
        <f t="shared" si="21"/>
        <v/>
      </c>
      <c r="J104" s="23">
        <f t="shared" si="22"/>
        <v>0</v>
      </c>
      <c r="N104" s="52"/>
      <c r="O104" s="52"/>
      <c r="P104" s="77" t="str">
        <f t="shared" si="23"/>
        <v/>
      </c>
    </row>
    <row r="105" spans="2:16" ht="15" customHeight="1" outlineLevel="1" x14ac:dyDescent="0.3">
      <c r="B105" s="17"/>
      <c r="C105" s="18"/>
      <c r="D105" s="20"/>
      <c r="E105" s="20"/>
      <c r="F105" s="133"/>
      <c r="G105" s="86" t="str">
        <f t="shared" si="21"/>
        <v/>
      </c>
      <c r="J105" s="23">
        <f t="shared" si="22"/>
        <v>0</v>
      </c>
      <c r="N105" s="52"/>
      <c r="O105" s="52"/>
      <c r="P105" s="77" t="str">
        <f t="shared" si="23"/>
        <v/>
      </c>
    </row>
    <row r="106" spans="2:16" ht="15" customHeight="1" outlineLevel="1" x14ac:dyDescent="0.3">
      <c r="B106" s="17"/>
      <c r="C106" s="18"/>
      <c r="D106" s="20"/>
      <c r="E106" s="20"/>
      <c r="F106" s="133"/>
      <c r="G106" s="86" t="str">
        <f t="shared" si="21"/>
        <v/>
      </c>
      <c r="J106" s="23">
        <f t="shared" si="22"/>
        <v>0</v>
      </c>
      <c r="N106" s="52"/>
      <c r="O106" s="52"/>
      <c r="P106" s="77" t="str">
        <f t="shared" si="23"/>
        <v/>
      </c>
    </row>
    <row r="107" spans="2:16" ht="15" customHeight="1" outlineLevel="1" x14ac:dyDescent="0.3">
      <c r="B107" s="17"/>
      <c r="C107" s="18"/>
      <c r="D107" s="20"/>
      <c r="E107" s="20"/>
      <c r="F107" s="133"/>
      <c r="G107" s="86" t="str">
        <f t="shared" si="21"/>
        <v/>
      </c>
      <c r="J107" s="23">
        <f t="shared" si="22"/>
        <v>0</v>
      </c>
      <c r="N107" s="52"/>
      <c r="O107" s="52"/>
      <c r="P107" s="77" t="str">
        <f t="shared" si="23"/>
        <v/>
      </c>
    </row>
    <row r="108" spans="2:16" ht="15" customHeight="1" outlineLevel="1" x14ac:dyDescent="0.3">
      <c r="B108" s="17"/>
      <c r="C108" s="18"/>
      <c r="D108" s="20"/>
      <c r="E108" s="20"/>
      <c r="F108" s="133"/>
      <c r="G108" s="86" t="str">
        <f t="shared" si="21"/>
        <v/>
      </c>
      <c r="J108" s="23">
        <f t="shared" si="22"/>
        <v>0</v>
      </c>
      <c r="N108" s="52"/>
      <c r="O108" s="52"/>
      <c r="P108" s="77" t="str">
        <f t="shared" si="23"/>
        <v/>
      </c>
    </row>
    <row r="109" spans="2:16" ht="15" customHeight="1" outlineLevel="1" x14ac:dyDescent="0.3">
      <c r="B109" s="17"/>
      <c r="C109" s="18"/>
      <c r="D109" s="20"/>
      <c r="E109" s="20"/>
      <c r="F109" s="133"/>
      <c r="G109" s="86" t="str">
        <f t="shared" si="21"/>
        <v/>
      </c>
      <c r="J109" s="23">
        <f t="shared" si="22"/>
        <v>0</v>
      </c>
      <c r="N109" s="52"/>
      <c r="O109" s="52"/>
      <c r="P109" s="77" t="str">
        <f t="shared" si="23"/>
        <v/>
      </c>
    </row>
    <row r="110" spans="2:16" ht="15" customHeight="1" outlineLevel="1" x14ac:dyDescent="0.3">
      <c r="B110" s="17"/>
      <c r="C110" s="18"/>
      <c r="D110" s="20"/>
      <c r="E110" s="20"/>
      <c r="F110" s="133"/>
      <c r="G110" s="86" t="str">
        <f t="shared" si="21"/>
        <v/>
      </c>
      <c r="J110" s="23">
        <f t="shared" si="22"/>
        <v>0</v>
      </c>
      <c r="N110" s="52"/>
      <c r="O110" s="52"/>
      <c r="P110" s="77" t="str">
        <f t="shared" si="23"/>
        <v/>
      </c>
    </row>
    <row r="111" spans="2:16" ht="15" customHeight="1" outlineLevel="1" x14ac:dyDescent="0.3">
      <c r="B111" s="10"/>
      <c r="C111" s="19"/>
      <c r="D111" s="8"/>
      <c r="E111" s="10"/>
      <c r="F111" s="9"/>
      <c r="G111" s="9"/>
      <c r="K111" s="2"/>
      <c r="L111" s="2"/>
      <c r="M111" s="2"/>
      <c r="N111" s="52"/>
      <c r="O111" s="52"/>
      <c r="P111" s="52"/>
    </row>
    <row r="112" spans="2:16" x14ac:dyDescent="0.3">
      <c r="B112" s="16" t="s">
        <v>66</v>
      </c>
      <c r="C112" s="41" t="s">
        <v>67</v>
      </c>
      <c r="D112" s="26">
        <f>L112</f>
        <v>0</v>
      </c>
      <c r="E112" s="27" t="str">
        <f>O112</f>
        <v/>
      </c>
      <c r="F112" s="58">
        <v>2</v>
      </c>
      <c r="G112" s="33" t="str">
        <f>P112</f>
        <v/>
      </c>
      <c r="J112" s="30">
        <f>SUM(J113:J122)</f>
        <v>0</v>
      </c>
      <c r="K112" s="31">
        <f>IFERROR(L112*N112,0)</f>
        <v>0</v>
      </c>
      <c r="L112" s="31">
        <f>SUM(D113:D122)</f>
        <v>0</v>
      </c>
      <c r="M112" s="31">
        <f>IFERROR(L112*O112,0)</f>
        <v>0</v>
      </c>
      <c r="N112" s="81">
        <f>F112</f>
        <v>2</v>
      </c>
      <c r="O112" s="31" t="str">
        <f>IFERROR(J112/L112,"")</f>
        <v/>
      </c>
      <c r="P112" s="31" t="str">
        <f>IFERROR((N112-O112)/N112,"")</f>
        <v/>
      </c>
    </row>
    <row r="113" spans="2:16" ht="15" customHeight="1" outlineLevel="1" x14ac:dyDescent="0.3">
      <c r="B113" s="4"/>
      <c r="C113" s="18" t="s">
        <v>68</v>
      </c>
      <c r="D113" s="20"/>
      <c r="E113" s="29"/>
      <c r="F113" s="132" t="s">
        <v>69</v>
      </c>
      <c r="G113" s="78" t="str">
        <f t="shared" ref="G113:G122" si="24">P113</f>
        <v/>
      </c>
      <c r="J113" s="23">
        <f>D113*E113</f>
        <v>0</v>
      </c>
      <c r="N113" s="52"/>
      <c r="O113" s="52"/>
      <c r="P113" s="77" t="str">
        <f>IF(AND(E113&lt;&gt; "",$N$112&lt;&gt;""),1-(E113/$N$112),"")</f>
        <v/>
      </c>
    </row>
    <row r="114" spans="2:16" ht="15" customHeight="1" outlineLevel="1" x14ac:dyDescent="0.3">
      <c r="B114" s="4"/>
      <c r="C114" s="18" t="s">
        <v>70</v>
      </c>
      <c r="D114" s="20"/>
      <c r="E114" s="29"/>
      <c r="F114" s="133"/>
      <c r="G114" s="86" t="str">
        <f t="shared" si="24"/>
        <v/>
      </c>
      <c r="J114" s="23">
        <f t="shared" ref="J114:J122" si="25">D114*E114</f>
        <v>0</v>
      </c>
      <c r="N114" s="52"/>
      <c r="O114" s="52"/>
      <c r="P114" s="77" t="str">
        <f t="shared" ref="P114:P122" si="26">IF(AND(E114&lt;&gt; "",$N$112&lt;&gt;""),1-(E114/$N$112),"")</f>
        <v/>
      </c>
    </row>
    <row r="115" spans="2:16" ht="15" customHeight="1" outlineLevel="1" x14ac:dyDescent="0.3">
      <c r="B115" s="4"/>
      <c r="C115" s="18" t="s">
        <v>71</v>
      </c>
      <c r="D115" s="20"/>
      <c r="E115" s="20"/>
      <c r="F115" s="133"/>
      <c r="G115" s="86" t="str">
        <f t="shared" si="24"/>
        <v/>
      </c>
      <c r="J115" s="23">
        <f t="shared" si="25"/>
        <v>0</v>
      </c>
      <c r="N115" s="52"/>
      <c r="O115" s="52"/>
      <c r="P115" s="77" t="str">
        <f t="shared" si="26"/>
        <v/>
      </c>
    </row>
    <row r="116" spans="2:16" ht="15" customHeight="1" outlineLevel="1" x14ac:dyDescent="0.3">
      <c r="B116" s="17"/>
      <c r="C116" s="18"/>
      <c r="D116" s="20"/>
      <c r="E116" s="20"/>
      <c r="F116" s="133"/>
      <c r="G116" s="86" t="str">
        <f t="shared" si="24"/>
        <v/>
      </c>
      <c r="J116" s="23">
        <f t="shared" si="25"/>
        <v>0</v>
      </c>
      <c r="N116" s="52"/>
      <c r="O116" s="52"/>
      <c r="P116" s="77" t="str">
        <f t="shared" si="26"/>
        <v/>
      </c>
    </row>
    <row r="117" spans="2:16" ht="15" customHeight="1" outlineLevel="1" x14ac:dyDescent="0.3">
      <c r="B117" s="17"/>
      <c r="C117" s="18"/>
      <c r="D117" s="20"/>
      <c r="E117" s="20"/>
      <c r="F117" s="133"/>
      <c r="G117" s="86" t="str">
        <f t="shared" si="24"/>
        <v/>
      </c>
      <c r="J117" s="23">
        <f t="shared" si="25"/>
        <v>0</v>
      </c>
      <c r="N117" s="52"/>
      <c r="O117" s="52"/>
      <c r="P117" s="77" t="str">
        <f t="shared" si="26"/>
        <v/>
      </c>
    </row>
    <row r="118" spans="2:16" ht="15" customHeight="1" outlineLevel="1" x14ac:dyDescent="0.3">
      <c r="B118" s="17"/>
      <c r="C118" s="18"/>
      <c r="D118" s="20"/>
      <c r="E118" s="20"/>
      <c r="F118" s="133"/>
      <c r="G118" s="86" t="str">
        <f t="shared" si="24"/>
        <v/>
      </c>
      <c r="J118" s="23">
        <f t="shared" si="25"/>
        <v>0</v>
      </c>
      <c r="N118" s="52"/>
      <c r="O118" s="52"/>
      <c r="P118" s="77" t="str">
        <f t="shared" si="26"/>
        <v/>
      </c>
    </row>
    <row r="119" spans="2:16" ht="15" customHeight="1" outlineLevel="1" x14ac:dyDescent="0.3">
      <c r="B119" s="17"/>
      <c r="C119" s="18"/>
      <c r="D119" s="20"/>
      <c r="E119" s="20"/>
      <c r="F119" s="133"/>
      <c r="G119" s="86" t="str">
        <f t="shared" si="24"/>
        <v/>
      </c>
      <c r="J119" s="23">
        <f t="shared" si="25"/>
        <v>0</v>
      </c>
      <c r="N119" s="52"/>
      <c r="O119" s="52"/>
      <c r="P119" s="77" t="str">
        <f t="shared" si="26"/>
        <v/>
      </c>
    </row>
    <row r="120" spans="2:16" ht="15" customHeight="1" outlineLevel="1" x14ac:dyDescent="0.3">
      <c r="B120" s="17"/>
      <c r="C120" s="18"/>
      <c r="D120" s="20"/>
      <c r="E120" s="20"/>
      <c r="F120" s="133"/>
      <c r="G120" s="86" t="str">
        <f t="shared" si="24"/>
        <v/>
      </c>
      <c r="J120" s="23">
        <f t="shared" si="25"/>
        <v>0</v>
      </c>
      <c r="N120" s="52"/>
      <c r="O120" s="52"/>
      <c r="P120" s="77" t="str">
        <f t="shared" si="26"/>
        <v/>
      </c>
    </row>
    <row r="121" spans="2:16" ht="15" customHeight="1" outlineLevel="1" x14ac:dyDescent="0.3">
      <c r="B121" s="17"/>
      <c r="C121" s="18"/>
      <c r="D121" s="20"/>
      <c r="E121" s="20"/>
      <c r="F121" s="133"/>
      <c r="G121" s="86" t="str">
        <f t="shared" si="24"/>
        <v/>
      </c>
      <c r="J121" s="23">
        <f t="shared" si="25"/>
        <v>0</v>
      </c>
      <c r="N121" s="52"/>
      <c r="O121" s="52"/>
      <c r="P121" s="77" t="str">
        <f t="shared" si="26"/>
        <v/>
      </c>
    </row>
    <row r="122" spans="2:16" ht="15" customHeight="1" outlineLevel="1" x14ac:dyDescent="0.3">
      <c r="B122" s="17"/>
      <c r="C122" s="18"/>
      <c r="D122" s="20"/>
      <c r="E122" s="20"/>
      <c r="F122" s="133"/>
      <c r="G122" s="86" t="str">
        <f t="shared" si="24"/>
        <v/>
      </c>
      <c r="J122" s="23">
        <f t="shared" si="25"/>
        <v>0</v>
      </c>
      <c r="N122" s="52"/>
      <c r="O122" s="52"/>
      <c r="P122" s="77" t="str">
        <f t="shared" si="26"/>
        <v/>
      </c>
    </row>
    <row r="123" spans="2:16" ht="15" customHeight="1" outlineLevel="1" x14ac:dyDescent="0.3">
      <c r="K123" s="2"/>
      <c r="L123" s="2"/>
      <c r="M123" s="2"/>
      <c r="N123" s="52"/>
      <c r="O123" s="52"/>
      <c r="P123" s="52"/>
    </row>
    <row r="124" spans="2:16" x14ac:dyDescent="0.3">
      <c r="B124" s="16" t="s">
        <v>72</v>
      </c>
      <c r="C124" s="41" t="s">
        <v>73</v>
      </c>
      <c r="D124" s="26">
        <f>L124</f>
        <v>0</v>
      </c>
      <c r="E124" s="27" t="str">
        <f>O124</f>
        <v/>
      </c>
      <c r="F124" s="58">
        <f>N124</f>
        <v>2</v>
      </c>
      <c r="G124" s="33" t="str">
        <f>P124</f>
        <v/>
      </c>
      <c r="J124" s="30">
        <f>SUM(J125:J134)</f>
        <v>0</v>
      </c>
      <c r="K124" s="31">
        <f>IFERROR(L124*N124,0)</f>
        <v>0</v>
      </c>
      <c r="L124" s="31">
        <f>SUM(D125:D134)</f>
        <v>0</v>
      </c>
      <c r="M124" s="31">
        <f>IFERROR(L124*O124,0)</f>
        <v>0</v>
      </c>
      <c r="N124" s="31">
        <f>F125</f>
        <v>2</v>
      </c>
      <c r="O124" s="31" t="str">
        <f>IFERROR(J124/L124,"")</f>
        <v/>
      </c>
      <c r="P124" s="31" t="str">
        <f>IFERROR((N124-O124)/N124,"")</f>
        <v/>
      </c>
    </row>
    <row r="125" spans="2:16" ht="15" customHeight="1" outlineLevel="1" x14ac:dyDescent="0.3">
      <c r="B125" s="4"/>
      <c r="C125" s="18" t="s">
        <v>74</v>
      </c>
      <c r="D125" s="20"/>
      <c r="E125" s="29"/>
      <c r="F125" s="132">
        <v>2</v>
      </c>
      <c r="G125" s="78" t="str">
        <f t="shared" ref="G125:G134" si="27">P125</f>
        <v/>
      </c>
      <c r="J125" s="23">
        <f>D125*E125</f>
        <v>0</v>
      </c>
      <c r="N125" s="52"/>
      <c r="O125" s="52"/>
      <c r="P125" s="77" t="str">
        <f>IF(AND(E125&lt;&gt; "",$N$124&lt;&gt;""),1-(E125/$N$124),"")</f>
        <v/>
      </c>
    </row>
    <row r="126" spans="2:16" ht="15" customHeight="1" outlineLevel="1" x14ac:dyDescent="0.3">
      <c r="B126" s="4"/>
      <c r="C126" s="18" t="s">
        <v>75</v>
      </c>
      <c r="D126" s="20"/>
      <c r="E126" s="29"/>
      <c r="F126" s="133"/>
      <c r="G126" s="86" t="str">
        <f t="shared" si="27"/>
        <v/>
      </c>
      <c r="J126" s="23">
        <f t="shared" ref="J126:J134" si="28">D126*E126</f>
        <v>0</v>
      </c>
      <c r="N126" s="52"/>
      <c r="O126" s="52"/>
      <c r="P126" s="77" t="str">
        <f t="shared" ref="P126:P134" si="29">IF(AND(E126&lt;&gt; "",$N$124&lt;&gt;""),1-(E126/$N$124),"")</f>
        <v/>
      </c>
    </row>
    <row r="127" spans="2:16" ht="15" customHeight="1" outlineLevel="1" x14ac:dyDescent="0.3">
      <c r="B127" s="4"/>
      <c r="C127" s="18" t="s">
        <v>76</v>
      </c>
      <c r="D127" s="20"/>
      <c r="E127" s="20"/>
      <c r="F127" s="133"/>
      <c r="G127" s="86" t="str">
        <f t="shared" si="27"/>
        <v/>
      </c>
      <c r="J127" s="23">
        <f t="shared" si="28"/>
        <v>0</v>
      </c>
      <c r="N127" s="52"/>
      <c r="O127" s="52"/>
      <c r="P127" s="77" t="str">
        <f t="shared" si="29"/>
        <v/>
      </c>
    </row>
    <row r="128" spans="2:16" ht="15" customHeight="1" outlineLevel="1" x14ac:dyDescent="0.3">
      <c r="B128" s="17"/>
      <c r="C128" s="18"/>
      <c r="D128" s="20"/>
      <c r="E128" s="20"/>
      <c r="F128" s="133"/>
      <c r="G128" s="86" t="str">
        <f t="shared" si="27"/>
        <v/>
      </c>
      <c r="J128" s="23">
        <f t="shared" si="28"/>
        <v>0</v>
      </c>
      <c r="N128" s="52"/>
      <c r="O128" s="52"/>
      <c r="P128" s="77" t="str">
        <f t="shared" si="29"/>
        <v/>
      </c>
    </row>
    <row r="129" spans="2:16" ht="15" customHeight="1" outlineLevel="1" x14ac:dyDescent="0.3">
      <c r="B129" s="17"/>
      <c r="C129" s="18"/>
      <c r="D129" s="20"/>
      <c r="E129" s="20"/>
      <c r="F129" s="133"/>
      <c r="G129" s="86" t="str">
        <f t="shared" si="27"/>
        <v/>
      </c>
      <c r="J129" s="23">
        <f t="shared" si="28"/>
        <v>0</v>
      </c>
      <c r="N129" s="52"/>
      <c r="O129" s="52"/>
      <c r="P129" s="77" t="str">
        <f t="shared" si="29"/>
        <v/>
      </c>
    </row>
    <row r="130" spans="2:16" ht="15" customHeight="1" outlineLevel="1" x14ac:dyDescent="0.3">
      <c r="B130" s="17"/>
      <c r="C130" s="18"/>
      <c r="D130" s="20"/>
      <c r="E130" s="20"/>
      <c r="F130" s="133"/>
      <c r="G130" s="86" t="str">
        <f t="shared" si="27"/>
        <v/>
      </c>
      <c r="J130" s="23">
        <f t="shared" si="28"/>
        <v>0</v>
      </c>
      <c r="N130" s="52"/>
      <c r="O130" s="52"/>
      <c r="P130" s="77" t="str">
        <f t="shared" si="29"/>
        <v/>
      </c>
    </row>
    <row r="131" spans="2:16" ht="15" customHeight="1" outlineLevel="1" x14ac:dyDescent="0.3">
      <c r="B131" s="17"/>
      <c r="C131" s="18"/>
      <c r="D131" s="20"/>
      <c r="E131" s="20"/>
      <c r="F131" s="133"/>
      <c r="G131" s="86" t="str">
        <f t="shared" si="27"/>
        <v/>
      </c>
      <c r="J131" s="23">
        <f t="shared" si="28"/>
        <v>0</v>
      </c>
      <c r="N131" s="52"/>
      <c r="O131" s="52"/>
      <c r="P131" s="77" t="str">
        <f t="shared" si="29"/>
        <v/>
      </c>
    </row>
    <row r="132" spans="2:16" ht="15" customHeight="1" outlineLevel="1" x14ac:dyDescent="0.3">
      <c r="B132" s="17"/>
      <c r="C132" s="18"/>
      <c r="D132" s="20"/>
      <c r="E132" s="20"/>
      <c r="F132" s="133"/>
      <c r="G132" s="86" t="str">
        <f t="shared" si="27"/>
        <v/>
      </c>
      <c r="J132" s="23">
        <f t="shared" si="28"/>
        <v>0</v>
      </c>
      <c r="N132" s="52"/>
      <c r="O132" s="52"/>
      <c r="P132" s="77" t="str">
        <f t="shared" si="29"/>
        <v/>
      </c>
    </row>
    <row r="133" spans="2:16" ht="15" customHeight="1" outlineLevel="1" x14ac:dyDescent="0.3">
      <c r="B133" s="17"/>
      <c r="C133" s="18"/>
      <c r="D133" s="20"/>
      <c r="E133" s="20"/>
      <c r="F133" s="133"/>
      <c r="G133" s="86" t="str">
        <f t="shared" si="27"/>
        <v/>
      </c>
      <c r="J133" s="23">
        <f t="shared" si="28"/>
        <v>0</v>
      </c>
      <c r="N133" s="52"/>
      <c r="O133" s="52"/>
      <c r="P133" s="77" t="str">
        <f t="shared" si="29"/>
        <v/>
      </c>
    </row>
    <row r="134" spans="2:16" ht="15" customHeight="1" outlineLevel="1" x14ac:dyDescent="0.3">
      <c r="B134" s="17"/>
      <c r="C134" s="18"/>
      <c r="D134" s="20"/>
      <c r="E134" s="20"/>
      <c r="F134" s="133"/>
      <c r="G134" s="86" t="str">
        <f t="shared" si="27"/>
        <v/>
      </c>
      <c r="J134" s="23">
        <f t="shared" si="28"/>
        <v>0</v>
      </c>
      <c r="N134" s="52"/>
      <c r="O134" s="52"/>
      <c r="P134" s="77" t="str">
        <f t="shared" si="29"/>
        <v/>
      </c>
    </row>
    <row r="135" spans="2:16" ht="15" customHeight="1" outlineLevel="1" x14ac:dyDescent="0.3">
      <c r="B135" s="10"/>
      <c r="C135" s="19"/>
      <c r="D135" s="8"/>
      <c r="E135" s="10"/>
      <c r="F135" s="9"/>
      <c r="G135" s="9"/>
      <c r="K135" s="2"/>
      <c r="L135" s="2"/>
      <c r="M135" s="2"/>
      <c r="N135" s="52"/>
      <c r="O135" s="52"/>
      <c r="P135" s="52"/>
    </row>
    <row r="136" spans="2:16" x14ac:dyDescent="0.3">
      <c r="B136" s="16" t="s">
        <v>77</v>
      </c>
      <c r="C136" s="41" t="s">
        <v>78</v>
      </c>
      <c r="D136" s="26">
        <f>L136</f>
        <v>0</v>
      </c>
      <c r="E136" s="27" t="str">
        <f>O136</f>
        <v/>
      </c>
      <c r="F136" s="58">
        <v>2</v>
      </c>
      <c r="G136" s="33" t="str">
        <f>P136</f>
        <v/>
      </c>
      <c r="J136" s="30">
        <f>SUM(J137:J146)</f>
        <v>0</v>
      </c>
      <c r="K136" s="31">
        <f>IFERROR(L136*N136,0)</f>
        <v>0</v>
      </c>
      <c r="L136" s="31">
        <f>SUM(D137:D146)</f>
        <v>0</v>
      </c>
      <c r="M136" s="31">
        <f>IFERROR(L136*O136,0)</f>
        <v>0</v>
      </c>
      <c r="N136" s="81">
        <f>F136</f>
        <v>2</v>
      </c>
      <c r="O136" s="31" t="str">
        <f>IFERROR(J136/L136,"")</f>
        <v/>
      </c>
      <c r="P136" s="31" t="str">
        <f>IFERROR((N136-O136)/N136,"")</f>
        <v/>
      </c>
    </row>
    <row r="137" spans="2:16" ht="15" customHeight="1" outlineLevel="1" x14ac:dyDescent="0.3">
      <c r="B137" s="4"/>
      <c r="C137" s="18" t="s">
        <v>79</v>
      </c>
      <c r="D137" s="20"/>
      <c r="E137" s="29"/>
      <c r="F137" s="132" t="s">
        <v>80</v>
      </c>
      <c r="G137" s="89" t="str">
        <f t="shared" ref="G137:G146" si="30">P137</f>
        <v/>
      </c>
      <c r="J137" s="23">
        <f>D137*E137</f>
        <v>0</v>
      </c>
      <c r="N137" s="52"/>
      <c r="O137" s="52"/>
      <c r="P137" s="77" t="str">
        <f>IF(AND(E137&lt;&gt; "",$N$136&lt;&gt;""),1-(E137/$N$136),"")</f>
        <v/>
      </c>
    </row>
    <row r="138" spans="2:16" ht="15" customHeight="1" outlineLevel="1" x14ac:dyDescent="0.3">
      <c r="B138" s="4"/>
      <c r="C138" s="18" t="s">
        <v>81</v>
      </c>
      <c r="D138" s="20"/>
      <c r="E138" s="29"/>
      <c r="F138" s="133"/>
      <c r="G138" s="90" t="str">
        <f t="shared" si="30"/>
        <v/>
      </c>
      <c r="J138" s="23">
        <f t="shared" ref="J138:J146" si="31">D138*E138</f>
        <v>0</v>
      </c>
      <c r="N138" s="52"/>
      <c r="O138" s="52"/>
      <c r="P138" s="77" t="str">
        <f t="shared" ref="P138:P146" si="32">IF(AND(E138&lt;&gt; "",$N$136&lt;&gt;""),1-(E138/$N$136),"")</f>
        <v/>
      </c>
    </row>
    <row r="139" spans="2:16" ht="15" customHeight="1" outlineLevel="1" x14ac:dyDescent="0.3">
      <c r="B139" s="4"/>
      <c r="C139" s="18" t="s">
        <v>82</v>
      </c>
      <c r="D139" s="20"/>
      <c r="E139" s="20"/>
      <c r="F139" s="133"/>
      <c r="G139" s="90" t="str">
        <f t="shared" si="30"/>
        <v/>
      </c>
      <c r="J139" s="23">
        <f t="shared" si="31"/>
        <v>0</v>
      </c>
      <c r="N139" s="52"/>
      <c r="O139" s="52"/>
      <c r="P139" s="77" t="str">
        <f t="shared" si="32"/>
        <v/>
      </c>
    </row>
    <row r="140" spans="2:16" ht="15" customHeight="1" outlineLevel="1" x14ac:dyDescent="0.3">
      <c r="B140" s="17"/>
      <c r="C140" s="18"/>
      <c r="D140" s="20"/>
      <c r="E140" s="20"/>
      <c r="F140" s="133"/>
      <c r="G140" s="90" t="str">
        <f t="shared" si="30"/>
        <v/>
      </c>
      <c r="J140" s="23">
        <f t="shared" si="31"/>
        <v>0</v>
      </c>
      <c r="N140" s="52"/>
      <c r="O140" s="52"/>
      <c r="P140" s="77" t="str">
        <f t="shared" si="32"/>
        <v/>
      </c>
    </row>
    <row r="141" spans="2:16" ht="15" customHeight="1" outlineLevel="1" x14ac:dyDescent="0.3">
      <c r="B141" s="17"/>
      <c r="C141" s="18"/>
      <c r="D141" s="20"/>
      <c r="E141" s="20"/>
      <c r="F141" s="133"/>
      <c r="G141" s="90" t="str">
        <f t="shared" si="30"/>
        <v/>
      </c>
      <c r="J141" s="23">
        <f t="shared" si="31"/>
        <v>0</v>
      </c>
      <c r="N141" s="52"/>
      <c r="O141" s="52"/>
      <c r="P141" s="77" t="str">
        <f t="shared" si="32"/>
        <v/>
      </c>
    </row>
    <row r="142" spans="2:16" ht="15" customHeight="1" outlineLevel="1" x14ac:dyDescent="0.3">
      <c r="B142" s="17"/>
      <c r="C142" s="18"/>
      <c r="D142" s="20"/>
      <c r="E142" s="20"/>
      <c r="F142" s="133"/>
      <c r="G142" s="90" t="str">
        <f t="shared" si="30"/>
        <v/>
      </c>
      <c r="J142" s="23">
        <f t="shared" si="31"/>
        <v>0</v>
      </c>
      <c r="N142" s="52"/>
      <c r="O142" s="52"/>
      <c r="P142" s="77" t="str">
        <f t="shared" si="32"/>
        <v/>
      </c>
    </row>
    <row r="143" spans="2:16" ht="15" customHeight="1" outlineLevel="1" x14ac:dyDescent="0.3">
      <c r="B143" s="17"/>
      <c r="C143" s="18"/>
      <c r="D143" s="20"/>
      <c r="E143" s="20"/>
      <c r="F143" s="133"/>
      <c r="G143" s="90" t="str">
        <f t="shared" si="30"/>
        <v/>
      </c>
      <c r="J143" s="23">
        <f t="shared" si="31"/>
        <v>0</v>
      </c>
      <c r="N143" s="52"/>
      <c r="O143" s="52"/>
      <c r="P143" s="77" t="str">
        <f t="shared" si="32"/>
        <v/>
      </c>
    </row>
    <row r="144" spans="2:16" ht="15" customHeight="1" outlineLevel="1" x14ac:dyDescent="0.3">
      <c r="B144" s="17"/>
      <c r="C144" s="18"/>
      <c r="D144" s="20"/>
      <c r="E144" s="20"/>
      <c r="F144" s="133"/>
      <c r="G144" s="90" t="str">
        <f t="shared" si="30"/>
        <v/>
      </c>
      <c r="J144" s="23">
        <f t="shared" si="31"/>
        <v>0</v>
      </c>
      <c r="N144" s="52"/>
      <c r="O144" s="52"/>
      <c r="P144" s="77" t="str">
        <f t="shared" si="32"/>
        <v/>
      </c>
    </row>
    <row r="145" spans="1:16" ht="15" customHeight="1" outlineLevel="1" x14ac:dyDescent="0.3">
      <c r="B145" s="17"/>
      <c r="C145" s="18"/>
      <c r="D145" s="20"/>
      <c r="E145" s="20"/>
      <c r="F145" s="133"/>
      <c r="G145" s="90" t="str">
        <f t="shared" si="30"/>
        <v/>
      </c>
      <c r="J145" s="23">
        <f t="shared" si="31"/>
        <v>0</v>
      </c>
      <c r="N145" s="52"/>
      <c r="O145" s="52"/>
      <c r="P145" s="77" t="str">
        <f t="shared" si="32"/>
        <v/>
      </c>
    </row>
    <row r="146" spans="1:16" ht="15" customHeight="1" outlineLevel="1" x14ac:dyDescent="0.3">
      <c r="B146" s="17"/>
      <c r="C146" s="18"/>
      <c r="D146" s="20"/>
      <c r="E146" s="20"/>
      <c r="F146" s="133"/>
      <c r="G146" s="90" t="str">
        <f t="shared" si="30"/>
        <v/>
      </c>
      <c r="J146" s="23">
        <f t="shared" si="31"/>
        <v>0</v>
      </c>
      <c r="N146" s="52"/>
      <c r="O146" s="52"/>
      <c r="P146" s="77" t="str">
        <f t="shared" si="32"/>
        <v/>
      </c>
    </row>
    <row r="147" spans="1:16" ht="15" customHeight="1" x14ac:dyDescent="0.3">
      <c r="B147" s="10"/>
      <c r="C147" s="19"/>
      <c r="D147" s="8"/>
      <c r="E147" s="10"/>
      <c r="F147" s="9"/>
      <c r="G147" s="9"/>
      <c r="J147" s="52"/>
      <c r="K147" s="52"/>
      <c r="L147" s="52"/>
      <c r="M147" s="52"/>
      <c r="N147" s="52"/>
      <c r="O147" s="52"/>
      <c r="P147" s="52"/>
    </row>
    <row r="148" spans="1:16" ht="18" x14ac:dyDescent="0.35">
      <c r="A148" s="44"/>
      <c r="B148" s="14">
        <v>2</v>
      </c>
      <c r="C148" s="142" t="s">
        <v>83</v>
      </c>
      <c r="D148" s="141"/>
      <c r="E148" s="141"/>
      <c r="F148" s="141"/>
      <c r="G148" s="141"/>
      <c r="H148" s="45"/>
      <c r="I148" s="45"/>
      <c r="J148" s="59"/>
      <c r="K148" s="59"/>
      <c r="L148" s="59"/>
      <c r="M148" s="59"/>
      <c r="N148" s="59"/>
      <c r="O148" s="59"/>
      <c r="P148" s="59"/>
    </row>
    <row r="149" spans="1:16" ht="15" customHeight="1" x14ac:dyDescent="0.3">
      <c r="B149" s="7"/>
      <c r="C149" s="22"/>
      <c r="D149" s="7"/>
      <c r="E149" s="7"/>
      <c r="F149" s="7"/>
      <c r="G149" s="7"/>
      <c r="J149" s="52"/>
      <c r="K149" s="52"/>
      <c r="L149" s="52"/>
      <c r="M149" s="52"/>
      <c r="N149" s="52"/>
      <c r="O149" s="52"/>
      <c r="P149" s="52"/>
    </row>
    <row r="150" spans="1:16" x14ac:dyDescent="0.3">
      <c r="B150" s="16">
        <v>2</v>
      </c>
      <c r="C150" s="41" t="s">
        <v>83</v>
      </c>
      <c r="D150" s="26">
        <f>L150</f>
        <v>0</v>
      </c>
      <c r="E150" s="27" t="str">
        <f>O150</f>
        <v/>
      </c>
      <c r="F150" s="58">
        <f>N150</f>
        <v>0.6</v>
      </c>
      <c r="G150" s="33" t="str">
        <f>P150</f>
        <v/>
      </c>
      <c r="J150" s="30">
        <f>SUM(J151:J160)</f>
        <v>0</v>
      </c>
      <c r="K150" s="31">
        <f>IFERROR(L150*N150,0)</f>
        <v>0</v>
      </c>
      <c r="L150" s="31">
        <f>SUM(D151:D160)</f>
        <v>0</v>
      </c>
      <c r="M150" s="31">
        <f>IFERROR(L150*O150,0)</f>
        <v>0</v>
      </c>
      <c r="N150" s="31">
        <f>F151</f>
        <v>0.6</v>
      </c>
      <c r="O150" s="76" t="str">
        <f>IFERROR(J150/L150,"")</f>
        <v/>
      </c>
      <c r="P150" s="73" t="str">
        <f>IFERROR((N150-O150)/N150,"")</f>
        <v/>
      </c>
    </row>
    <row r="151" spans="1:16" ht="15" customHeight="1" outlineLevel="1" x14ac:dyDescent="0.3">
      <c r="B151" s="4"/>
      <c r="C151" s="18" t="s">
        <v>84</v>
      </c>
      <c r="D151" s="20"/>
      <c r="E151" s="29"/>
      <c r="F151" s="143">
        <v>0.6</v>
      </c>
      <c r="G151" s="87" t="str">
        <f t="shared" ref="G151:G160" si="33">P151</f>
        <v/>
      </c>
      <c r="J151" s="23">
        <f>D151*E151</f>
        <v>0</v>
      </c>
      <c r="N151" s="52"/>
      <c r="O151" s="52"/>
      <c r="P151" s="77" t="str">
        <f>IF(AND(E151&lt;&gt; "",$N$150&lt;&gt;""),1-(E151/$N$150),"")</f>
        <v/>
      </c>
    </row>
    <row r="152" spans="1:16" ht="15" customHeight="1" outlineLevel="1" x14ac:dyDescent="0.3">
      <c r="B152" s="4"/>
      <c r="C152" s="18" t="s">
        <v>85</v>
      </c>
      <c r="D152" s="20"/>
      <c r="E152" s="29"/>
      <c r="F152" s="144"/>
      <c r="G152" s="88" t="str">
        <f t="shared" si="33"/>
        <v/>
      </c>
      <c r="J152" s="23">
        <f t="shared" ref="J152:J160" si="34">D152*E152</f>
        <v>0</v>
      </c>
      <c r="N152" s="52"/>
      <c r="O152" s="52"/>
      <c r="P152" s="77" t="str">
        <f t="shared" ref="P152:P160" si="35">IF(AND(E152&lt;&gt; "",$N$150&lt;&gt;""),1-(E152/$N$150),"")</f>
        <v/>
      </c>
    </row>
    <row r="153" spans="1:16" ht="15" customHeight="1" outlineLevel="1" x14ac:dyDescent="0.3">
      <c r="B153" s="4"/>
      <c r="C153" s="18" t="s">
        <v>86</v>
      </c>
      <c r="D153" s="20"/>
      <c r="E153" s="20"/>
      <c r="F153" s="144"/>
      <c r="G153" s="88" t="str">
        <f t="shared" si="33"/>
        <v/>
      </c>
      <c r="J153" s="23">
        <f t="shared" si="34"/>
        <v>0</v>
      </c>
      <c r="N153" s="52"/>
      <c r="O153" s="52"/>
      <c r="P153" s="77" t="str">
        <f t="shared" si="35"/>
        <v/>
      </c>
    </row>
    <row r="154" spans="1:16" ht="15" customHeight="1" outlineLevel="1" x14ac:dyDescent="0.3">
      <c r="B154" s="17"/>
      <c r="C154" s="18"/>
      <c r="D154" s="20"/>
      <c r="E154" s="20"/>
      <c r="F154" s="144"/>
      <c r="G154" s="88" t="str">
        <f t="shared" si="33"/>
        <v/>
      </c>
      <c r="J154" s="23">
        <f t="shared" si="34"/>
        <v>0</v>
      </c>
      <c r="N154" s="52"/>
      <c r="O154" s="52"/>
      <c r="P154" s="77" t="str">
        <f t="shared" si="35"/>
        <v/>
      </c>
    </row>
    <row r="155" spans="1:16" ht="15" customHeight="1" outlineLevel="1" x14ac:dyDescent="0.3">
      <c r="B155" s="17"/>
      <c r="C155" s="18"/>
      <c r="D155" s="20"/>
      <c r="E155" s="20"/>
      <c r="F155" s="144"/>
      <c r="G155" s="88" t="str">
        <f t="shared" si="33"/>
        <v/>
      </c>
      <c r="J155" s="23">
        <f t="shared" si="34"/>
        <v>0</v>
      </c>
      <c r="N155" s="52"/>
      <c r="O155" s="52"/>
      <c r="P155" s="77" t="str">
        <f t="shared" si="35"/>
        <v/>
      </c>
    </row>
    <row r="156" spans="1:16" ht="15" customHeight="1" outlineLevel="1" x14ac:dyDescent="0.3">
      <c r="B156" s="17"/>
      <c r="C156" s="18"/>
      <c r="D156" s="20"/>
      <c r="E156" s="20"/>
      <c r="F156" s="144"/>
      <c r="G156" s="88" t="str">
        <f t="shared" si="33"/>
        <v/>
      </c>
      <c r="J156" s="23">
        <f t="shared" si="34"/>
        <v>0</v>
      </c>
      <c r="N156" s="52"/>
      <c r="O156" s="52"/>
      <c r="P156" s="77" t="str">
        <f t="shared" si="35"/>
        <v/>
      </c>
    </row>
    <row r="157" spans="1:16" ht="15" customHeight="1" outlineLevel="1" x14ac:dyDescent="0.3">
      <c r="B157" s="17"/>
      <c r="C157" s="18"/>
      <c r="D157" s="20"/>
      <c r="E157" s="20"/>
      <c r="F157" s="144"/>
      <c r="G157" s="88" t="str">
        <f t="shared" si="33"/>
        <v/>
      </c>
      <c r="J157" s="23">
        <f t="shared" si="34"/>
        <v>0</v>
      </c>
      <c r="N157" s="52"/>
      <c r="O157" s="52"/>
      <c r="P157" s="77" t="str">
        <f t="shared" si="35"/>
        <v/>
      </c>
    </row>
    <row r="158" spans="1:16" ht="15" customHeight="1" outlineLevel="1" x14ac:dyDescent="0.3">
      <c r="B158" s="17"/>
      <c r="C158" s="18"/>
      <c r="D158" s="20"/>
      <c r="E158" s="20"/>
      <c r="F158" s="144"/>
      <c r="G158" s="88" t="str">
        <f t="shared" si="33"/>
        <v/>
      </c>
      <c r="J158" s="23">
        <f t="shared" si="34"/>
        <v>0</v>
      </c>
      <c r="N158" s="52"/>
      <c r="O158" s="52"/>
      <c r="P158" s="77" t="str">
        <f t="shared" si="35"/>
        <v/>
      </c>
    </row>
    <row r="159" spans="1:16" ht="15" customHeight="1" outlineLevel="1" x14ac:dyDescent="0.3">
      <c r="B159" s="17"/>
      <c r="C159" s="18"/>
      <c r="D159" s="20"/>
      <c r="E159" s="20"/>
      <c r="F159" s="144"/>
      <c r="G159" s="88" t="str">
        <f t="shared" si="33"/>
        <v/>
      </c>
      <c r="J159" s="23">
        <f t="shared" si="34"/>
        <v>0</v>
      </c>
      <c r="N159" s="52"/>
      <c r="O159" s="52"/>
      <c r="P159" s="77" t="str">
        <f t="shared" si="35"/>
        <v/>
      </c>
    </row>
    <row r="160" spans="1:16" ht="15" customHeight="1" outlineLevel="1" x14ac:dyDescent="0.3">
      <c r="B160" s="17"/>
      <c r="C160" s="18"/>
      <c r="D160" s="20"/>
      <c r="E160" s="20"/>
      <c r="F160" s="144"/>
      <c r="G160" s="88" t="str">
        <f t="shared" si="33"/>
        <v/>
      </c>
      <c r="J160" s="23">
        <f t="shared" si="34"/>
        <v>0</v>
      </c>
      <c r="N160" s="52"/>
      <c r="O160" s="52"/>
      <c r="P160" s="77" t="str">
        <f t="shared" si="35"/>
        <v/>
      </c>
    </row>
    <row r="161" spans="1:16" ht="15" customHeight="1" x14ac:dyDescent="0.3">
      <c r="J161" s="52"/>
      <c r="K161" s="52"/>
      <c r="L161" s="52"/>
      <c r="M161" s="52"/>
      <c r="N161" s="52"/>
      <c r="O161" s="52"/>
      <c r="P161" s="52"/>
    </row>
    <row r="162" spans="1:16" ht="18" x14ac:dyDescent="0.35">
      <c r="A162" s="44"/>
      <c r="B162" s="14">
        <v>3</v>
      </c>
      <c r="C162" s="141" t="s">
        <v>87</v>
      </c>
      <c r="D162" s="141"/>
      <c r="E162" s="141"/>
      <c r="F162" s="141"/>
      <c r="G162" s="141"/>
      <c r="H162" s="45"/>
      <c r="I162" s="45"/>
      <c r="J162" s="59"/>
      <c r="K162" s="59"/>
      <c r="L162" s="59"/>
      <c r="M162" s="59"/>
      <c r="N162" s="59"/>
      <c r="O162" s="59"/>
      <c r="P162" s="59"/>
    </row>
    <row r="163" spans="1:16" ht="15" customHeight="1" x14ac:dyDescent="0.3">
      <c r="B163" s="7"/>
      <c r="C163" s="22"/>
      <c r="D163" s="7"/>
      <c r="E163" s="7"/>
      <c r="F163" s="7"/>
      <c r="G163" s="7"/>
      <c r="J163" s="52"/>
      <c r="K163" s="52"/>
      <c r="L163" s="52"/>
      <c r="M163" s="52"/>
      <c r="N163" s="52"/>
      <c r="O163" s="52"/>
      <c r="P163" s="52"/>
    </row>
    <row r="164" spans="1:16" x14ac:dyDescent="0.3">
      <c r="B164" s="16" t="s">
        <v>88</v>
      </c>
      <c r="C164" s="41" t="s">
        <v>89</v>
      </c>
      <c r="D164" s="26">
        <f>L164</f>
        <v>0</v>
      </c>
      <c r="E164" s="27" t="str">
        <f>O164</f>
        <v/>
      </c>
      <c r="F164" s="58">
        <f>N164</f>
        <v>0.6</v>
      </c>
      <c r="G164" s="33" t="str">
        <f>P164</f>
        <v/>
      </c>
      <c r="J164" s="30">
        <f>SUM(J165,J177,J189)</f>
        <v>0</v>
      </c>
      <c r="K164" s="31">
        <f>IFERROR(L164*N164,0)</f>
        <v>0</v>
      </c>
      <c r="L164" s="31">
        <f>SUM(L165,L177,L189)</f>
        <v>0</v>
      </c>
      <c r="M164" s="31">
        <f>IFERROR(K164*O164,0)</f>
        <v>0</v>
      </c>
      <c r="N164" s="31">
        <f>AVERAGE(N165,N177,N189)</f>
        <v>0.6</v>
      </c>
      <c r="O164" s="76" t="str">
        <f>IFERROR(J164/L164,"")</f>
        <v/>
      </c>
      <c r="P164" s="73" t="str">
        <f>IFERROR((N164-O164)/N164,"")</f>
        <v/>
      </c>
    </row>
    <row r="165" spans="1:16" x14ac:dyDescent="0.3">
      <c r="B165" s="13" t="s">
        <v>90</v>
      </c>
      <c r="C165" s="42" t="s">
        <v>91</v>
      </c>
      <c r="D165" s="82">
        <f>L165</f>
        <v>0</v>
      </c>
      <c r="E165" s="83" t="str">
        <f>O165</f>
        <v/>
      </c>
      <c r="F165" s="91">
        <f>N165</f>
        <v>0.6</v>
      </c>
      <c r="G165" s="92" t="str">
        <f>P165</f>
        <v/>
      </c>
      <c r="J165" s="24">
        <f>SUM(J166:J175)</f>
        <v>0</v>
      </c>
      <c r="K165" s="32">
        <f>IFERROR(L165*N165,0)</f>
        <v>0</v>
      </c>
      <c r="L165" s="32">
        <f>SUM(D166:D175)</f>
        <v>0</v>
      </c>
      <c r="M165" s="32">
        <f>IFERROR(L165*O165,0)</f>
        <v>0</v>
      </c>
      <c r="N165" s="32">
        <f>F166</f>
        <v>0.6</v>
      </c>
      <c r="O165" s="72" t="str">
        <f>IFERROR(J165/L165,"")</f>
        <v/>
      </c>
      <c r="P165" s="74" t="str">
        <f>IFERROR((N165-O165)/N165,"")</f>
        <v/>
      </c>
    </row>
    <row r="166" spans="1:16" ht="15" customHeight="1" outlineLevel="1" x14ac:dyDescent="0.3">
      <c r="B166" s="4"/>
      <c r="C166" s="18" t="s">
        <v>92</v>
      </c>
      <c r="D166" s="20"/>
      <c r="E166" s="29"/>
      <c r="F166" s="129">
        <v>0.6</v>
      </c>
      <c r="G166" s="89" t="str">
        <f t="shared" ref="G166:G175" si="36">P166</f>
        <v/>
      </c>
      <c r="J166" s="23">
        <f>D166*E166</f>
        <v>0</v>
      </c>
      <c r="N166" s="52"/>
      <c r="O166" s="52"/>
      <c r="P166" s="77" t="str">
        <f>IF(AND(E166&lt;&gt; "",$N$165&lt;&gt;""),1-(E166/$N$165),"")</f>
        <v/>
      </c>
    </row>
    <row r="167" spans="1:16" ht="15" customHeight="1" outlineLevel="1" x14ac:dyDescent="0.3">
      <c r="B167" s="4"/>
      <c r="C167" s="18" t="s">
        <v>93</v>
      </c>
      <c r="D167" s="20"/>
      <c r="E167" s="29"/>
      <c r="F167" s="130"/>
      <c r="G167" s="90" t="str">
        <f t="shared" si="36"/>
        <v/>
      </c>
      <c r="J167" s="23">
        <f t="shared" ref="J167:J175" si="37">D167*E167</f>
        <v>0</v>
      </c>
      <c r="N167" s="52"/>
      <c r="O167" s="52"/>
      <c r="P167" s="77" t="str">
        <f t="shared" ref="P167:P175" si="38">IF(AND(E167&lt;&gt; "",$N$165&lt;&gt;""),1-(E167/$N$165),"")</f>
        <v/>
      </c>
    </row>
    <row r="168" spans="1:16" ht="15" customHeight="1" outlineLevel="1" x14ac:dyDescent="0.3">
      <c r="B168" s="4"/>
      <c r="C168" s="18" t="s">
        <v>94</v>
      </c>
      <c r="D168" s="20"/>
      <c r="E168" s="20"/>
      <c r="F168" s="130"/>
      <c r="G168" s="90" t="str">
        <f t="shared" si="36"/>
        <v/>
      </c>
      <c r="J168" s="23">
        <f t="shared" si="37"/>
        <v>0</v>
      </c>
      <c r="N168" s="52"/>
      <c r="O168" s="52"/>
      <c r="P168" s="77" t="str">
        <f t="shared" si="38"/>
        <v/>
      </c>
    </row>
    <row r="169" spans="1:16" ht="15" customHeight="1" outlineLevel="1" x14ac:dyDescent="0.3">
      <c r="B169" s="17"/>
      <c r="C169" s="18"/>
      <c r="D169" s="20"/>
      <c r="E169" s="20"/>
      <c r="F169" s="130"/>
      <c r="G169" s="90" t="str">
        <f t="shared" si="36"/>
        <v/>
      </c>
      <c r="J169" s="23">
        <f t="shared" si="37"/>
        <v>0</v>
      </c>
      <c r="N169" s="52"/>
      <c r="O169" s="52"/>
      <c r="P169" s="77" t="str">
        <f t="shared" si="38"/>
        <v/>
      </c>
    </row>
    <row r="170" spans="1:16" ht="15" customHeight="1" outlineLevel="1" x14ac:dyDescent="0.3">
      <c r="B170" s="17"/>
      <c r="C170" s="18"/>
      <c r="D170" s="20"/>
      <c r="E170" s="20"/>
      <c r="F170" s="130"/>
      <c r="G170" s="90" t="str">
        <f t="shared" si="36"/>
        <v/>
      </c>
      <c r="J170" s="23">
        <f t="shared" si="37"/>
        <v>0</v>
      </c>
      <c r="N170" s="52"/>
      <c r="O170" s="52"/>
      <c r="P170" s="77" t="str">
        <f t="shared" si="38"/>
        <v/>
      </c>
    </row>
    <row r="171" spans="1:16" ht="15" customHeight="1" outlineLevel="1" x14ac:dyDescent="0.3">
      <c r="B171" s="17"/>
      <c r="C171" s="18"/>
      <c r="D171" s="20"/>
      <c r="E171" s="20"/>
      <c r="F171" s="130"/>
      <c r="G171" s="90" t="str">
        <f t="shared" si="36"/>
        <v/>
      </c>
      <c r="J171" s="23">
        <f t="shared" si="37"/>
        <v>0</v>
      </c>
      <c r="N171" s="52"/>
      <c r="O171" s="52"/>
      <c r="P171" s="77" t="str">
        <f t="shared" si="38"/>
        <v/>
      </c>
    </row>
    <row r="172" spans="1:16" ht="15" customHeight="1" outlineLevel="1" x14ac:dyDescent="0.3">
      <c r="B172" s="17"/>
      <c r="C172" s="18"/>
      <c r="D172" s="20"/>
      <c r="E172" s="20"/>
      <c r="F172" s="130"/>
      <c r="G172" s="90" t="str">
        <f t="shared" si="36"/>
        <v/>
      </c>
      <c r="J172" s="23">
        <f t="shared" si="37"/>
        <v>0</v>
      </c>
      <c r="N172" s="52"/>
      <c r="O172" s="52"/>
      <c r="P172" s="77" t="str">
        <f t="shared" si="38"/>
        <v/>
      </c>
    </row>
    <row r="173" spans="1:16" ht="15" customHeight="1" outlineLevel="1" x14ac:dyDescent="0.3">
      <c r="B173" s="17"/>
      <c r="C173" s="18"/>
      <c r="D173" s="20"/>
      <c r="E173" s="20"/>
      <c r="F173" s="130"/>
      <c r="G173" s="90" t="str">
        <f t="shared" si="36"/>
        <v/>
      </c>
      <c r="J173" s="23">
        <f t="shared" si="37"/>
        <v>0</v>
      </c>
      <c r="N173" s="52"/>
      <c r="O173" s="52"/>
      <c r="P173" s="77" t="str">
        <f t="shared" si="38"/>
        <v/>
      </c>
    </row>
    <row r="174" spans="1:16" ht="15" customHeight="1" outlineLevel="1" x14ac:dyDescent="0.3">
      <c r="B174" s="17"/>
      <c r="C174" s="18"/>
      <c r="D174" s="20"/>
      <c r="E174" s="20"/>
      <c r="F174" s="130"/>
      <c r="G174" s="90" t="str">
        <f t="shared" si="36"/>
        <v/>
      </c>
      <c r="J174" s="23">
        <f t="shared" si="37"/>
        <v>0</v>
      </c>
      <c r="N174" s="52"/>
      <c r="O174" s="52"/>
      <c r="P174" s="77" t="str">
        <f t="shared" si="38"/>
        <v/>
      </c>
    </row>
    <row r="175" spans="1:16" ht="15" customHeight="1" outlineLevel="1" x14ac:dyDescent="0.3">
      <c r="B175" s="17"/>
      <c r="C175" s="18"/>
      <c r="D175" s="20"/>
      <c r="E175" s="20"/>
      <c r="F175" s="131"/>
      <c r="G175" s="90" t="str">
        <f t="shared" si="36"/>
        <v/>
      </c>
      <c r="J175" s="23">
        <f t="shared" si="37"/>
        <v>0</v>
      </c>
      <c r="N175" s="52"/>
      <c r="O175" s="52"/>
      <c r="P175" s="77" t="str">
        <f t="shared" si="38"/>
        <v/>
      </c>
    </row>
    <row r="176" spans="1:16" ht="15" customHeight="1" outlineLevel="1" x14ac:dyDescent="0.3">
      <c r="B176" s="65"/>
      <c r="C176" s="22"/>
      <c r="D176" s="7"/>
      <c r="E176" s="7"/>
      <c r="F176" s="7"/>
      <c r="G176" s="7"/>
      <c r="J176" s="7"/>
      <c r="N176" s="52"/>
      <c r="O176" s="52"/>
      <c r="P176" s="52"/>
    </row>
    <row r="177" spans="2:16" x14ac:dyDescent="0.3">
      <c r="B177" s="13" t="s">
        <v>95</v>
      </c>
      <c r="C177" s="42" t="s">
        <v>96</v>
      </c>
      <c r="D177" s="82">
        <f>L177</f>
        <v>0</v>
      </c>
      <c r="E177" s="83" t="str">
        <f>O177</f>
        <v/>
      </c>
      <c r="F177" s="91">
        <f>N177</f>
        <v>0.6</v>
      </c>
      <c r="G177" s="92" t="str">
        <f>P177</f>
        <v/>
      </c>
      <c r="J177" s="24">
        <f>SUM(J178:J187)</f>
        <v>0</v>
      </c>
      <c r="K177" s="32">
        <f>IFERROR(L177*N177,0)</f>
        <v>0</v>
      </c>
      <c r="L177" s="32">
        <f>SUM(D178:D187)</f>
        <v>0</v>
      </c>
      <c r="M177" s="32">
        <f>IFERROR(L177*O177,0)</f>
        <v>0</v>
      </c>
      <c r="N177" s="32">
        <f>F178</f>
        <v>0.6</v>
      </c>
      <c r="O177" s="72" t="str">
        <f>IFERROR(J177/L177,"")</f>
        <v/>
      </c>
      <c r="P177" s="74" t="str">
        <f>IFERROR((N177-O177)/N177,"")</f>
        <v/>
      </c>
    </row>
    <row r="178" spans="2:16" ht="15" customHeight="1" outlineLevel="1" x14ac:dyDescent="0.3">
      <c r="B178" s="17"/>
      <c r="C178" s="18" t="s">
        <v>97</v>
      </c>
      <c r="D178" s="20"/>
      <c r="E178" s="20"/>
      <c r="F178" s="100">
        <v>0.6</v>
      </c>
      <c r="G178" s="89" t="str">
        <f t="shared" ref="G178:G187" si="39">P178</f>
        <v/>
      </c>
      <c r="J178" s="23">
        <f>D178*E178</f>
        <v>0</v>
      </c>
      <c r="N178" s="52"/>
      <c r="O178" s="52"/>
      <c r="P178" s="77" t="str">
        <f>IF(AND(E178&lt;&gt; "",$N$177&lt;&gt;""),1-(E178/$N$177),"")</f>
        <v/>
      </c>
    </row>
    <row r="179" spans="2:16" ht="15" customHeight="1" outlineLevel="1" x14ac:dyDescent="0.3">
      <c r="B179" s="17"/>
      <c r="C179" s="18" t="s">
        <v>98</v>
      </c>
      <c r="D179" s="20"/>
      <c r="E179" s="20"/>
      <c r="F179" s="101"/>
      <c r="G179" s="90" t="str">
        <f t="shared" si="39"/>
        <v/>
      </c>
      <c r="J179" s="23">
        <f t="shared" ref="J179:J187" si="40">D179*E179</f>
        <v>0</v>
      </c>
      <c r="N179" s="52"/>
      <c r="O179" s="52"/>
      <c r="P179" s="77" t="str">
        <f t="shared" ref="P179:P187" si="41">IF(AND(E179&lt;&gt; "",$N$177&lt;&gt;""),1-(E179/$N$177),"")</f>
        <v/>
      </c>
    </row>
    <row r="180" spans="2:16" ht="15" customHeight="1" outlineLevel="1" x14ac:dyDescent="0.3">
      <c r="B180" s="17"/>
      <c r="C180" s="18" t="s">
        <v>99</v>
      </c>
      <c r="D180" s="20"/>
      <c r="E180" s="20"/>
      <c r="F180" s="101"/>
      <c r="G180" s="90" t="str">
        <f t="shared" si="39"/>
        <v/>
      </c>
      <c r="J180" s="23">
        <f t="shared" si="40"/>
        <v>0</v>
      </c>
      <c r="N180" s="52"/>
      <c r="O180" s="52"/>
      <c r="P180" s="77" t="str">
        <f t="shared" si="41"/>
        <v/>
      </c>
    </row>
    <row r="181" spans="2:16" ht="15" customHeight="1" outlineLevel="1" x14ac:dyDescent="0.3">
      <c r="B181" s="17"/>
      <c r="C181" s="18"/>
      <c r="D181" s="20"/>
      <c r="E181" s="20"/>
      <c r="F181" s="101"/>
      <c r="G181" s="90" t="str">
        <f t="shared" si="39"/>
        <v/>
      </c>
      <c r="J181" s="23">
        <f t="shared" si="40"/>
        <v>0</v>
      </c>
      <c r="N181" s="52"/>
      <c r="O181" s="52"/>
      <c r="P181" s="77" t="str">
        <f t="shared" si="41"/>
        <v/>
      </c>
    </row>
    <row r="182" spans="2:16" ht="15" customHeight="1" outlineLevel="1" x14ac:dyDescent="0.3">
      <c r="B182" s="17"/>
      <c r="C182" s="18"/>
      <c r="D182" s="20"/>
      <c r="E182" s="20"/>
      <c r="F182" s="101"/>
      <c r="G182" s="90" t="str">
        <f t="shared" si="39"/>
        <v/>
      </c>
      <c r="J182" s="23">
        <f t="shared" si="40"/>
        <v>0</v>
      </c>
      <c r="N182" s="52"/>
      <c r="O182" s="52"/>
      <c r="P182" s="77" t="str">
        <f t="shared" si="41"/>
        <v/>
      </c>
    </row>
    <row r="183" spans="2:16" ht="15" customHeight="1" outlineLevel="1" x14ac:dyDescent="0.3">
      <c r="B183" s="17"/>
      <c r="C183" s="18"/>
      <c r="D183" s="20"/>
      <c r="E183" s="20"/>
      <c r="F183" s="101"/>
      <c r="G183" s="90" t="str">
        <f t="shared" si="39"/>
        <v/>
      </c>
      <c r="J183" s="23">
        <f t="shared" si="40"/>
        <v>0</v>
      </c>
      <c r="N183" s="52"/>
      <c r="O183" s="52"/>
      <c r="P183" s="77" t="str">
        <f t="shared" si="41"/>
        <v/>
      </c>
    </row>
    <row r="184" spans="2:16" ht="15" customHeight="1" outlineLevel="1" x14ac:dyDescent="0.3">
      <c r="B184" s="17"/>
      <c r="C184" s="18"/>
      <c r="D184" s="20"/>
      <c r="E184" s="20"/>
      <c r="F184" s="101"/>
      <c r="G184" s="90" t="str">
        <f t="shared" si="39"/>
        <v/>
      </c>
      <c r="J184" s="23">
        <f t="shared" si="40"/>
        <v>0</v>
      </c>
      <c r="N184" s="52"/>
      <c r="O184" s="52"/>
      <c r="P184" s="77" t="str">
        <f t="shared" si="41"/>
        <v/>
      </c>
    </row>
    <row r="185" spans="2:16" ht="15" customHeight="1" outlineLevel="1" x14ac:dyDescent="0.3">
      <c r="B185" s="17"/>
      <c r="C185" s="18"/>
      <c r="D185" s="20"/>
      <c r="E185" s="20"/>
      <c r="F185" s="101"/>
      <c r="G185" s="90" t="str">
        <f t="shared" si="39"/>
        <v/>
      </c>
      <c r="J185" s="23">
        <f t="shared" si="40"/>
        <v>0</v>
      </c>
      <c r="N185" s="52"/>
      <c r="O185" s="52"/>
      <c r="P185" s="77" t="str">
        <f t="shared" si="41"/>
        <v/>
      </c>
    </row>
    <row r="186" spans="2:16" ht="15" customHeight="1" outlineLevel="1" x14ac:dyDescent="0.3">
      <c r="B186" s="17"/>
      <c r="C186" s="18"/>
      <c r="D186" s="20"/>
      <c r="E186" s="20"/>
      <c r="F186" s="101"/>
      <c r="G186" s="90" t="str">
        <f t="shared" si="39"/>
        <v/>
      </c>
      <c r="J186" s="23">
        <f t="shared" si="40"/>
        <v>0</v>
      </c>
      <c r="N186" s="52"/>
      <c r="O186" s="52"/>
      <c r="P186" s="77" t="str">
        <f t="shared" si="41"/>
        <v/>
      </c>
    </row>
    <row r="187" spans="2:16" ht="15" customHeight="1" outlineLevel="1" x14ac:dyDescent="0.3">
      <c r="B187" s="17"/>
      <c r="C187" s="18"/>
      <c r="D187" s="20"/>
      <c r="E187" s="20"/>
      <c r="F187" s="102"/>
      <c r="G187" s="90" t="str">
        <f t="shared" si="39"/>
        <v/>
      </c>
      <c r="J187" s="23">
        <f t="shared" si="40"/>
        <v>0</v>
      </c>
      <c r="N187" s="52"/>
      <c r="O187" s="52"/>
      <c r="P187" s="77" t="str">
        <f t="shared" si="41"/>
        <v/>
      </c>
    </row>
    <row r="188" spans="2:16" ht="15" customHeight="1" outlineLevel="1" x14ac:dyDescent="0.3">
      <c r="B188" s="65"/>
      <c r="C188" s="22"/>
      <c r="D188" s="7"/>
      <c r="E188" s="7"/>
      <c r="F188" s="7"/>
      <c r="G188" s="7"/>
      <c r="J188" s="7"/>
      <c r="N188" s="52"/>
      <c r="O188" s="52"/>
      <c r="P188" s="52"/>
    </row>
    <row r="189" spans="2:16" x14ac:dyDescent="0.3">
      <c r="B189" s="13" t="s">
        <v>100</v>
      </c>
      <c r="C189" s="42" t="s">
        <v>101</v>
      </c>
      <c r="D189" s="82">
        <f>L189</f>
        <v>0</v>
      </c>
      <c r="E189" s="83" t="str">
        <f>O189</f>
        <v/>
      </c>
      <c r="F189" s="91">
        <f>N189</f>
        <v>0.6</v>
      </c>
      <c r="G189" s="92" t="str">
        <f>P189</f>
        <v/>
      </c>
      <c r="J189" s="24">
        <f>SUM(J190:J199)</f>
        <v>0</v>
      </c>
      <c r="K189" s="32">
        <f>IFERROR(L189*N189,0)</f>
        <v>0</v>
      </c>
      <c r="L189" s="32">
        <f>SUM(D190:D199)</f>
        <v>0</v>
      </c>
      <c r="M189" s="32">
        <f>IFERROR(L189*O189,0)</f>
        <v>0</v>
      </c>
      <c r="N189" s="32">
        <f>F190</f>
        <v>0.6</v>
      </c>
      <c r="O189" s="72" t="str">
        <f>IFERROR(J189/L189,"")</f>
        <v/>
      </c>
      <c r="P189" s="74" t="str">
        <f>IFERROR((N189-O189)/N189,"")</f>
        <v/>
      </c>
    </row>
    <row r="190" spans="2:16" ht="15" customHeight="1" outlineLevel="1" x14ac:dyDescent="0.3">
      <c r="B190" s="17"/>
      <c r="C190" s="18" t="s">
        <v>102</v>
      </c>
      <c r="D190" s="20"/>
      <c r="E190" s="20"/>
      <c r="F190" s="100">
        <v>0.6</v>
      </c>
      <c r="G190" s="89" t="str">
        <f t="shared" ref="G190:G199" si="42">P190</f>
        <v/>
      </c>
      <c r="J190" s="23">
        <f>D190*E190</f>
        <v>0</v>
      </c>
      <c r="N190" s="52"/>
      <c r="O190" s="52"/>
      <c r="P190" s="77" t="str">
        <f>IF(AND(E190&lt;&gt; "",$N$189&lt;&gt;""),1-(E190/$N$189),"")</f>
        <v/>
      </c>
    </row>
    <row r="191" spans="2:16" ht="15" customHeight="1" outlineLevel="1" x14ac:dyDescent="0.3">
      <c r="B191" s="17"/>
      <c r="C191" s="18" t="s">
        <v>103</v>
      </c>
      <c r="D191" s="20"/>
      <c r="E191" s="20"/>
      <c r="F191" s="101"/>
      <c r="G191" s="90" t="str">
        <f t="shared" si="42"/>
        <v/>
      </c>
      <c r="J191" s="23">
        <f t="shared" ref="J191:J199" si="43">D191*E191</f>
        <v>0</v>
      </c>
      <c r="N191" s="52"/>
      <c r="O191" s="52"/>
      <c r="P191" s="77" t="str">
        <f t="shared" ref="P191:P199" si="44">IF(AND(E191&lt;&gt; "",$N$189&lt;&gt;""),1-(E191/$N$189),"")</f>
        <v/>
      </c>
    </row>
    <row r="192" spans="2:16" ht="15" customHeight="1" outlineLevel="1" x14ac:dyDescent="0.3">
      <c r="B192" s="17"/>
      <c r="C192" s="18" t="s">
        <v>104</v>
      </c>
      <c r="D192" s="20"/>
      <c r="E192" s="20"/>
      <c r="F192" s="101"/>
      <c r="G192" s="90" t="str">
        <f t="shared" si="42"/>
        <v/>
      </c>
      <c r="J192" s="23">
        <f t="shared" si="43"/>
        <v>0</v>
      </c>
      <c r="N192" s="52"/>
      <c r="O192" s="52"/>
      <c r="P192" s="77" t="str">
        <f t="shared" si="44"/>
        <v/>
      </c>
    </row>
    <row r="193" spans="1:16" ht="15" customHeight="1" outlineLevel="1" x14ac:dyDescent="0.3">
      <c r="B193" s="17"/>
      <c r="C193" s="18"/>
      <c r="D193" s="20"/>
      <c r="E193" s="20"/>
      <c r="F193" s="101"/>
      <c r="G193" s="90" t="str">
        <f t="shared" si="42"/>
        <v/>
      </c>
      <c r="J193" s="23">
        <f t="shared" si="43"/>
        <v>0</v>
      </c>
      <c r="N193" s="52"/>
      <c r="O193" s="52"/>
      <c r="P193" s="77" t="str">
        <f t="shared" si="44"/>
        <v/>
      </c>
    </row>
    <row r="194" spans="1:16" ht="15" customHeight="1" outlineLevel="1" x14ac:dyDescent="0.3">
      <c r="B194" s="17"/>
      <c r="C194" s="18"/>
      <c r="D194" s="20"/>
      <c r="E194" s="20"/>
      <c r="F194" s="101"/>
      <c r="G194" s="90" t="str">
        <f t="shared" si="42"/>
        <v/>
      </c>
      <c r="J194" s="23">
        <f t="shared" si="43"/>
        <v>0</v>
      </c>
      <c r="N194" s="52"/>
      <c r="O194" s="52"/>
      <c r="P194" s="77" t="str">
        <f t="shared" si="44"/>
        <v/>
      </c>
    </row>
    <row r="195" spans="1:16" ht="15" customHeight="1" outlineLevel="1" x14ac:dyDescent="0.3">
      <c r="B195" s="17"/>
      <c r="C195" s="18"/>
      <c r="D195" s="20"/>
      <c r="E195" s="20"/>
      <c r="F195" s="101"/>
      <c r="G195" s="90" t="str">
        <f t="shared" si="42"/>
        <v/>
      </c>
      <c r="J195" s="23">
        <f t="shared" si="43"/>
        <v>0</v>
      </c>
      <c r="N195" s="52"/>
      <c r="O195" s="52"/>
      <c r="P195" s="77" t="str">
        <f t="shared" si="44"/>
        <v/>
      </c>
    </row>
    <row r="196" spans="1:16" ht="15" customHeight="1" outlineLevel="1" x14ac:dyDescent="0.3">
      <c r="B196" s="17"/>
      <c r="C196" s="18"/>
      <c r="D196" s="20"/>
      <c r="E196" s="20"/>
      <c r="F196" s="101"/>
      <c r="G196" s="90" t="str">
        <f t="shared" si="42"/>
        <v/>
      </c>
      <c r="J196" s="23">
        <f t="shared" si="43"/>
        <v>0</v>
      </c>
      <c r="N196" s="52"/>
      <c r="O196" s="52"/>
      <c r="P196" s="77" t="str">
        <f t="shared" si="44"/>
        <v/>
      </c>
    </row>
    <row r="197" spans="1:16" ht="15" customHeight="1" outlineLevel="1" x14ac:dyDescent="0.3">
      <c r="B197" s="17"/>
      <c r="C197" s="18"/>
      <c r="D197" s="20"/>
      <c r="E197" s="20"/>
      <c r="F197" s="101"/>
      <c r="G197" s="90" t="str">
        <f t="shared" si="42"/>
        <v/>
      </c>
      <c r="J197" s="23">
        <f t="shared" si="43"/>
        <v>0</v>
      </c>
      <c r="N197" s="52"/>
      <c r="O197" s="52"/>
      <c r="P197" s="77" t="str">
        <f t="shared" si="44"/>
        <v/>
      </c>
    </row>
    <row r="198" spans="1:16" ht="15" customHeight="1" outlineLevel="1" x14ac:dyDescent="0.3">
      <c r="B198" s="17"/>
      <c r="C198" s="18"/>
      <c r="D198" s="20"/>
      <c r="E198" s="20"/>
      <c r="F198" s="101"/>
      <c r="G198" s="90" t="str">
        <f t="shared" si="42"/>
        <v/>
      </c>
      <c r="J198" s="23">
        <f t="shared" si="43"/>
        <v>0</v>
      </c>
      <c r="N198" s="52"/>
      <c r="O198" s="52"/>
      <c r="P198" s="77" t="str">
        <f t="shared" si="44"/>
        <v/>
      </c>
    </row>
    <row r="199" spans="1:16" ht="15" customHeight="1" outlineLevel="1" x14ac:dyDescent="0.3">
      <c r="B199" s="17"/>
      <c r="C199" s="18"/>
      <c r="D199" s="20"/>
      <c r="E199" s="20"/>
      <c r="F199" s="102"/>
      <c r="G199" s="90" t="str">
        <f t="shared" si="42"/>
        <v/>
      </c>
      <c r="J199" s="23">
        <f t="shared" si="43"/>
        <v>0</v>
      </c>
      <c r="N199" s="52"/>
      <c r="O199" s="52"/>
      <c r="P199" s="77" t="str">
        <f t="shared" si="44"/>
        <v/>
      </c>
    </row>
    <row r="200" spans="1:16" ht="15" customHeight="1" x14ac:dyDescent="0.3">
      <c r="A200" s="66"/>
      <c r="B200" s="18"/>
      <c r="C200" s="18"/>
      <c r="D200" s="63"/>
      <c r="E200" s="63"/>
      <c r="F200" s="64"/>
      <c r="G200" s="9"/>
      <c r="H200" s="62"/>
      <c r="I200" s="62"/>
      <c r="J200" s="62"/>
      <c r="K200" s="62"/>
      <c r="L200" s="67"/>
      <c r="M200" s="67"/>
      <c r="N200" s="68"/>
      <c r="O200" s="68"/>
      <c r="P200" s="68"/>
    </row>
    <row r="201" spans="1:16" x14ac:dyDescent="0.3">
      <c r="B201" s="16" t="s">
        <v>105</v>
      </c>
      <c r="C201" s="41" t="s">
        <v>106</v>
      </c>
      <c r="D201" s="26">
        <f>L201</f>
        <v>0</v>
      </c>
      <c r="E201" s="27" t="str">
        <f>O201</f>
        <v/>
      </c>
      <c r="F201" s="69">
        <f>N201</f>
        <v>1</v>
      </c>
      <c r="G201" s="33" t="str">
        <f>P201</f>
        <v/>
      </c>
      <c r="J201" s="30">
        <f>SUM(J202,J214,J226)</f>
        <v>0</v>
      </c>
      <c r="K201" s="31">
        <f>IFERROR(L201*N201,0)</f>
        <v>0</v>
      </c>
      <c r="L201" s="31">
        <f>SUM(L202,L214,L226)</f>
        <v>0</v>
      </c>
      <c r="M201" s="31">
        <f>IFERROR(K201*O201,0)</f>
        <v>0</v>
      </c>
      <c r="N201" s="31">
        <f>AVERAGE(N202,N214,N226)</f>
        <v>1</v>
      </c>
      <c r="O201" s="76" t="str">
        <f>IFERROR(J201/L201,"")</f>
        <v/>
      </c>
      <c r="P201" s="73" t="str">
        <f>IFERROR((N201-O201)/N201,"")</f>
        <v/>
      </c>
    </row>
    <row r="202" spans="1:16" x14ac:dyDescent="0.3">
      <c r="B202" s="13" t="s">
        <v>107</v>
      </c>
      <c r="C202" s="42" t="s">
        <v>91</v>
      </c>
      <c r="D202" s="82">
        <f>L202</f>
        <v>0</v>
      </c>
      <c r="E202" s="83" t="str">
        <f>O202</f>
        <v/>
      </c>
      <c r="F202" s="91">
        <f>N202</f>
        <v>1</v>
      </c>
      <c r="G202" s="92" t="str">
        <f>P202</f>
        <v/>
      </c>
      <c r="J202" s="24">
        <f>SUM(J203:J212)</f>
        <v>0</v>
      </c>
      <c r="K202" s="32">
        <f>IFERROR(L202*N202,0)</f>
        <v>0</v>
      </c>
      <c r="L202" s="32">
        <f>SUM(D203:D212)</f>
        <v>0</v>
      </c>
      <c r="M202" s="32">
        <f>IFERROR(L202*O202,0)</f>
        <v>0</v>
      </c>
      <c r="N202" s="32">
        <f>F203</f>
        <v>1</v>
      </c>
      <c r="O202" s="72" t="str">
        <f>IFERROR(J202/L202,"")</f>
        <v/>
      </c>
      <c r="P202" s="74" t="str">
        <f>IFERROR((N202-O202)/N202,"")</f>
        <v/>
      </c>
    </row>
    <row r="203" spans="1:16" ht="15" customHeight="1" outlineLevel="1" x14ac:dyDescent="0.3">
      <c r="B203" s="4"/>
      <c r="C203" s="18" t="s">
        <v>92</v>
      </c>
      <c r="D203" s="20"/>
      <c r="E203" s="29"/>
      <c r="F203" s="129">
        <v>1</v>
      </c>
      <c r="G203" s="89" t="str">
        <f t="shared" ref="G203:G212" si="45">P203</f>
        <v/>
      </c>
      <c r="J203" s="23">
        <f>D203*E203</f>
        <v>0</v>
      </c>
      <c r="N203" s="52"/>
      <c r="O203" s="52"/>
      <c r="P203" s="77" t="str">
        <f>IF(AND(E203&lt;&gt; "",$N$202&lt;&gt;""),1-(E203/$N$202),"")</f>
        <v/>
      </c>
    </row>
    <row r="204" spans="1:16" ht="15" customHeight="1" outlineLevel="1" x14ac:dyDescent="0.3">
      <c r="B204" s="4"/>
      <c r="C204" s="18" t="s">
        <v>93</v>
      </c>
      <c r="D204" s="20"/>
      <c r="E204" s="29"/>
      <c r="F204" s="130"/>
      <c r="G204" s="90" t="str">
        <f t="shared" si="45"/>
        <v/>
      </c>
      <c r="J204" s="23">
        <f t="shared" ref="J204:J212" si="46">D204*E204</f>
        <v>0</v>
      </c>
      <c r="N204" s="52"/>
      <c r="O204" s="52"/>
      <c r="P204" s="77" t="str">
        <f t="shared" ref="P204:P212" si="47">IF(AND(E204&lt;&gt; "",$N$202&lt;&gt;""),1-(E204/$N$202),"")</f>
        <v/>
      </c>
    </row>
    <row r="205" spans="1:16" ht="15" customHeight="1" outlineLevel="1" x14ac:dyDescent="0.3">
      <c r="B205" s="4"/>
      <c r="C205" s="18" t="s">
        <v>94</v>
      </c>
      <c r="D205" s="20"/>
      <c r="E205" s="20"/>
      <c r="F205" s="130"/>
      <c r="G205" s="90" t="str">
        <f t="shared" si="45"/>
        <v/>
      </c>
      <c r="J205" s="23">
        <f t="shared" si="46"/>
        <v>0</v>
      </c>
      <c r="N205" s="52"/>
      <c r="O205" s="52"/>
      <c r="P205" s="77" t="str">
        <f t="shared" si="47"/>
        <v/>
      </c>
    </row>
    <row r="206" spans="1:16" ht="15" customHeight="1" outlineLevel="1" x14ac:dyDescent="0.3">
      <c r="B206" s="17"/>
      <c r="C206" s="18"/>
      <c r="D206" s="20"/>
      <c r="E206" s="20"/>
      <c r="F206" s="130"/>
      <c r="G206" s="90" t="str">
        <f t="shared" si="45"/>
        <v/>
      </c>
      <c r="J206" s="23">
        <f t="shared" si="46"/>
        <v>0</v>
      </c>
      <c r="N206" s="52"/>
      <c r="O206" s="52"/>
      <c r="P206" s="77" t="str">
        <f t="shared" si="47"/>
        <v/>
      </c>
    </row>
    <row r="207" spans="1:16" ht="15" customHeight="1" outlineLevel="1" x14ac:dyDescent="0.3">
      <c r="B207" s="17"/>
      <c r="C207" s="18"/>
      <c r="D207" s="20"/>
      <c r="E207" s="20"/>
      <c r="F207" s="130"/>
      <c r="G207" s="90" t="str">
        <f t="shared" si="45"/>
        <v/>
      </c>
      <c r="J207" s="23">
        <f t="shared" si="46"/>
        <v>0</v>
      </c>
      <c r="N207" s="52"/>
      <c r="O207" s="52"/>
      <c r="P207" s="77" t="str">
        <f t="shared" si="47"/>
        <v/>
      </c>
    </row>
    <row r="208" spans="1:16" ht="15" customHeight="1" outlineLevel="1" x14ac:dyDescent="0.3">
      <c r="B208" s="17"/>
      <c r="C208" s="18"/>
      <c r="D208" s="20"/>
      <c r="E208" s="20"/>
      <c r="F208" s="130"/>
      <c r="G208" s="90" t="str">
        <f t="shared" si="45"/>
        <v/>
      </c>
      <c r="J208" s="23">
        <f t="shared" si="46"/>
        <v>0</v>
      </c>
      <c r="N208" s="52"/>
      <c r="O208" s="52"/>
      <c r="P208" s="77" t="str">
        <f t="shared" si="47"/>
        <v/>
      </c>
    </row>
    <row r="209" spans="2:16" ht="15" customHeight="1" outlineLevel="1" x14ac:dyDescent="0.3">
      <c r="B209" s="17"/>
      <c r="C209" s="18"/>
      <c r="D209" s="20"/>
      <c r="E209" s="20"/>
      <c r="F209" s="130"/>
      <c r="G209" s="90" t="str">
        <f t="shared" si="45"/>
        <v/>
      </c>
      <c r="J209" s="23">
        <f t="shared" si="46"/>
        <v>0</v>
      </c>
      <c r="N209" s="52"/>
      <c r="O209" s="52"/>
      <c r="P209" s="77" t="str">
        <f t="shared" si="47"/>
        <v/>
      </c>
    </row>
    <row r="210" spans="2:16" ht="15" customHeight="1" outlineLevel="1" x14ac:dyDescent="0.3">
      <c r="B210" s="17"/>
      <c r="C210" s="18"/>
      <c r="D210" s="20"/>
      <c r="E210" s="20"/>
      <c r="F210" s="130"/>
      <c r="G210" s="90" t="str">
        <f t="shared" si="45"/>
        <v/>
      </c>
      <c r="J210" s="23">
        <f t="shared" si="46"/>
        <v>0</v>
      </c>
      <c r="N210" s="52"/>
      <c r="O210" s="52"/>
      <c r="P210" s="77" t="str">
        <f t="shared" si="47"/>
        <v/>
      </c>
    </row>
    <row r="211" spans="2:16" ht="15" customHeight="1" outlineLevel="1" x14ac:dyDescent="0.3">
      <c r="B211" s="17"/>
      <c r="C211" s="18"/>
      <c r="D211" s="20"/>
      <c r="E211" s="20"/>
      <c r="F211" s="130"/>
      <c r="G211" s="90" t="str">
        <f t="shared" si="45"/>
        <v/>
      </c>
      <c r="J211" s="23">
        <f t="shared" si="46"/>
        <v>0</v>
      </c>
      <c r="N211" s="52"/>
      <c r="O211" s="52"/>
      <c r="P211" s="77" t="str">
        <f t="shared" si="47"/>
        <v/>
      </c>
    </row>
    <row r="212" spans="2:16" ht="15" customHeight="1" outlineLevel="1" x14ac:dyDescent="0.3">
      <c r="B212" s="17"/>
      <c r="C212" s="18"/>
      <c r="D212" s="20"/>
      <c r="E212" s="20"/>
      <c r="F212" s="131"/>
      <c r="G212" s="90" t="str">
        <f t="shared" si="45"/>
        <v/>
      </c>
      <c r="J212" s="23">
        <f t="shared" si="46"/>
        <v>0</v>
      </c>
      <c r="N212" s="52"/>
      <c r="O212" s="52"/>
      <c r="P212" s="77" t="str">
        <f t="shared" si="47"/>
        <v/>
      </c>
    </row>
    <row r="213" spans="2:16" ht="15" customHeight="1" outlineLevel="1" x14ac:dyDescent="0.3">
      <c r="B213" s="65"/>
      <c r="C213" s="22"/>
      <c r="D213" s="7"/>
      <c r="E213" s="7"/>
      <c r="F213" s="7"/>
      <c r="G213" s="7"/>
      <c r="J213" s="7"/>
      <c r="N213" s="52"/>
      <c r="O213" s="52"/>
      <c r="P213" s="52"/>
    </row>
    <row r="214" spans="2:16" x14ac:dyDescent="0.3">
      <c r="B214" s="13" t="s">
        <v>108</v>
      </c>
      <c r="C214" s="42" t="s">
        <v>109</v>
      </c>
      <c r="D214" s="82">
        <f>L214</f>
        <v>0</v>
      </c>
      <c r="E214" s="83" t="str">
        <f>O214</f>
        <v/>
      </c>
      <c r="F214" s="91">
        <f>N214</f>
        <v>1</v>
      </c>
      <c r="G214" s="92" t="str">
        <f>P214</f>
        <v/>
      </c>
      <c r="J214" s="24">
        <f>SUM(J215:J224)</f>
        <v>0</v>
      </c>
      <c r="K214" s="32">
        <f>IFERROR(L214*N214,0)</f>
        <v>0</v>
      </c>
      <c r="L214" s="32">
        <f>SUM(D215:D224)</f>
        <v>0</v>
      </c>
      <c r="M214" s="32">
        <f>IFERROR(L214*O214,0)</f>
        <v>0</v>
      </c>
      <c r="N214" s="32">
        <f>F215</f>
        <v>1</v>
      </c>
      <c r="O214" s="72" t="str">
        <f>IFERROR(J214/L214,"")</f>
        <v/>
      </c>
      <c r="P214" s="74" t="str">
        <f>IFERROR((N214-O214)/N214,"")</f>
        <v/>
      </c>
    </row>
    <row r="215" spans="2:16" ht="15" customHeight="1" outlineLevel="1" x14ac:dyDescent="0.3">
      <c r="B215" s="17"/>
      <c r="C215" s="18" t="s">
        <v>97</v>
      </c>
      <c r="D215" s="20"/>
      <c r="E215" s="20"/>
      <c r="F215" s="100">
        <v>1</v>
      </c>
      <c r="G215" s="89" t="str">
        <f t="shared" ref="G215:G224" si="48">P215</f>
        <v/>
      </c>
      <c r="J215" s="23">
        <f>D215*E215</f>
        <v>0</v>
      </c>
      <c r="N215" s="52"/>
      <c r="O215" s="52"/>
      <c r="P215" s="77" t="str">
        <f>IF(AND(E215&lt;&gt; "",$N$214&lt;&gt;""),1-(E215/$N$214),"")</f>
        <v/>
      </c>
    </row>
    <row r="216" spans="2:16" ht="15" customHeight="1" outlineLevel="1" x14ac:dyDescent="0.3">
      <c r="B216" s="17"/>
      <c r="C216" s="18" t="s">
        <v>98</v>
      </c>
      <c r="D216" s="20"/>
      <c r="E216" s="20"/>
      <c r="F216" s="101"/>
      <c r="G216" s="90" t="str">
        <f t="shared" si="48"/>
        <v/>
      </c>
      <c r="J216" s="23">
        <f t="shared" ref="J216:J224" si="49">D216*E216</f>
        <v>0</v>
      </c>
      <c r="N216" s="52"/>
      <c r="O216" s="52"/>
      <c r="P216" s="77" t="str">
        <f t="shared" ref="P216:P224" si="50">IF(AND(E216&lt;&gt; "",$N$214&lt;&gt;""),1-(E216/$N$214),"")</f>
        <v/>
      </c>
    </row>
    <row r="217" spans="2:16" ht="15" customHeight="1" outlineLevel="1" x14ac:dyDescent="0.3">
      <c r="B217" s="17"/>
      <c r="C217" s="18" t="s">
        <v>99</v>
      </c>
      <c r="D217" s="20"/>
      <c r="E217" s="20"/>
      <c r="F217" s="101"/>
      <c r="G217" s="90" t="str">
        <f t="shared" si="48"/>
        <v/>
      </c>
      <c r="J217" s="23">
        <f t="shared" si="49"/>
        <v>0</v>
      </c>
      <c r="N217" s="52"/>
      <c r="O217" s="52"/>
      <c r="P217" s="77" t="str">
        <f t="shared" si="50"/>
        <v/>
      </c>
    </row>
    <row r="218" spans="2:16" ht="15" customHeight="1" outlineLevel="1" x14ac:dyDescent="0.3">
      <c r="B218" s="17"/>
      <c r="C218" s="18"/>
      <c r="D218" s="20"/>
      <c r="E218" s="20"/>
      <c r="F218" s="101"/>
      <c r="G218" s="90" t="str">
        <f t="shared" si="48"/>
        <v/>
      </c>
      <c r="J218" s="23">
        <f t="shared" si="49"/>
        <v>0</v>
      </c>
      <c r="N218" s="52"/>
      <c r="O218" s="52"/>
      <c r="P218" s="77" t="str">
        <f t="shared" si="50"/>
        <v/>
      </c>
    </row>
    <row r="219" spans="2:16" ht="15" customHeight="1" outlineLevel="1" x14ac:dyDescent="0.3">
      <c r="B219" s="17"/>
      <c r="C219" s="18"/>
      <c r="D219" s="20"/>
      <c r="E219" s="20"/>
      <c r="F219" s="101"/>
      <c r="G219" s="90" t="str">
        <f t="shared" si="48"/>
        <v/>
      </c>
      <c r="J219" s="23">
        <f t="shared" si="49"/>
        <v>0</v>
      </c>
      <c r="N219" s="52"/>
      <c r="O219" s="52"/>
      <c r="P219" s="77" t="str">
        <f t="shared" si="50"/>
        <v/>
      </c>
    </row>
    <row r="220" spans="2:16" ht="15" customHeight="1" outlineLevel="1" x14ac:dyDescent="0.3">
      <c r="B220" s="17"/>
      <c r="C220" s="18"/>
      <c r="D220" s="20"/>
      <c r="E220" s="20"/>
      <c r="F220" s="101"/>
      <c r="G220" s="90" t="str">
        <f t="shared" si="48"/>
        <v/>
      </c>
      <c r="J220" s="23">
        <f t="shared" si="49"/>
        <v>0</v>
      </c>
      <c r="N220" s="52"/>
      <c r="O220" s="52"/>
      <c r="P220" s="77" t="str">
        <f t="shared" si="50"/>
        <v/>
      </c>
    </row>
    <row r="221" spans="2:16" ht="15" customHeight="1" outlineLevel="1" x14ac:dyDescent="0.3">
      <c r="B221" s="17"/>
      <c r="C221" s="18"/>
      <c r="D221" s="20"/>
      <c r="E221" s="20"/>
      <c r="F221" s="101"/>
      <c r="G221" s="90" t="str">
        <f t="shared" si="48"/>
        <v/>
      </c>
      <c r="J221" s="23">
        <f t="shared" si="49"/>
        <v>0</v>
      </c>
      <c r="N221" s="52"/>
      <c r="O221" s="52"/>
      <c r="P221" s="77" t="str">
        <f t="shared" si="50"/>
        <v/>
      </c>
    </row>
    <row r="222" spans="2:16" ht="15" customHeight="1" outlineLevel="1" x14ac:dyDescent="0.3">
      <c r="B222" s="17"/>
      <c r="C222" s="18"/>
      <c r="D222" s="20"/>
      <c r="E222" s="20"/>
      <c r="F222" s="101"/>
      <c r="G222" s="90" t="str">
        <f t="shared" si="48"/>
        <v/>
      </c>
      <c r="J222" s="23">
        <f t="shared" si="49"/>
        <v>0</v>
      </c>
      <c r="N222" s="52"/>
      <c r="O222" s="52"/>
      <c r="P222" s="77" t="str">
        <f t="shared" si="50"/>
        <v/>
      </c>
    </row>
    <row r="223" spans="2:16" ht="15" customHeight="1" outlineLevel="1" x14ac:dyDescent="0.3">
      <c r="B223" s="17"/>
      <c r="C223" s="18"/>
      <c r="D223" s="20"/>
      <c r="E223" s="20"/>
      <c r="F223" s="101"/>
      <c r="G223" s="90" t="str">
        <f t="shared" si="48"/>
        <v/>
      </c>
      <c r="J223" s="23">
        <f t="shared" si="49"/>
        <v>0</v>
      </c>
      <c r="N223" s="52"/>
      <c r="O223" s="52"/>
      <c r="P223" s="77" t="str">
        <f t="shared" si="50"/>
        <v/>
      </c>
    </row>
    <row r="224" spans="2:16" ht="15" customHeight="1" outlineLevel="1" x14ac:dyDescent="0.3">
      <c r="B224" s="17"/>
      <c r="C224" s="18"/>
      <c r="D224" s="20"/>
      <c r="E224" s="20"/>
      <c r="F224" s="102"/>
      <c r="G224" s="90" t="str">
        <f t="shared" si="48"/>
        <v/>
      </c>
      <c r="J224" s="23">
        <f t="shared" si="49"/>
        <v>0</v>
      </c>
      <c r="N224" s="52"/>
      <c r="O224" s="52"/>
      <c r="P224" s="77" t="str">
        <f t="shared" si="50"/>
        <v/>
      </c>
    </row>
    <row r="225" spans="1:16" ht="15" customHeight="1" outlineLevel="1" x14ac:dyDescent="0.3">
      <c r="B225" s="65"/>
      <c r="C225" s="22"/>
      <c r="D225" s="7"/>
      <c r="E225" s="7"/>
      <c r="F225" s="7"/>
      <c r="G225" s="7"/>
      <c r="J225" s="7"/>
      <c r="N225" s="52"/>
      <c r="O225" s="52"/>
      <c r="P225" s="52"/>
    </row>
    <row r="226" spans="1:16" x14ac:dyDescent="0.3">
      <c r="B226" s="13" t="s">
        <v>110</v>
      </c>
      <c r="C226" s="42" t="s">
        <v>111</v>
      </c>
      <c r="D226" s="82">
        <f>L226</f>
        <v>0</v>
      </c>
      <c r="E226" s="83" t="str">
        <f>O226</f>
        <v/>
      </c>
      <c r="F226" s="91">
        <f>N226</f>
        <v>1</v>
      </c>
      <c r="G226" s="92" t="str">
        <f>P226</f>
        <v/>
      </c>
      <c r="J226" s="24">
        <f>SUM(J227:J236)</f>
        <v>0</v>
      </c>
      <c r="K226" s="32">
        <f>IFERROR(L226*N226,0)</f>
        <v>0</v>
      </c>
      <c r="L226" s="32">
        <f>SUM(D227:D236)</f>
        <v>0</v>
      </c>
      <c r="M226" s="32">
        <f>IFERROR(L226*O226,0)</f>
        <v>0</v>
      </c>
      <c r="N226" s="32">
        <f>F227</f>
        <v>1</v>
      </c>
      <c r="O226" s="72" t="str">
        <f>IFERROR(J226/L226,"")</f>
        <v/>
      </c>
      <c r="P226" s="74" t="str">
        <f>IFERROR((N226-O226)/N226,"")</f>
        <v/>
      </c>
    </row>
    <row r="227" spans="1:16" ht="15" customHeight="1" outlineLevel="1" x14ac:dyDescent="0.3">
      <c r="B227" s="17"/>
      <c r="C227" s="18" t="s">
        <v>102</v>
      </c>
      <c r="D227" s="20"/>
      <c r="E227" s="20"/>
      <c r="F227" s="100">
        <v>1</v>
      </c>
      <c r="G227" s="89" t="str">
        <f t="shared" ref="G227:G236" si="51">P227</f>
        <v/>
      </c>
      <c r="J227" s="23">
        <f>D227*E227</f>
        <v>0</v>
      </c>
      <c r="N227" s="52"/>
      <c r="O227" s="52"/>
      <c r="P227" s="77" t="str">
        <f>IF(AND(E227&lt;&gt; "",$N$226&lt;&gt;""),1-(E227/$N$226),"")</f>
        <v/>
      </c>
    </row>
    <row r="228" spans="1:16" ht="15" customHeight="1" outlineLevel="1" x14ac:dyDescent="0.3">
      <c r="B228" s="17"/>
      <c r="C228" s="18" t="s">
        <v>103</v>
      </c>
      <c r="D228" s="20"/>
      <c r="E228" s="20"/>
      <c r="F228" s="101"/>
      <c r="G228" s="90" t="str">
        <f t="shared" si="51"/>
        <v/>
      </c>
      <c r="J228" s="23">
        <f t="shared" ref="J228:J235" si="52">D228*E228</f>
        <v>0</v>
      </c>
      <c r="N228" s="52"/>
      <c r="O228" s="52"/>
      <c r="P228" s="77" t="str">
        <f t="shared" ref="P228:P236" si="53">IF(AND(E228&lt;&gt; "",$N$226&lt;&gt;""),1-(E228/$N$226),"")</f>
        <v/>
      </c>
    </row>
    <row r="229" spans="1:16" ht="15" customHeight="1" outlineLevel="1" x14ac:dyDescent="0.3">
      <c r="B229" s="17"/>
      <c r="C229" s="18" t="s">
        <v>104</v>
      </c>
      <c r="D229" s="20"/>
      <c r="E229" s="20"/>
      <c r="F229" s="101"/>
      <c r="G229" s="90" t="str">
        <f t="shared" si="51"/>
        <v/>
      </c>
      <c r="J229" s="23">
        <f t="shared" si="52"/>
        <v>0</v>
      </c>
      <c r="N229" s="52"/>
      <c r="O229" s="52"/>
      <c r="P229" s="77" t="str">
        <f t="shared" si="53"/>
        <v/>
      </c>
    </row>
    <row r="230" spans="1:16" ht="15" customHeight="1" outlineLevel="1" x14ac:dyDescent="0.3">
      <c r="B230" s="17"/>
      <c r="C230" s="18"/>
      <c r="D230" s="20"/>
      <c r="E230" s="20"/>
      <c r="F230" s="101"/>
      <c r="G230" s="90" t="str">
        <f t="shared" si="51"/>
        <v/>
      </c>
      <c r="J230" s="23">
        <f t="shared" si="52"/>
        <v>0</v>
      </c>
      <c r="N230" s="52"/>
      <c r="O230" s="52"/>
      <c r="P230" s="77" t="str">
        <f t="shared" si="53"/>
        <v/>
      </c>
    </row>
    <row r="231" spans="1:16" ht="15" customHeight="1" outlineLevel="1" x14ac:dyDescent="0.3">
      <c r="B231" s="17"/>
      <c r="C231" s="18"/>
      <c r="D231" s="20"/>
      <c r="E231" s="20"/>
      <c r="F231" s="101"/>
      <c r="G231" s="90" t="str">
        <f t="shared" si="51"/>
        <v/>
      </c>
      <c r="J231" s="23">
        <f t="shared" si="52"/>
        <v>0</v>
      </c>
      <c r="N231" s="52"/>
      <c r="O231" s="52"/>
      <c r="P231" s="77" t="str">
        <f t="shared" si="53"/>
        <v/>
      </c>
    </row>
    <row r="232" spans="1:16" ht="15" customHeight="1" outlineLevel="1" x14ac:dyDescent="0.3">
      <c r="B232" s="17"/>
      <c r="C232" s="18"/>
      <c r="D232" s="20"/>
      <c r="E232" s="20"/>
      <c r="F232" s="101"/>
      <c r="G232" s="90" t="str">
        <f t="shared" si="51"/>
        <v/>
      </c>
      <c r="J232" s="23">
        <f t="shared" si="52"/>
        <v>0</v>
      </c>
      <c r="N232" s="52"/>
      <c r="O232" s="52"/>
      <c r="P232" s="77" t="str">
        <f t="shared" si="53"/>
        <v/>
      </c>
    </row>
    <row r="233" spans="1:16" ht="15" customHeight="1" outlineLevel="1" x14ac:dyDescent="0.3">
      <c r="B233" s="17"/>
      <c r="C233" s="18"/>
      <c r="D233" s="20"/>
      <c r="E233" s="20"/>
      <c r="F233" s="101"/>
      <c r="G233" s="90" t="str">
        <f t="shared" si="51"/>
        <v/>
      </c>
      <c r="J233" s="23">
        <f t="shared" si="52"/>
        <v>0</v>
      </c>
      <c r="N233" s="52"/>
      <c r="O233" s="52"/>
      <c r="P233" s="77" t="str">
        <f t="shared" si="53"/>
        <v/>
      </c>
    </row>
    <row r="234" spans="1:16" ht="15" customHeight="1" outlineLevel="1" x14ac:dyDescent="0.3">
      <c r="B234" s="17"/>
      <c r="C234" s="18"/>
      <c r="D234" s="20"/>
      <c r="E234" s="20"/>
      <c r="F234" s="101"/>
      <c r="G234" s="90" t="str">
        <f t="shared" si="51"/>
        <v/>
      </c>
      <c r="J234" s="23">
        <f t="shared" si="52"/>
        <v>0</v>
      </c>
      <c r="N234" s="52"/>
      <c r="O234" s="52"/>
      <c r="P234" s="77" t="str">
        <f t="shared" si="53"/>
        <v/>
      </c>
    </row>
    <row r="235" spans="1:16" ht="15" customHeight="1" outlineLevel="1" x14ac:dyDescent="0.3">
      <c r="B235" s="17"/>
      <c r="C235" s="18"/>
      <c r="D235" s="20"/>
      <c r="E235" s="20"/>
      <c r="F235" s="101"/>
      <c r="G235" s="90" t="str">
        <f t="shared" si="51"/>
        <v/>
      </c>
      <c r="J235" s="23">
        <f t="shared" si="52"/>
        <v>0</v>
      </c>
      <c r="N235" s="52"/>
      <c r="O235" s="52"/>
      <c r="P235" s="77" t="str">
        <f t="shared" si="53"/>
        <v/>
      </c>
    </row>
    <row r="236" spans="1:16" ht="15" customHeight="1" outlineLevel="1" x14ac:dyDescent="0.3">
      <c r="B236" s="17"/>
      <c r="C236" s="18"/>
      <c r="D236" s="20"/>
      <c r="E236" s="20"/>
      <c r="F236" s="102"/>
      <c r="G236" s="90" t="str">
        <f t="shared" si="51"/>
        <v/>
      </c>
      <c r="J236" s="23">
        <f>D236*E236</f>
        <v>0</v>
      </c>
      <c r="N236" s="52"/>
      <c r="O236" s="52"/>
      <c r="P236" s="77" t="str">
        <f t="shared" si="53"/>
        <v/>
      </c>
    </row>
    <row r="237" spans="1:16" ht="15" customHeight="1" x14ac:dyDescent="0.3">
      <c r="B237" s="18"/>
      <c r="C237" s="18"/>
      <c r="D237" s="63"/>
      <c r="E237" s="63"/>
      <c r="F237" s="64"/>
      <c r="G237" s="9"/>
      <c r="J237" s="1"/>
      <c r="K237" s="1"/>
      <c r="N237" s="52"/>
      <c r="O237" s="52"/>
      <c r="P237" s="52"/>
    </row>
    <row r="238" spans="1:16" x14ac:dyDescent="0.3">
      <c r="A238" s="47"/>
      <c r="B238" s="16" t="s">
        <v>112</v>
      </c>
      <c r="C238" s="41" t="s">
        <v>113</v>
      </c>
      <c r="D238" s="26">
        <f>L238</f>
        <v>0</v>
      </c>
      <c r="E238" s="27" t="str">
        <f>O238</f>
        <v/>
      </c>
      <c r="F238" s="69">
        <f>N238</f>
        <v>1</v>
      </c>
      <c r="G238" s="33" t="str">
        <f>P238</f>
        <v/>
      </c>
      <c r="H238" s="70"/>
      <c r="I238" s="70"/>
      <c r="J238" s="24">
        <f>SUM(J239:J248)</f>
        <v>0</v>
      </c>
      <c r="K238" s="31">
        <f>IFERROR(L238*N238,0)</f>
        <v>0</v>
      </c>
      <c r="L238" s="31">
        <f>SUM(D239:D248)</f>
        <v>0</v>
      </c>
      <c r="M238" s="31">
        <f>IFERROR(D238*E238,0)</f>
        <v>0</v>
      </c>
      <c r="N238" s="31">
        <f>F239</f>
        <v>1</v>
      </c>
      <c r="O238" s="76" t="str">
        <f>IFERROR(J238/L238,"")</f>
        <v/>
      </c>
      <c r="P238" s="73" t="str">
        <f>IFERROR((N238-O238)/N238,"")</f>
        <v/>
      </c>
    </row>
    <row r="239" spans="1:16" outlineLevel="1" x14ac:dyDescent="0.3">
      <c r="B239" s="4"/>
      <c r="C239" s="18" t="s">
        <v>114</v>
      </c>
      <c r="D239" s="20"/>
      <c r="E239" s="29"/>
      <c r="F239" s="132">
        <v>1</v>
      </c>
      <c r="G239" s="89" t="str">
        <f t="shared" ref="G239:G248" si="54">P239</f>
        <v/>
      </c>
      <c r="J239" s="23">
        <f>D239*E239</f>
        <v>0</v>
      </c>
      <c r="N239" s="52"/>
      <c r="O239" s="52"/>
      <c r="P239" s="77" t="str">
        <f>IF(AND(E239&lt;&gt; "",$N$238&lt;&gt;""),1-(E239/$N$238),"")</f>
        <v/>
      </c>
    </row>
    <row r="240" spans="1:16" outlineLevel="1" x14ac:dyDescent="0.3">
      <c r="B240" s="4"/>
      <c r="C240" s="18" t="s">
        <v>115</v>
      </c>
      <c r="D240" s="20"/>
      <c r="E240" s="29"/>
      <c r="F240" s="133"/>
      <c r="G240" s="90" t="str">
        <f t="shared" si="54"/>
        <v/>
      </c>
      <c r="J240" s="23">
        <f t="shared" ref="J240:J248" si="55">D240*E240</f>
        <v>0</v>
      </c>
      <c r="N240" s="52"/>
      <c r="O240" s="52"/>
      <c r="P240" s="77" t="str">
        <f t="shared" ref="P240:P248" si="56">IF(AND(E240&lt;&gt; "",$N$238&lt;&gt;""),1-(E240/$N$238),"")</f>
        <v/>
      </c>
    </row>
    <row r="241" spans="1:16" outlineLevel="1" x14ac:dyDescent="0.3">
      <c r="B241" s="4"/>
      <c r="C241" s="18" t="s">
        <v>116</v>
      </c>
      <c r="D241" s="20"/>
      <c r="E241" s="20"/>
      <c r="F241" s="133"/>
      <c r="G241" s="90" t="str">
        <f t="shared" si="54"/>
        <v/>
      </c>
      <c r="J241" s="23">
        <f t="shared" si="55"/>
        <v>0</v>
      </c>
      <c r="N241" s="52"/>
      <c r="O241" s="52"/>
      <c r="P241" s="77" t="str">
        <f t="shared" si="56"/>
        <v/>
      </c>
    </row>
    <row r="242" spans="1:16" ht="15" customHeight="1" outlineLevel="1" x14ac:dyDescent="0.3">
      <c r="B242" s="17"/>
      <c r="C242" s="18"/>
      <c r="D242" s="20"/>
      <c r="E242" s="20"/>
      <c r="F242" s="133"/>
      <c r="G242" s="90" t="str">
        <f t="shared" si="54"/>
        <v/>
      </c>
      <c r="J242" s="23">
        <f t="shared" si="55"/>
        <v>0</v>
      </c>
      <c r="N242" s="52"/>
      <c r="O242" s="52"/>
      <c r="P242" s="77" t="str">
        <f t="shared" si="56"/>
        <v/>
      </c>
    </row>
    <row r="243" spans="1:16" ht="15" customHeight="1" outlineLevel="1" x14ac:dyDescent="0.3">
      <c r="B243" s="17"/>
      <c r="C243" s="18"/>
      <c r="D243" s="20"/>
      <c r="E243" s="20"/>
      <c r="F243" s="133"/>
      <c r="G243" s="90" t="str">
        <f t="shared" si="54"/>
        <v/>
      </c>
      <c r="J243" s="23">
        <f t="shared" si="55"/>
        <v>0</v>
      </c>
      <c r="N243" s="52"/>
      <c r="O243" s="52"/>
      <c r="P243" s="77" t="str">
        <f t="shared" si="56"/>
        <v/>
      </c>
    </row>
    <row r="244" spans="1:16" ht="15" customHeight="1" outlineLevel="1" x14ac:dyDescent="0.3">
      <c r="B244" s="17"/>
      <c r="C244" s="18"/>
      <c r="D244" s="20"/>
      <c r="E244" s="20"/>
      <c r="F244" s="133"/>
      <c r="G244" s="90" t="str">
        <f t="shared" si="54"/>
        <v/>
      </c>
      <c r="J244" s="23">
        <f t="shared" si="55"/>
        <v>0</v>
      </c>
      <c r="N244" s="52"/>
      <c r="O244" s="52"/>
      <c r="P244" s="77" t="str">
        <f t="shared" si="56"/>
        <v/>
      </c>
    </row>
    <row r="245" spans="1:16" ht="15" customHeight="1" outlineLevel="1" x14ac:dyDescent="0.3">
      <c r="B245" s="17"/>
      <c r="C245" s="18"/>
      <c r="D245" s="20"/>
      <c r="E245" s="20"/>
      <c r="F245" s="133"/>
      <c r="G245" s="90" t="str">
        <f t="shared" si="54"/>
        <v/>
      </c>
      <c r="J245" s="23">
        <f t="shared" si="55"/>
        <v>0</v>
      </c>
      <c r="N245" s="52"/>
      <c r="O245" s="52"/>
      <c r="P245" s="77" t="str">
        <f t="shared" si="56"/>
        <v/>
      </c>
    </row>
    <row r="246" spans="1:16" ht="15" customHeight="1" outlineLevel="1" x14ac:dyDescent="0.3">
      <c r="B246" s="17"/>
      <c r="C246" s="18"/>
      <c r="D246" s="20"/>
      <c r="E246" s="20"/>
      <c r="F246" s="133"/>
      <c r="G246" s="90" t="str">
        <f t="shared" si="54"/>
        <v/>
      </c>
      <c r="J246" s="23">
        <f t="shared" si="55"/>
        <v>0</v>
      </c>
      <c r="N246" s="52"/>
      <c r="O246" s="52"/>
      <c r="P246" s="77" t="str">
        <f t="shared" si="56"/>
        <v/>
      </c>
    </row>
    <row r="247" spans="1:16" ht="15" customHeight="1" outlineLevel="1" x14ac:dyDescent="0.3">
      <c r="B247" s="17"/>
      <c r="C247" s="18"/>
      <c r="D247" s="20"/>
      <c r="E247" s="20"/>
      <c r="F247" s="133"/>
      <c r="G247" s="90" t="str">
        <f t="shared" si="54"/>
        <v/>
      </c>
      <c r="J247" s="23">
        <f t="shared" si="55"/>
        <v>0</v>
      </c>
      <c r="N247" s="52"/>
      <c r="O247" s="52"/>
      <c r="P247" s="77" t="str">
        <f t="shared" si="56"/>
        <v/>
      </c>
    </row>
    <row r="248" spans="1:16" ht="15" customHeight="1" outlineLevel="1" x14ac:dyDescent="0.3">
      <c r="B248" s="17"/>
      <c r="C248" s="18"/>
      <c r="D248" s="20"/>
      <c r="E248" s="20"/>
      <c r="F248" s="133"/>
      <c r="G248" s="90" t="str">
        <f t="shared" si="54"/>
        <v/>
      </c>
      <c r="J248" s="23">
        <f t="shared" si="55"/>
        <v>0</v>
      </c>
      <c r="N248" s="52"/>
      <c r="O248" s="52"/>
      <c r="P248" s="77" t="str">
        <f t="shared" si="56"/>
        <v/>
      </c>
    </row>
    <row r="249" spans="1:16" ht="15" customHeight="1" x14ac:dyDescent="0.3">
      <c r="B249" s="5"/>
      <c r="C249" s="40"/>
      <c r="J249" s="52"/>
      <c r="K249" s="52"/>
      <c r="L249" s="52"/>
      <c r="M249" s="52"/>
      <c r="N249" s="52"/>
      <c r="O249" s="52"/>
      <c r="P249" s="52"/>
    </row>
    <row r="250" spans="1:16" ht="18" x14ac:dyDescent="0.35">
      <c r="A250" s="44"/>
      <c r="B250" s="14">
        <v>4</v>
      </c>
      <c r="C250" s="142" t="s">
        <v>117</v>
      </c>
      <c r="D250" s="142"/>
      <c r="E250" s="142"/>
      <c r="F250" s="142"/>
      <c r="G250" s="142"/>
      <c r="H250" s="45"/>
      <c r="I250" s="45"/>
      <c r="J250" s="59"/>
      <c r="K250" s="59"/>
      <c r="L250" s="59"/>
      <c r="M250" s="59"/>
      <c r="N250" s="59"/>
      <c r="O250" s="59"/>
      <c r="P250" s="59"/>
    </row>
    <row r="251" spans="1:16" x14ac:dyDescent="0.3">
      <c r="B251" s="7"/>
      <c r="C251" s="21"/>
      <c r="D251" s="22"/>
      <c r="E251" s="22"/>
      <c r="F251" s="22"/>
      <c r="G251" s="22"/>
      <c r="J251" s="52"/>
      <c r="K251" s="52"/>
      <c r="L251" s="52"/>
      <c r="M251" s="52"/>
      <c r="N251" s="52"/>
      <c r="O251" s="52"/>
      <c r="P251" s="52"/>
    </row>
    <row r="252" spans="1:16" x14ac:dyDescent="0.3">
      <c r="B252" s="16" t="s">
        <v>118</v>
      </c>
      <c r="C252" s="41" t="s">
        <v>119</v>
      </c>
      <c r="D252" s="26">
        <f>L252</f>
        <v>0</v>
      </c>
      <c r="E252" s="27" t="str">
        <f>O252</f>
        <v/>
      </c>
      <c r="F252" s="27">
        <f>N252</f>
        <v>0.3175</v>
      </c>
      <c r="G252" s="33" t="str">
        <f>P252</f>
        <v/>
      </c>
      <c r="J252" s="30">
        <f>SUM(J253,J265,J277,J291)</f>
        <v>0</v>
      </c>
      <c r="K252" s="31">
        <f>IFERROR(L252*N252,0)</f>
        <v>0</v>
      </c>
      <c r="L252" s="31">
        <f>SUM(L253,L265,L277,L291)</f>
        <v>0</v>
      </c>
      <c r="M252" s="31">
        <f>IFERROR(K252*O252,0)</f>
        <v>0</v>
      </c>
      <c r="N252" s="31">
        <f>AVERAGE(N253,N265,N277,N291)</f>
        <v>0.3175</v>
      </c>
      <c r="O252" s="76" t="str">
        <f>IFERROR(J252/L252,"")</f>
        <v/>
      </c>
      <c r="P252" s="73" t="str">
        <f>IFERROR((N252-O252)/N252,"")</f>
        <v/>
      </c>
    </row>
    <row r="253" spans="1:16" ht="28.8" x14ac:dyDescent="0.3">
      <c r="B253" s="13" t="s">
        <v>120</v>
      </c>
      <c r="C253" s="42" t="s">
        <v>121</v>
      </c>
      <c r="D253" s="82">
        <f>L253</f>
        <v>0</v>
      </c>
      <c r="E253" s="83" t="str">
        <f>O253</f>
        <v/>
      </c>
      <c r="F253" s="91">
        <f>N253</f>
        <v>0.24</v>
      </c>
      <c r="G253" s="92" t="str">
        <f>P253</f>
        <v/>
      </c>
      <c r="J253" s="24">
        <f>SUM(J254:J263)</f>
        <v>0</v>
      </c>
      <c r="K253" s="32">
        <f>IFERROR(L253*N253,0)</f>
        <v>0</v>
      </c>
      <c r="L253" s="32">
        <f>SUM(D254:D263)</f>
        <v>0</v>
      </c>
      <c r="M253" s="32">
        <f>IFERROR(L253*O253,0)</f>
        <v>0</v>
      </c>
      <c r="N253" s="32">
        <f>F254</f>
        <v>0.24</v>
      </c>
      <c r="O253" s="72" t="str">
        <f>IFERROR(J253/L253,"")</f>
        <v/>
      </c>
      <c r="P253" s="74" t="str">
        <f>IFERROR((N253-O253)/N253,"")</f>
        <v/>
      </c>
    </row>
    <row r="254" spans="1:16" ht="15" customHeight="1" outlineLevel="1" x14ac:dyDescent="0.3">
      <c r="B254" s="4"/>
      <c r="C254" s="18" t="s">
        <v>122</v>
      </c>
      <c r="D254" s="20"/>
      <c r="E254" s="29"/>
      <c r="F254" s="132">
        <v>0.24</v>
      </c>
      <c r="G254" s="89" t="str">
        <f t="shared" ref="G254:G263" si="57">P254</f>
        <v/>
      </c>
      <c r="J254" s="23">
        <f>D254*E254</f>
        <v>0</v>
      </c>
      <c r="N254" s="52"/>
      <c r="O254" s="52"/>
      <c r="P254" s="77" t="str">
        <f>IF(AND(E254&lt;&gt; "",$N$253&lt;&gt;""),1-(E254/$N$253),"")</f>
        <v/>
      </c>
    </row>
    <row r="255" spans="1:16" ht="15" customHeight="1" outlineLevel="1" x14ac:dyDescent="0.3">
      <c r="B255" s="4"/>
      <c r="C255" s="18" t="s">
        <v>123</v>
      </c>
      <c r="D255" s="20"/>
      <c r="E255" s="29"/>
      <c r="F255" s="133"/>
      <c r="G255" s="90" t="str">
        <f t="shared" si="57"/>
        <v/>
      </c>
      <c r="J255" s="23">
        <f t="shared" ref="J255:J263" si="58">D255*E255</f>
        <v>0</v>
      </c>
      <c r="N255" s="52"/>
      <c r="O255" s="52"/>
      <c r="P255" s="77" t="str">
        <f t="shared" ref="P255:P263" si="59">IF(AND(E255&lt;&gt; "",$N$253&lt;&gt;""),1-(E255/$N$253),"")</f>
        <v/>
      </c>
    </row>
    <row r="256" spans="1:16" ht="15" customHeight="1" outlineLevel="1" x14ac:dyDescent="0.3">
      <c r="B256" s="4"/>
      <c r="C256" s="18" t="s">
        <v>124</v>
      </c>
      <c r="D256" s="20"/>
      <c r="E256" s="20"/>
      <c r="F256" s="133"/>
      <c r="G256" s="90" t="str">
        <f t="shared" si="57"/>
        <v/>
      </c>
      <c r="J256" s="23">
        <f t="shared" si="58"/>
        <v>0</v>
      </c>
      <c r="N256" s="52"/>
      <c r="O256" s="52"/>
      <c r="P256" s="77" t="str">
        <f t="shared" si="59"/>
        <v/>
      </c>
    </row>
    <row r="257" spans="2:16" ht="15" customHeight="1" outlineLevel="1" x14ac:dyDescent="0.3">
      <c r="B257" s="17"/>
      <c r="C257" s="18"/>
      <c r="D257" s="20"/>
      <c r="E257" s="20"/>
      <c r="F257" s="133"/>
      <c r="G257" s="90" t="str">
        <f t="shared" si="57"/>
        <v/>
      </c>
      <c r="J257" s="23">
        <f t="shared" si="58"/>
        <v>0</v>
      </c>
      <c r="N257" s="52"/>
      <c r="O257" s="52"/>
      <c r="P257" s="77" t="str">
        <f t="shared" si="59"/>
        <v/>
      </c>
    </row>
    <row r="258" spans="2:16" ht="15" customHeight="1" outlineLevel="1" x14ac:dyDescent="0.3">
      <c r="B258" s="17"/>
      <c r="C258" s="18"/>
      <c r="D258" s="20"/>
      <c r="E258" s="20"/>
      <c r="F258" s="133"/>
      <c r="G258" s="90" t="str">
        <f t="shared" si="57"/>
        <v/>
      </c>
      <c r="J258" s="23">
        <f t="shared" si="58"/>
        <v>0</v>
      </c>
      <c r="N258" s="52"/>
      <c r="O258" s="52"/>
      <c r="P258" s="77" t="str">
        <f t="shared" si="59"/>
        <v/>
      </c>
    </row>
    <row r="259" spans="2:16" ht="15" customHeight="1" outlineLevel="1" x14ac:dyDescent="0.3">
      <c r="B259" s="17"/>
      <c r="C259" s="18"/>
      <c r="D259" s="20"/>
      <c r="E259" s="20"/>
      <c r="F259" s="133"/>
      <c r="G259" s="90" t="str">
        <f t="shared" si="57"/>
        <v/>
      </c>
      <c r="J259" s="23">
        <f t="shared" si="58"/>
        <v>0</v>
      </c>
      <c r="N259" s="52"/>
      <c r="O259" s="52"/>
      <c r="P259" s="77" t="str">
        <f t="shared" si="59"/>
        <v/>
      </c>
    </row>
    <row r="260" spans="2:16" ht="15" customHeight="1" outlineLevel="1" x14ac:dyDescent="0.3">
      <c r="B260" s="17"/>
      <c r="C260" s="18"/>
      <c r="D260" s="20"/>
      <c r="E260" s="20"/>
      <c r="F260" s="133"/>
      <c r="G260" s="90" t="str">
        <f t="shared" si="57"/>
        <v/>
      </c>
      <c r="J260" s="23">
        <f t="shared" si="58"/>
        <v>0</v>
      </c>
      <c r="N260" s="52"/>
      <c r="O260" s="52"/>
      <c r="P260" s="77" t="str">
        <f t="shared" si="59"/>
        <v/>
      </c>
    </row>
    <row r="261" spans="2:16" ht="15" customHeight="1" outlineLevel="1" x14ac:dyDescent="0.3">
      <c r="B261" s="17"/>
      <c r="C261" s="18"/>
      <c r="D261" s="20"/>
      <c r="E261" s="20"/>
      <c r="F261" s="133"/>
      <c r="G261" s="90" t="str">
        <f t="shared" si="57"/>
        <v/>
      </c>
      <c r="J261" s="23">
        <f t="shared" si="58"/>
        <v>0</v>
      </c>
      <c r="N261" s="52"/>
      <c r="O261" s="52"/>
      <c r="P261" s="77" t="str">
        <f t="shared" si="59"/>
        <v/>
      </c>
    </row>
    <row r="262" spans="2:16" ht="15" customHeight="1" outlineLevel="1" x14ac:dyDescent="0.3">
      <c r="B262" s="17"/>
      <c r="C262" s="18"/>
      <c r="D262" s="20"/>
      <c r="E262" s="20"/>
      <c r="F262" s="133"/>
      <c r="G262" s="90" t="str">
        <f t="shared" si="57"/>
        <v/>
      </c>
      <c r="J262" s="23">
        <f t="shared" si="58"/>
        <v>0</v>
      </c>
      <c r="N262" s="52"/>
      <c r="O262" s="52"/>
      <c r="P262" s="77" t="str">
        <f t="shared" si="59"/>
        <v/>
      </c>
    </row>
    <row r="263" spans="2:16" ht="15" customHeight="1" outlineLevel="1" x14ac:dyDescent="0.3">
      <c r="B263" s="17"/>
      <c r="C263" s="18"/>
      <c r="D263" s="20"/>
      <c r="E263" s="20"/>
      <c r="F263" s="133"/>
      <c r="G263" s="90" t="str">
        <f t="shared" si="57"/>
        <v/>
      </c>
      <c r="J263" s="23">
        <f t="shared" si="58"/>
        <v>0</v>
      </c>
      <c r="N263" s="52"/>
      <c r="O263" s="52"/>
      <c r="P263" s="77" t="str">
        <f t="shared" si="59"/>
        <v/>
      </c>
    </row>
    <row r="264" spans="2:16" ht="15" customHeight="1" outlineLevel="1" x14ac:dyDescent="0.3">
      <c r="B264" s="4"/>
      <c r="K264" s="2"/>
      <c r="L264" s="2"/>
      <c r="M264" s="2"/>
      <c r="N264" s="48"/>
      <c r="O264" s="48"/>
      <c r="P264" s="48"/>
    </row>
    <row r="265" spans="2:16" x14ac:dyDescent="0.3">
      <c r="B265" s="13" t="s">
        <v>125</v>
      </c>
      <c r="C265" s="42" t="s">
        <v>126</v>
      </c>
      <c r="D265" s="82">
        <f>L265</f>
        <v>0</v>
      </c>
      <c r="E265" s="83" t="str">
        <f>O265</f>
        <v/>
      </c>
      <c r="F265" s="91">
        <f>N265</f>
        <v>0.24</v>
      </c>
      <c r="G265" s="92" t="str">
        <f>P265</f>
        <v/>
      </c>
      <c r="J265" s="24">
        <f>SUM(J266:J275)</f>
        <v>0</v>
      </c>
      <c r="K265" s="32">
        <f>IFERROR(L265*N265,0)</f>
        <v>0</v>
      </c>
      <c r="L265" s="32">
        <f>SUM(D266:D275)</f>
        <v>0</v>
      </c>
      <c r="M265" s="32">
        <f>IFERROR(L265*O265,0)</f>
        <v>0</v>
      </c>
      <c r="N265" s="32">
        <f>F266</f>
        <v>0.24</v>
      </c>
      <c r="O265" s="72" t="str">
        <f>IFERROR(J265/L265,"")</f>
        <v/>
      </c>
      <c r="P265" s="74" t="str">
        <f>IFERROR((N265-O265)/N265,"")</f>
        <v/>
      </c>
    </row>
    <row r="266" spans="2:16" ht="15" customHeight="1" outlineLevel="1" x14ac:dyDescent="0.3">
      <c r="B266" s="4"/>
      <c r="C266" s="18" t="s">
        <v>127</v>
      </c>
      <c r="D266" s="20"/>
      <c r="E266" s="29"/>
      <c r="F266" s="132">
        <v>0.24</v>
      </c>
      <c r="G266" s="89" t="str">
        <f t="shared" ref="G266:G275" si="60">P266</f>
        <v/>
      </c>
      <c r="J266" s="23">
        <f>D266*E266</f>
        <v>0</v>
      </c>
      <c r="N266" s="52"/>
      <c r="O266" s="52"/>
      <c r="P266" s="77" t="str">
        <f>IF(AND(E266&lt;&gt; "",$N$265&lt;&gt;""),1-(E266/$N$265),"")</f>
        <v/>
      </c>
    </row>
    <row r="267" spans="2:16" ht="15" customHeight="1" outlineLevel="1" x14ac:dyDescent="0.3">
      <c r="B267" s="4"/>
      <c r="C267" s="18" t="s">
        <v>128</v>
      </c>
      <c r="D267" s="20"/>
      <c r="E267" s="29"/>
      <c r="F267" s="133"/>
      <c r="G267" s="90" t="str">
        <f t="shared" si="60"/>
        <v/>
      </c>
      <c r="J267" s="23">
        <f t="shared" ref="J267:J275" si="61">D267*E267</f>
        <v>0</v>
      </c>
      <c r="N267" s="52"/>
      <c r="O267" s="52"/>
      <c r="P267" s="77" t="str">
        <f t="shared" ref="P267:P275" si="62">IF(AND(E267&lt;&gt; "",$N$265&lt;&gt;""),1-(E267/$N$265),"")</f>
        <v/>
      </c>
    </row>
    <row r="268" spans="2:16" ht="15" customHeight="1" outlineLevel="1" x14ac:dyDescent="0.3">
      <c r="B268" s="4"/>
      <c r="C268" s="18" t="s">
        <v>129</v>
      </c>
      <c r="D268" s="20"/>
      <c r="E268" s="20"/>
      <c r="F268" s="133"/>
      <c r="G268" s="90" t="str">
        <f t="shared" si="60"/>
        <v/>
      </c>
      <c r="J268" s="23">
        <f t="shared" si="61"/>
        <v>0</v>
      </c>
      <c r="N268" s="52"/>
      <c r="O268" s="52"/>
      <c r="P268" s="77" t="str">
        <f t="shared" si="62"/>
        <v/>
      </c>
    </row>
    <row r="269" spans="2:16" ht="15" customHeight="1" outlineLevel="1" x14ac:dyDescent="0.3">
      <c r="B269" s="17"/>
      <c r="C269" s="18"/>
      <c r="D269" s="20"/>
      <c r="E269" s="20"/>
      <c r="F269" s="133"/>
      <c r="G269" s="90" t="str">
        <f t="shared" si="60"/>
        <v/>
      </c>
      <c r="J269" s="23">
        <f t="shared" si="61"/>
        <v>0</v>
      </c>
      <c r="N269" s="52"/>
      <c r="O269" s="52"/>
      <c r="P269" s="77" t="str">
        <f t="shared" si="62"/>
        <v/>
      </c>
    </row>
    <row r="270" spans="2:16" ht="15" customHeight="1" outlineLevel="1" x14ac:dyDescent="0.3">
      <c r="B270" s="17"/>
      <c r="C270" s="18"/>
      <c r="D270" s="20"/>
      <c r="E270" s="20"/>
      <c r="F270" s="133"/>
      <c r="G270" s="90" t="str">
        <f t="shared" si="60"/>
        <v/>
      </c>
      <c r="J270" s="23">
        <f t="shared" si="61"/>
        <v>0</v>
      </c>
      <c r="N270" s="52"/>
      <c r="O270" s="52"/>
      <c r="P270" s="77" t="str">
        <f t="shared" si="62"/>
        <v/>
      </c>
    </row>
    <row r="271" spans="2:16" ht="15" customHeight="1" outlineLevel="1" x14ac:dyDescent="0.3">
      <c r="B271" s="17"/>
      <c r="C271" s="18"/>
      <c r="D271" s="20"/>
      <c r="E271" s="20"/>
      <c r="F271" s="133"/>
      <c r="G271" s="90" t="str">
        <f t="shared" si="60"/>
        <v/>
      </c>
      <c r="J271" s="23">
        <f t="shared" si="61"/>
        <v>0</v>
      </c>
      <c r="N271" s="52"/>
      <c r="O271" s="52"/>
      <c r="P271" s="77" t="str">
        <f t="shared" si="62"/>
        <v/>
      </c>
    </row>
    <row r="272" spans="2:16" ht="15" customHeight="1" outlineLevel="1" x14ac:dyDescent="0.3">
      <c r="B272" s="17"/>
      <c r="C272" s="18"/>
      <c r="D272" s="20"/>
      <c r="E272" s="20"/>
      <c r="F272" s="133"/>
      <c r="G272" s="90" t="str">
        <f t="shared" si="60"/>
        <v/>
      </c>
      <c r="J272" s="23">
        <f t="shared" si="61"/>
        <v>0</v>
      </c>
      <c r="N272" s="52"/>
      <c r="O272" s="52"/>
      <c r="P272" s="77" t="str">
        <f t="shared" si="62"/>
        <v/>
      </c>
    </row>
    <row r="273" spans="2:16" ht="15" customHeight="1" outlineLevel="1" x14ac:dyDescent="0.3">
      <c r="B273" s="17"/>
      <c r="C273" s="18"/>
      <c r="D273" s="20"/>
      <c r="E273" s="20"/>
      <c r="F273" s="133"/>
      <c r="G273" s="90" t="str">
        <f t="shared" si="60"/>
        <v/>
      </c>
      <c r="J273" s="23">
        <f t="shared" si="61"/>
        <v>0</v>
      </c>
      <c r="N273" s="52"/>
      <c r="O273" s="52"/>
      <c r="P273" s="77" t="str">
        <f t="shared" si="62"/>
        <v/>
      </c>
    </row>
    <row r="274" spans="2:16" ht="15" customHeight="1" outlineLevel="1" x14ac:dyDescent="0.3">
      <c r="B274" s="17"/>
      <c r="C274" s="18"/>
      <c r="D274" s="20"/>
      <c r="E274" s="20"/>
      <c r="F274" s="133"/>
      <c r="G274" s="90" t="str">
        <f t="shared" si="60"/>
        <v/>
      </c>
      <c r="J274" s="23">
        <f t="shared" si="61"/>
        <v>0</v>
      </c>
      <c r="N274" s="52"/>
      <c r="O274" s="52"/>
      <c r="P274" s="77" t="str">
        <f t="shared" si="62"/>
        <v/>
      </c>
    </row>
    <row r="275" spans="2:16" ht="15" customHeight="1" outlineLevel="1" x14ac:dyDescent="0.3">
      <c r="B275" s="17"/>
      <c r="C275" s="18"/>
      <c r="D275" s="20"/>
      <c r="E275" s="20"/>
      <c r="F275" s="133"/>
      <c r="G275" s="90" t="str">
        <f t="shared" si="60"/>
        <v/>
      </c>
      <c r="J275" s="23">
        <f t="shared" si="61"/>
        <v>0</v>
      </c>
      <c r="N275" s="52"/>
      <c r="O275" s="52"/>
      <c r="P275" s="77" t="str">
        <f t="shared" si="62"/>
        <v/>
      </c>
    </row>
    <row r="276" spans="2:16" ht="15" customHeight="1" outlineLevel="1" x14ac:dyDescent="0.3">
      <c r="B276" s="4"/>
      <c r="K276" s="2"/>
      <c r="L276" s="2"/>
      <c r="M276" s="2"/>
      <c r="N276" s="48"/>
      <c r="O276" s="48"/>
      <c r="P276" s="48"/>
    </row>
    <row r="277" spans="2:16" x14ac:dyDescent="0.3">
      <c r="B277" s="13" t="s">
        <v>130</v>
      </c>
      <c r="C277" s="42" t="s">
        <v>131</v>
      </c>
      <c r="D277" s="82">
        <f>L277</f>
        <v>0</v>
      </c>
      <c r="E277" s="83" t="str">
        <f>O277</f>
        <v/>
      </c>
      <c r="F277" s="91">
        <f>N277</f>
        <v>0.55000000000000004</v>
      </c>
      <c r="G277" s="92" t="str">
        <f>P277</f>
        <v/>
      </c>
      <c r="J277" s="24">
        <f>SUM(J278:J287)</f>
        <v>0</v>
      </c>
      <c r="K277" s="32">
        <f>IFERROR(L277*N277,0)</f>
        <v>0</v>
      </c>
      <c r="L277" s="32">
        <f>SUM(D278:D287)</f>
        <v>0</v>
      </c>
      <c r="M277" s="32">
        <f>IFERROR(L277*O277,0)</f>
        <v>0</v>
      </c>
      <c r="N277" s="32">
        <f>F278</f>
        <v>0.55000000000000004</v>
      </c>
      <c r="O277" s="72" t="str">
        <f>IFERROR(J277/L277,"")</f>
        <v/>
      </c>
      <c r="P277" s="74" t="str">
        <f>IFERROR((N277-O277)/N277,"")</f>
        <v/>
      </c>
    </row>
    <row r="278" spans="2:16" ht="15" customHeight="1" outlineLevel="1" x14ac:dyDescent="0.3">
      <c r="B278" s="4"/>
      <c r="C278" s="18" t="s">
        <v>132</v>
      </c>
      <c r="D278" s="20"/>
      <c r="E278" s="29"/>
      <c r="F278" s="132">
        <v>0.55000000000000004</v>
      </c>
      <c r="G278" s="89" t="str">
        <f t="shared" ref="G278:G287" si="63">P278</f>
        <v/>
      </c>
      <c r="J278" s="23">
        <f>D278*E278</f>
        <v>0</v>
      </c>
      <c r="N278" s="52"/>
      <c r="O278" s="52"/>
      <c r="P278" s="77" t="str">
        <f>IF(AND(E278&lt;&gt; "",$N$277&lt;&gt;""),1-(E278/$N$277),"")</f>
        <v/>
      </c>
    </row>
    <row r="279" spans="2:16" ht="15" customHeight="1" outlineLevel="1" x14ac:dyDescent="0.3">
      <c r="B279" s="4"/>
      <c r="C279" s="18" t="s">
        <v>133</v>
      </c>
      <c r="D279" s="20"/>
      <c r="E279" s="29"/>
      <c r="F279" s="133"/>
      <c r="G279" s="90" t="str">
        <f t="shared" si="63"/>
        <v/>
      </c>
      <c r="J279" s="23">
        <f t="shared" ref="J279:J287" si="64">D279*E279</f>
        <v>0</v>
      </c>
      <c r="N279" s="52"/>
      <c r="O279" s="52"/>
      <c r="P279" s="77" t="str">
        <f t="shared" ref="P279:P287" si="65">IF(AND(E279&lt;&gt; "",$N$277&lt;&gt;""),1-(E279/$N$277),"")</f>
        <v/>
      </c>
    </row>
    <row r="280" spans="2:16" ht="15" customHeight="1" outlineLevel="1" x14ac:dyDescent="0.3">
      <c r="B280" s="4"/>
      <c r="C280" s="18" t="s">
        <v>134</v>
      </c>
      <c r="D280" s="20"/>
      <c r="E280" s="20"/>
      <c r="F280" s="133"/>
      <c r="G280" s="90" t="str">
        <f t="shared" si="63"/>
        <v/>
      </c>
      <c r="J280" s="23">
        <f t="shared" si="64"/>
        <v>0</v>
      </c>
      <c r="N280" s="52"/>
      <c r="O280" s="52"/>
      <c r="P280" s="77" t="str">
        <f t="shared" si="65"/>
        <v/>
      </c>
    </row>
    <row r="281" spans="2:16" ht="15" customHeight="1" outlineLevel="1" x14ac:dyDescent="0.3">
      <c r="B281" s="17"/>
      <c r="C281" s="18"/>
      <c r="D281" s="20"/>
      <c r="E281" s="20"/>
      <c r="F281" s="133"/>
      <c r="G281" s="90" t="str">
        <f t="shared" si="63"/>
        <v/>
      </c>
      <c r="J281" s="23">
        <f t="shared" si="64"/>
        <v>0</v>
      </c>
      <c r="N281" s="52"/>
      <c r="O281" s="52"/>
      <c r="P281" s="77" t="str">
        <f t="shared" si="65"/>
        <v/>
      </c>
    </row>
    <row r="282" spans="2:16" ht="15" customHeight="1" outlineLevel="1" x14ac:dyDescent="0.3">
      <c r="B282" s="17"/>
      <c r="C282" s="18"/>
      <c r="D282" s="20"/>
      <c r="E282" s="20"/>
      <c r="F282" s="133"/>
      <c r="G282" s="90" t="str">
        <f t="shared" si="63"/>
        <v/>
      </c>
      <c r="J282" s="23">
        <f t="shared" si="64"/>
        <v>0</v>
      </c>
      <c r="N282" s="52"/>
      <c r="O282" s="52"/>
      <c r="P282" s="77" t="str">
        <f t="shared" si="65"/>
        <v/>
      </c>
    </row>
    <row r="283" spans="2:16" ht="15" customHeight="1" outlineLevel="1" x14ac:dyDescent="0.3">
      <c r="B283" s="17"/>
      <c r="C283" s="18"/>
      <c r="D283" s="20"/>
      <c r="E283" s="20"/>
      <c r="F283" s="133"/>
      <c r="G283" s="90" t="str">
        <f t="shared" si="63"/>
        <v/>
      </c>
      <c r="J283" s="23">
        <f t="shared" si="64"/>
        <v>0</v>
      </c>
      <c r="N283" s="52"/>
      <c r="O283" s="52"/>
      <c r="P283" s="77" t="str">
        <f t="shared" si="65"/>
        <v/>
      </c>
    </row>
    <row r="284" spans="2:16" ht="15" customHeight="1" outlineLevel="1" x14ac:dyDescent="0.3">
      <c r="B284" s="17"/>
      <c r="C284" s="18"/>
      <c r="D284" s="20"/>
      <c r="E284" s="20"/>
      <c r="F284" s="133"/>
      <c r="G284" s="90" t="str">
        <f t="shared" si="63"/>
        <v/>
      </c>
      <c r="J284" s="23">
        <f t="shared" si="64"/>
        <v>0</v>
      </c>
      <c r="N284" s="52"/>
      <c r="O284" s="52"/>
      <c r="P284" s="77" t="str">
        <f t="shared" si="65"/>
        <v/>
      </c>
    </row>
    <row r="285" spans="2:16" ht="15" customHeight="1" outlineLevel="1" x14ac:dyDescent="0.3">
      <c r="B285" s="17"/>
      <c r="C285" s="18"/>
      <c r="D285" s="20"/>
      <c r="E285" s="20"/>
      <c r="F285" s="133"/>
      <c r="G285" s="90" t="str">
        <f t="shared" si="63"/>
        <v/>
      </c>
      <c r="J285" s="23">
        <f t="shared" si="64"/>
        <v>0</v>
      </c>
      <c r="N285" s="52"/>
      <c r="O285" s="52"/>
      <c r="P285" s="77" t="str">
        <f t="shared" si="65"/>
        <v/>
      </c>
    </row>
    <row r="286" spans="2:16" ht="15" customHeight="1" outlineLevel="1" x14ac:dyDescent="0.3">
      <c r="B286" s="17"/>
      <c r="C286" s="18"/>
      <c r="D286" s="20"/>
      <c r="E286" s="20"/>
      <c r="F286" s="133"/>
      <c r="G286" s="90" t="str">
        <f t="shared" si="63"/>
        <v/>
      </c>
      <c r="J286" s="23">
        <f t="shared" si="64"/>
        <v>0</v>
      </c>
      <c r="N286" s="52"/>
      <c r="O286" s="52"/>
      <c r="P286" s="77" t="str">
        <f t="shared" si="65"/>
        <v/>
      </c>
    </row>
    <row r="287" spans="2:16" ht="15" customHeight="1" outlineLevel="1" x14ac:dyDescent="0.3">
      <c r="B287" s="17"/>
      <c r="C287" s="18"/>
      <c r="D287" s="20"/>
      <c r="E287" s="20"/>
      <c r="F287" s="133"/>
      <c r="G287" s="90" t="str">
        <f t="shared" si="63"/>
        <v/>
      </c>
      <c r="J287" s="23">
        <f t="shared" si="64"/>
        <v>0</v>
      </c>
      <c r="N287" s="52"/>
      <c r="O287" s="52"/>
      <c r="P287" s="77" t="str">
        <f t="shared" si="65"/>
        <v/>
      </c>
    </row>
    <row r="288" spans="2:16" ht="15" customHeight="1" outlineLevel="1" x14ac:dyDescent="0.3">
      <c r="B288" s="4"/>
      <c r="C288" s="36"/>
      <c r="K288" s="2"/>
      <c r="L288" s="2"/>
      <c r="M288" s="2"/>
      <c r="N288" s="48"/>
      <c r="O288" s="48"/>
      <c r="P288" s="48"/>
    </row>
    <row r="289" spans="1:16" x14ac:dyDescent="0.3">
      <c r="A289" s="47"/>
      <c r="B289" s="13" t="s">
        <v>135</v>
      </c>
      <c r="C289" s="42" t="s">
        <v>136</v>
      </c>
      <c r="D289" s="25"/>
      <c r="E289" s="28"/>
      <c r="F289" s="10"/>
      <c r="G289" s="34"/>
      <c r="H289" s="35"/>
      <c r="I289" s="35"/>
      <c r="J289" s="35"/>
      <c r="K289" s="35"/>
      <c r="L289" s="35"/>
      <c r="M289" s="35"/>
      <c r="N289" s="35"/>
      <c r="O289" s="35"/>
      <c r="P289" s="35"/>
    </row>
    <row r="290" spans="1:16" outlineLevel="1" x14ac:dyDescent="0.3">
      <c r="A290" s="47"/>
      <c r="B290" s="13"/>
      <c r="C290" s="42"/>
      <c r="D290" s="25"/>
      <c r="E290" s="28"/>
      <c r="F290" s="10"/>
      <c r="G290" s="34"/>
      <c r="H290" s="35"/>
      <c r="I290" s="35"/>
      <c r="J290" s="35"/>
      <c r="K290" s="35"/>
      <c r="L290" s="35"/>
      <c r="M290" s="35"/>
      <c r="N290" s="35"/>
      <c r="O290" s="35"/>
      <c r="P290" s="35"/>
    </row>
    <row r="291" spans="1:16" x14ac:dyDescent="0.3">
      <c r="A291" s="47"/>
      <c r="B291" s="13" t="s">
        <v>137</v>
      </c>
      <c r="C291" s="42" t="s">
        <v>138</v>
      </c>
      <c r="D291" s="82">
        <f>L291</f>
        <v>0</v>
      </c>
      <c r="E291" s="83" t="str">
        <f>O291</f>
        <v/>
      </c>
      <c r="F291" s="91">
        <f>N291</f>
        <v>0.24</v>
      </c>
      <c r="G291" s="92" t="str">
        <f>P291</f>
        <v/>
      </c>
      <c r="H291" s="35"/>
      <c r="I291" s="35"/>
      <c r="J291" s="24">
        <f>SUM(J292:J301)</f>
        <v>0</v>
      </c>
      <c r="K291" s="32">
        <f>IFERROR(L291*N291,0)</f>
        <v>0</v>
      </c>
      <c r="L291" s="32">
        <f>SUM(D292:D301)</f>
        <v>0</v>
      </c>
      <c r="M291" s="32">
        <f>IFERROR(L291*O291,0)</f>
        <v>0</v>
      </c>
      <c r="N291" s="32">
        <f>F292</f>
        <v>0.24</v>
      </c>
      <c r="O291" s="72" t="str">
        <f>IFERROR(J291/L291,"")</f>
        <v/>
      </c>
      <c r="P291" s="74" t="str">
        <f>IFERROR((N291-O291)/N291,"")</f>
        <v/>
      </c>
    </row>
    <row r="292" spans="1:16" ht="15" customHeight="1" outlineLevel="1" x14ac:dyDescent="0.3">
      <c r="B292" s="4"/>
      <c r="C292" s="18" t="s">
        <v>139</v>
      </c>
      <c r="D292" s="20"/>
      <c r="E292" s="29"/>
      <c r="F292" s="132">
        <v>0.24</v>
      </c>
      <c r="G292" s="89" t="str">
        <f t="shared" ref="G292:G301" si="66">P292</f>
        <v/>
      </c>
      <c r="J292" s="23">
        <f>D292*E292</f>
        <v>0</v>
      </c>
      <c r="N292" s="52"/>
      <c r="O292" s="52"/>
      <c r="P292" s="77" t="str">
        <f>IF(AND(E292&lt;&gt; "",$N$291&lt;&gt;""),1-(E292/$N$291),"")</f>
        <v/>
      </c>
    </row>
    <row r="293" spans="1:16" ht="15" customHeight="1" outlineLevel="1" x14ac:dyDescent="0.3">
      <c r="B293" s="4"/>
      <c r="C293" s="18" t="s">
        <v>140</v>
      </c>
      <c r="D293" s="20"/>
      <c r="E293" s="29"/>
      <c r="F293" s="133"/>
      <c r="G293" s="90" t="str">
        <f t="shared" si="66"/>
        <v/>
      </c>
      <c r="J293" s="23">
        <f t="shared" ref="J293:J301" si="67">D293*E293</f>
        <v>0</v>
      </c>
      <c r="N293" s="52"/>
      <c r="O293" s="52"/>
      <c r="P293" s="77" t="str">
        <f t="shared" ref="P293:P301" si="68">IF(AND(E293&lt;&gt; "",$N$291&lt;&gt;""),1-(E293/$N$291),"")</f>
        <v/>
      </c>
    </row>
    <row r="294" spans="1:16" ht="15" customHeight="1" outlineLevel="1" x14ac:dyDescent="0.3">
      <c r="B294" s="4"/>
      <c r="C294" s="18" t="s">
        <v>141</v>
      </c>
      <c r="D294" s="20"/>
      <c r="E294" s="20"/>
      <c r="F294" s="133"/>
      <c r="G294" s="90" t="str">
        <f t="shared" si="66"/>
        <v/>
      </c>
      <c r="J294" s="23">
        <f t="shared" si="67"/>
        <v>0</v>
      </c>
      <c r="N294" s="52"/>
      <c r="O294" s="52"/>
      <c r="P294" s="77" t="str">
        <f t="shared" si="68"/>
        <v/>
      </c>
    </row>
    <row r="295" spans="1:16" ht="15" customHeight="1" outlineLevel="1" x14ac:dyDescent="0.3">
      <c r="B295" s="17"/>
      <c r="C295" s="18"/>
      <c r="D295" s="20"/>
      <c r="E295" s="20"/>
      <c r="F295" s="133"/>
      <c r="G295" s="90" t="str">
        <f t="shared" si="66"/>
        <v/>
      </c>
      <c r="J295" s="23">
        <f t="shared" si="67"/>
        <v>0</v>
      </c>
      <c r="N295" s="52"/>
      <c r="O295" s="52"/>
      <c r="P295" s="77" t="str">
        <f t="shared" si="68"/>
        <v/>
      </c>
    </row>
    <row r="296" spans="1:16" ht="15" customHeight="1" outlineLevel="1" x14ac:dyDescent="0.3">
      <c r="B296" s="17"/>
      <c r="C296" s="18"/>
      <c r="D296" s="20"/>
      <c r="E296" s="20"/>
      <c r="F296" s="133"/>
      <c r="G296" s="90" t="str">
        <f t="shared" si="66"/>
        <v/>
      </c>
      <c r="J296" s="23">
        <f t="shared" si="67"/>
        <v>0</v>
      </c>
      <c r="N296" s="52"/>
      <c r="O296" s="52"/>
      <c r="P296" s="77" t="str">
        <f t="shared" si="68"/>
        <v/>
      </c>
    </row>
    <row r="297" spans="1:16" ht="15" customHeight="1" outlineLevel="1" x14ac:dyDescent="0.3">
      <c r="B297" s="17"/>
      <c r="C297" s="18"/>
      <c r="D297" s="20"/>
      <c r="E297" s="20"/>
      <c r="F297" s="133"/>
      <c r="G297" s="90" t="str">
        <f t="shared" si="66"/>
        <v/>
      </c>
      <c r="J297" s="23">
        <f t="shared" si="67"/>
        <v>0</v>
      </c>
      <c r="N297" s="52"/>
      <c r="O297" s="52"/>
      <c r="P297" s="77" t="str">
        <f t="shared" si="68"/>
        <v/>
      </c>
    </row>
    <row r="298" spans="1:16" ht="15" customHeight="1" outlineLevel="1" x14ac:dyDescent="0.3">
      <c r="B298" s="17"/>
      <c r="C298" s="18"/>
      <c r="D298" s="20"/>
      <c r="E298" s="20"/>
      <c r="F298" s="133"/>
      <c r="G298" s="90" t="str">
        <f t="shared" si="66"/>
        <v/>
      </c>
      <c r="J298" s="23">
        <f t="shared" si="67"/>
        <v>0</v>
      </c>
      <c r="N298" s="52"/>
      <c r="O298" s="52"/>
      <c r="P298" s="77" t="str">
        <f t="shared" si="68"/>
        <v/>
      </c>
    </row>
    <row r="299" spans="1:16" ht="15" customHeight="1" outlineLevel="1" x14ac:dyDescent="0.3">
      <c r="B299" s="17"/>
      <c r="C299" s="18"/>
      <c r="D299" s="20"/>
      <c r="E299" s="20"/>
      <c r="F299" s="133"/>
      <c r="G299" s="90" t="str">
        <f t="shared" si="66"/>
        <v/>
      </c>
      <c r="J299" s="23">
        <f t="shared" si="67"/>
        <v>0</v>
      </c>
      <c r="N299" s="52"/>
      <c r="O299" s="52"/>
      <c r="P299" s="77" t="str">
        <f t="shared" si="68"/>
        <v/>
      </c>
    </row>
    <row r="300" spans="1:16" ht="15" customHeight="1" outlineLevel="1" x14ac:dyDescent="0.3">
      <c r="B300" s="17"/>
      <c r="C300" s="18"/>
      <c r="D300" s="20"/>
      <c r="E300" s="20"/>
      <c r="F300" s="133"/>
      <c r="G300" s="90" t="str">
        <f t="shared" si="66"/>
        <v/>
      </c>
      <c r="J300" s="23">
        <f t="shared" si="67"/>
        <v>0</v>
      </c>
      <c r="N300" s="52"/>
      <c r="O300" s="52"/>
      <c r="P300" s="77" t="str">
        <f t="shared" si="68"/>
        <v/>
      </c>
    </row>
    <row r="301" spans="1:16" ht="15" customHeight="1" outlineLevel="1" x14ac:dyDescent="0.3">
      <c r="B301" s="17"/>
      <c r="C301" s="18"/>
      <c r="D301" s="20"/>
      <c r="E301" s="20"/>
      <c r="F301" s="133"/>
      <c r="G301" s="90" t="str">
        <f t="shared" si="66"/>
        <v/>
      </c>
      <c r="J301" s="23">
        <f t="shared" si="67"/>
        <v>0</v>
      </c>
      <c r="N301" s="52"/>
      <c r="O301" s="52"/>
      <c r="P301" s="77" t="str">
        <f t="shared" si="68"/>
        <v/>
      </c>
    </row>
    <row r="302" spans="1:16" ht="15" customHeight="1" x14ac:dyDescent="0.3">
      <c r="N302" s="52"/>
      <c r="O302" s="52"/>
      <c r="P302" s="52"/>
    </row>
  </sheetData>
  <mergeCells count="45">
    <mergeCell ref="B11:C11"/>
    <mergeCell ref="F77:F86"/>
    <mergeCell ref="C162:G162"/>
    <mergeCell ref="C250:G250"/>
    <mergeCell ref="C148:G148"/>
    <mergeCell ref="C13:G13"/>
    <mergeCell ref="F65:F74"/>
    <mergeCell ref="F89:F98"/>
    <mergeCell ref="F101:F110"/>
    <mergeCell ref="F113:F122"/>
    <mergeCell ref="F125:F134"/>
    <mergeCell ref="F137:F146"/>
    <mergeCell ref="F151:F160"/>
    <mergeCell ref="F29:F38"/>
    <mergeCell ref="F41:F50"/>
    <mergeCell ref="F53:F62"/>
    <mergeCell ref="F16:F25"/>
    <mergeCell ref="N4:N5"/>
    <mergeCell ref="M4:M5"/>
    <mergeCell ref="L4:L5"/>
    <mergeCell ref="K4:K5"/>
    <mergeCell ref="J4:J5"/>
    <mergeCell ref="F203:F212"/>
    <mergeCell ref="F215:F224"/>
    <mergeCell ref="F278:F287"/>
    <mergeCell ref="F292:F301"/>
    <mergeCell ref="F239:F248"/>
    <mergeCell ref="F254:F263"/>
    <mergeCell ref="F266:F275"/>
    <mergeCell ref="O4:O5"/>
    <mergeCell ref="P4:P5"/>
    <mergeCell ref="F227:F236"/>
    <mergeCell ref="E2:G2"/>
    <mergeCell ref="F4:F5"/>
    <mergeCell ref="F6:F7"/>
    <mergeCell ref="F8:G9"/>
    <mergeCell ref="G6:G7"/>
    <mergeCell ref="G4:G5"/>
    <mergeCell ref="B4:E5"/>
    <mergeCell ref="B6:E7"/>
    <mergeCell ref="B8:E9"/>
    <mergeCell ref="B2:C2"/>
    <mergeCell ref="F166:F175"/>
    <mergeCell ref="F178:F187"/>
    <mergeCell ref="F190:F199"/>
  </mergeCells>
  <conditionalFormatting sqref="F8">
    <cfRule type="cellIs" dxfId="3" priority="1" operator="greaterThanOrEqual">
      <formula>0.2</formula>
    </cfRule>
    <cfRule type="cellIs" dxfId="2" priority="2" operator="greaterThanOrEqual">
      <formula>0.1</formula>
    </cfRule>
  </conditionalFormatting>
  <pageMargins left="0.70866141732283472" right="0.70866141732283472" top="1.4960629921259843" bottom="0.98425196850393704" header="0.51181102362204722" footer="0.31496062992125984"/>
  <pageSetup paperSize="8" scale="57" fitToHeight="0" orientation="portrait" horizontalDpi="4294967293" r:id="rId1"/>
  <headerFooter scaleWithDoc="0">
    <oddHeader>&amp;L&amp;G</oddHeader>
    <oddFooter>&amp;L&amp;G&amp;C&amp;D&amp;R&amp;G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51CF1-CEBA-4EC9-9283-E5FE0CCF2C24}">
  <sheetPr>
    <outlinePr summaryBelow="0" summaryRight="0"/>
    <pageSetUpPr fitToPage="1"/>
  </sheetPr>
  <dimension ref="A1:P189"/>
  <sheetViews>
    <sheetView showGridLines="0" zoomScale="90" zoomScaleNormal="90" zoomScalePageLayoutView="70" workbookViewId="0">
      <pane ySplit="11" topLeftCell="A12" activePane="bottomLeft" state="frozen"/>
      <selection pane="bottomLeft" activeCell="A12" sqref="A12"/>
    </sheetView>
  </sheetViews>
  <sheetFormatPr defaultColWidth="0" defaultRowHeight="14.4" zeroHeight="1" outlineLevelRow="1" x14ac:dyDescent="0.3"/>
  <cols>
    <col min="1" max="1" width="2.33203125" style="37" customWidth="1"/>
    <col min="2" max="2" width="11.33203125" style="1" customWidth="1"/>
    <col min="3" max="3" width="121.109375" style="35" customWidth="1"/>
    <col min="4" max="7" width="24.109375" style="1" customWidth="1"/>
    <col min="8" max="8" width="3.6640625" style="1" customWidth="1"/>
    <col min="9" max="9" width="5.33203125" style="1" hidden="1" customWidth="1"/>
    <col min="10" max="13" width="16.109375" style="3" hidden="1" customWidth="1"/>
    <col min="14" max="16" width="16.109375" style="55" hidden="1" customWidth="1"/>
    <col min="17" max="16384" width="2.33203125" hidden="1"/>
  </cols>
  <sheetData>
    <row r="1" spans="1:16" ht="15" customHeight="1" x14ac:dyDescent="0.3">
      <c r="N1" s="52"/>
      <c r="O1" s="52"/>
      <c r="P1" s="52"/>
    </row>
    <row r="2" spans="1:16" ht="20.100000000000001" customHeight="1" x14ac:dyDescent="0.3">
      <c r="A2" s="38"/>
      <c r="B2" s="128" t="s">
        <v>142</v>
      </c>
      <c r="C2" s="128"/>
      <c r="D2" s="46"/>
      <c r="E2" s="103" t="s">
        <v>5</v>
      </c>
      <c r="F2" s="103"/>
      <c r="G2" s="103"/>
      <c r="H2" s="11"/>
      <c r="I2" s="11"/>
      <c r="J2" s="49"/>
      <c r="K2" s="39"/>
      <c r="L2" s="39"/>
      <c r="M2" s="50"/>
      <c r="N2" s="51"/>
      <c r="O2" s="51"/>
      <c r="P2" s="51"/>
    </row>
    <row r="3" spans="1:16" ht="15" customHeight="1" x14ac:dyDescent="0.3">
      <c r="A3" s="1"/>
      <c r="J3" s="1"/>
      <c r="K3" s="1" t="s">
        <v>6</v>
      </c>
      <c r="L3" s="1"/>
      <c r="M3" s="1"/>
      <c r="N3" s="1"/>
      <c r="O3" s="1"/>
      <c r="P3" s="1"/>
    </row>
    <row r="4" spans="1:16" x14ac:dyDescent="0.3">
      <c r="A4" s="1"/>
      <c r="B4" s="116" t="s">
        <v>7</v>
      </c>
      <c r="C4" s="117"/>
      <c r="D4" s="117"/>
      <c r="E4" s="118"/>
      <c r="F4" s="104">
        <f>IFERROR(K6/L6,0)</f>
        <v>0</v>
      </c>
      <c r="G4" s="114" t="s">
        <v>8</v>
      </c>
      <c r="J4" s="137" t="s">
        <v>9</v>
      </c>
      <c r="K4" s="135" t="s">
        <v>10</v>
      </c>
      <c r="L4" s="135" t="s">
        <v>11</v>
      </c>
      <c r="M4" s="135" t="s">
        <v>12</v>
      </c>
      <c r="N4" s="134"/>
      <c r="O4" s="96" t="s">
        <v>13</v>
      </c>
      <c r="P4" s="98" t="s">
        <v>14</v>
      </c>
    </row>
    <row r="5" spans="1:16" x14ac:dyDescent="0.3">
      <c r="A5" s="1"/>
      <c r="B5" s="119"/>
      <c r="C5" s="120"/>
      <c r="D5" s="120"/>
      <c r="E5" s="121"/>
      <c r="F5" s="105"/>
      <c r="G5" s="115"/>
      <c r="J5" s="138"/>
      <c r="K5" s="136"/>
      <c r="L5" s="136"/>
      <c r="M5" s="136"/>
      <c r="N5" s="97"/>
      <c r="O5" s="97"/>
      <c r="P5" s="99"/>
    </row>
    <row r="6" spans="1:16" x14ac:dyDescent="0.3">
      <c r="A6" s="1"/>
      <c r="B6" s="116" t="s">
        <v>15</v>
      </c>
      <c r="C6" s="117"/>
      <c r="D6" s="117"/>
      <c r="E6" s="118"/>
      <c r="F6" s="106">
        <f>IFERROR(M6/L6,0)</f>
        <v>0</v>
      </c>
      <c r="G6" s="112" t="s">
        <v>8</v>
      </c>
      <c r="J6" s="56">
        <f>SUM(J15,J28,J40,J52,J64,J76,J88,J100,J112,J124,J136,J150,J164,J177)</f>
        <v>0</v>
      </c>
      <c r="K6" s="56">
        <f>SUM(K15,K28,K40,K52,K64,K76,K88,K100,K112,K124,K136,K150,K164,K177)</f>
        <v>0</v>
      </c>
      <c r="L6" s="56">
        <f>SUM(L15,L28,L40,L52,L64,L76,L88,L100,L112,L124,L136,L150,L164,L177)</f>
        <v>0</v>
      </c>
      <c r="M6" s="56">
        <f>SUM(M15,M28,M40,M52,M64,M76,M88,M100,M112,M124,M136,M150,M164,M177)</f>
        <v>0</v>
      </c>
      <c r="N6" s="57"/>
      <c r="O6" s="57"/>
      <c r="P6" s="57"/>
    </row>
    <row r="7" spans="1:16" x14ac:dyDescent="0.3">
      <c r="A7" s="1"/>
      <c r="B7" s="119"/>
      <c r="C7" s="120"/>
      <c r="D7" s="120"/>
      <c r="E7" s="121"/>
      <c r="F7" s="107"/>
      <c r="G7" s="113"/>
      <c r="N7" s="52"/>
      <c r="O7" s="52"/>
      <c r="P7" s="52"/>
    </row>
    <row r="8" spans="1:16" x14ac:dyDescent="0.3">
      <c r="A8" s="1"/>
      <c r="B8" s="122" t="s">
        <v>16</v>
      </c>
      <c r="C8" s="123"/>
      <c r="D8" s="123"/>
      <c r="E8" s="124"/>
      <c r="F8" s="108">
        <f>IFERROR((F4-F6)/F4,0)</f>
        <v>0</v>
      </c>
      <c r="G8" s="109"/>
      <c r="J8" s="53"/>
      <c r="N8" s="52"/>
      <c r="O8" s="52"/>
      <c r="P8" s="52"/>
    </row>
    <row r="9" spans="1:16" x14ac:dyDescent="0.3">
      <c r="A9" s="1"/>
      <c r="B9" s="125"/>
      <c r="C9" s="126"/>
      <c r="D9" s="126"/>
      <c r="E9" s="127"/>
      <c r="F9" s="110"/>
      <c r="G9" s="111"/>
      <c r="N9" s="52"/>
      <c r="O9" s="52"/>
      <c r="P9" s="52"/>
    </row>
    <row r="10" spans="1:16" x14ac:dyDescent="0.3">
      <c r="A10" s="1"/>
      <c r="N10" s="52"/>
      <c r="O10" s="52"/>
      <c r="P10" s="52"/>
    </row>
    <row r="11" spans="1:16" ht="15.6" x14ac:dyDescent="0.3">
      <c r="A11" s="1"/>
      <c r="B11" s="139" t="s">
        <v>17</v>
      </c>
      <c r="C11" s="140"/>
      <c r="D11" s="15" t="s">
        <v>18</v>
      </c>
      <c r="E11" s="15" t="s">
        <v>19</v>
      </c>
      <c r="F11" s="15" t="s">
        <v>20</v>
      </c>
      <c r="G11" s="15" t="s">
        <v>21</v>
      </c>
      <c r="N11" s="52"/>
      <c r="O11" s="52"/>
      <c r="P11" s="52"/>
    </row>
    <row r="12" spans="1:16" x14ac:dyDescent="0.3">
      <c r="C12" s="40"/>
      <c r="J12" s="52"/>
      <c r="K12" s="52"/>
      <c r="L12" s="52"/>
      <c r="M12" s="52"/>
      <c r="N12" s="52"/>
      <c r="O12" s="52"/>
      <c r="P12" s="52"/>
    </row>
    <row r="13" spans="1:16" ht="18" x14ac:dyDescent="0.35">
      <c r="A13" s="44"/>
      <c r="B13" s="14">
        <v>1</v>
      </c>
      <c r="C13" s="141" t="s">
        <v>22</v>
      </c>
      <c r="D13" s="141"/>
      <c r="E13" s="141"/>
      <c r="F13" s="141"/>
      <c r="G13" s="141"/>
      <c r="H13" s="45"/>
      <c r="I13" s="45"/>
      <c r="J13" s="59"/>
      <c r="K13" s="59"/>
      <c r="L13" s="59"/>
      <c r="M13" s="59"/>
      <c r="N13" s="59"/>
      <c r="O13" s="59"/>
      <c r="P13" s="59"/>
    </row>
    <row r="14" spans="1:16" ht="15" customHeight="1" x14ac:dyDescent="0.3">
      <c r="B14" s="12"/>
      <c r="C14" s="40"/>
      <c r="J14" s="52"/>
      <c r="K14" s="52"/>
      <c r="L14" s="52"/>
      <c r="M14" s="52"/>
      <c r="N14" s="52"/>
      <c r="O14" s="52"/>
      <c r="P14" s="52"/>
    </row>
    <row r="15" spans="1:16" ht="28.8" x14ac:dyDescent="0.3">
      <c r="B15" s="16" t="s">
        <v>23</v>
      </c>
      <c r="C15" s="41" t="s">
        <v>143</v>
      </c>
      <c r="D15" s="26">
        <f>L15</f>
        <v>0</v>
      </c>
      <c r="E15" s="27" t="str">
        <f>O15</f>
        <v/>
      </c>
      <c r="F15" s="94">
        <v>1.8</v>
      </c>
      <c r="G15" s="33" t="str">
        <f>P15</f>
        <v/>
      </c>
      <c r="J15" s="24">
        <f>SUM(J16:J25)</f>
        <v>0</v>
      </c>
      <c r="K15" s="32">
        <f>IFERROR(L15*N15,0)</f>
        <v>0</v>
      </c>
      <c r="L15" s="32">
        <f>SUM(D16:D25)</f>
        <v>0</v>
      </c>
      <c r="M15" s="32">
        <f>IFERROR(L15*O15,0)</f>
        <v>0</v>
      </c>
      <c r="N15" s="93">
        <f>F15</f>
        <v>1.8</v>
      </c>
      <c r="O15" s="72" t="str">
        <f>IFERROR(J15/L15,"")</f>
        <v/>
      </c>
      <c r="P15" s="74" t="str">
        <f>IFERROR((N15-O15)/N15,"")</f>
        <v/>
      </c>
    </row>
    <row r="16" spans="1:16" ht="15" customHeight="1" outlineLevel="1" x14ac:dyDescent="0.3">
      <c r="B16" s="4"/>
      <c r="C16" s="18" t="s">
        <v>25</v>
      </c>
      <c r="D16" s="20"/>
      <c r="E16" s="29"/>
      <c r="F16" s="132" t="s">
        <v>26</v>
      </c>
      <c r="G16" s="78" t="str">
        <f>P16</f>
        <v/>
      </c>
      <c r="J16" s="23">
        <f t="shared" ref="J16:J25" si="0">D16*E16</f>
        <v>0</v>
      </c>
      <c r="N16" s="52"/>
      <c r="O16" s="52"/>
      <c r="P16" s="77" t="str">
        <f t="shared" ref="P16:P25" si="1">IF(AND(E16&lt;&gt; "",$N$15&lt;&gt;""),1-(E16/$N$15),"")</f>
        <v/>
      </c>
    </row>
    <row r="17" spans="2:16" ht="15" customHeight="1" outlineLevel="1" x14ac:dyDescent="0.3">
      <c r="B17" s="4"/>
      <c r="C17" s="18" t="s">
        <v>27</v>
      </c>
      <c r="D17" s="20"/>
      <c r="E17" s="29"/>
      <c r="F17" s="133"/>
      <c r="G17" s="78" t="str">
        <f>P17</f>
        <v/>
      </c>
      <c r="J17" s="23">
        <f t="shared" si="0"/>
        <v>0</v>
      </c>
      <c r="N17" s="52"/>
      <c r="O17" s="52"/>
      <c r="P17" s="77" t="str">
        <f t="shared" si="1"/>
        <v/>
      </c>
    </row>
    <row r="18" spans="2:16" ht="15" customHeight="1" outlineLevel="1" x14ac:dyDescent="0.3">
      <c r="B18" s="4"/>
      <c r="C18" s="18" t="s">
        <v>28</v>
      </c>
      <c r="D18" s="20"/>
      <c r="E18" s="20"/>
      <c r="F18" s="133"/>
      <c r="G18" s="78" t="str">
        <f t="shared" ref="G18:G25" si="2">P18</f>
        <v/>
      </c>
      <c r="J18" s="23">
        <f t="shared" si="0"/>
        <v>0</v>
      </c>
      <c r="N18" s="52"/>
      <c r="O18" s="52"/>
      <c r="P18" s="77" t="str">
        <f t="shared" si="1"/>
        <v/>
      </c>
    </row>
    <row r="19" spans="2:16" ht="15" customHeight="1" outlineLevel="1" x14ac:dyDescent="0.3">
      <c r="B19" s="17"/>
      <c r="C19" s="18"/>
      <c r="D19" s="20"/>
      <c r="E19" s="20"/>
      <c r="F19" s="133"/>
      <c r="G19" s="78" t="str">
        <f t="shared" si="2"/>
        <v/>
      </c>
      <c r="J19" s="23">
        <f t="shared" si="0"/>
        <v>0</v>
      </c>
      <c r="N19" s="52"/>
      <c r="O19" s="52"/>
      <c r="P19" s="77" t="str">
        <f t="shared" si="1"/>
        <v/>
      </c>
    </row>
    <row r="20" spans="2:16" ht="15" customHeight="1" outlineLevel="1" x14ac:dyDescent="0.3">
      <c r="B20" s="17"/>
      <c r="C20" s="18"/>
      <c r="D20" s="20"/>
      <c r="E20" s="20"/>
      <c r="F20" s="133"/>
      <c r="G20" s="78" t="str">
        <f t="shared" si="2"/>
        <v/>
      </c>
      <c r="J20" s="23">
        <f t="shared" si="0"/>
        <v>0</v>
      </c>
      <c r="N20" s="52"/>
      <c r="O20" s="52"/>
      <c r="P20" s="77" t="str">
        <f t="shared" si="1"/>
        <v/>
      </c>
    </row>
    <row r="21" spans="2:16" ht="15" customHeight="1" outlineLevel="1" x14ac:dyDescent="0.3">
      <c r="B21" s="17"/>
      <c r="C21" s="18"/>
      <c r="D21" s="20"/>
      <c r="E21" s="20"/>
      <c r="F21" s="133"/>
      <c r="G21" s="78" t="str">
        <f t="shared" si="2"/>
        <v/>
      </c>
      <c r="J21" s="23">
        <f t="shared" si="0"/>
        <v>0</v>
      </c>
      <c r="N21" s="52"/>
      <c r="O21" s="52"/>
      <c r="P21" s="77" t="str">
        <f t="shared" si="1"/>
        <v/>
      </c>
    </row>
    <row r="22" spans="2:16" ht="15" customHeight="1" outlineLevel="1" x14ac:dyDescent="0.3">
      <c r="B22" s="17"/>
      <c r="C22" s="18"/>
      <c r="D22" s="20"/>
      <c r="E22" s="20"/>
      <c r="F22" s="133"/>
      <c r="G22" s="78" t="str">
        <f t="shared" si="2"/>
        <v/>
      </c>
      <c r="J22" s="23">
        <f t="shared" si="0"/>
        <v>0</v>
      </c>
      <c r="N22" s="52"/>
      <c r="O22" s="52"/>
      <c r="P22" s="77" t="str">
        <f t="shared" si="1"/>
        <v/>
      </c>
    </row>
    <row r="23" spans="2:16" ht="15" customHeight="1" outlineLevel="1" x14ac:dyDescent="0.3">
      <c r="B23" s="17"/>
      <c r="C23" s="18"/>
      <c r="D23" s="20"/>
      <c r="E23" s="20"/>
      <c r="F23" s="133"/>
      <c r="G23" s="78" t="str">
        <f t="shared" si="2"/>
        <v/>
      </c>
      <c r="J23" s="23">
        <f t="shared" si="0"/>
        <v>0</v>
      </c>
      <c r="N23" s="52"/>
      <c r="O23" s="52"/>
      <c r="P23" s="77" t="str">
        <f t="shared" si="1"/>
        <v/>
      </c>
    </row>
    <row r="24" spans="2:16" ht="15" customHeight="1" outlineLevel="1" x14ac:dyDescent="0.3">
      <c r="B24" s="17"/>
      <c r="C24" s="18"/>
      <c r="D24" s="20"/>
      <c r="E24" s="20"/>
      <c r="F24" s="133"/>
      <c r="G24" s="78" t="str">
        <f t="shared" si="2"/>
        <v/>
      </c>
      <c r="J24" s="23">
        <f t="shared" si="0"/>
        <v>0</v>
      </c>
      <c r="N24" s="52"/>
      <c r="O24" s="52"/>
      <c r="P24" s="77" t="str">
        <f t="shared" si="1"/>
        <v/>
      </c>
    </row>
    <row r="25" spans="2:16" ht="15" customHeight="1" outlineLevel="1" x14ac:dyDescent="0.3">
      <c r="B25" s="17"/>
      <c r="C25" s="18"/>
      <c r="D25" s="20"/>
      <c r="E25" s="20"/>
      <c r="F25" s="133"/>
      <c r="G25" s="78" t="str">
        <f t="shared" si="2"/>
        <v/>
      </c>
      <c r="J25" s="23">
        <f t="shared" si="0"/>
        <v>0</v>
      </c>
      <c r="N25" s="52"/>
      <c r="O25" s="52"/>
      <c r="P25" s="77" t="str">
        <f t="shared" si="1"/>
        <v/>
      </c>
    </row>
    <row r="26" spans="2:16" ht="15" customHeight="1" outlineLevel="1" x14ac:dyDescent="0.3">
      <c r="C26" s="43"/>
      <c r="D26" s="43"/>
      <c r="E26" s="43"/>
      <c r="F26" s="43"/>
      <c r="G26" s="43"/>
      <c r="K26" s="2"/>
      <c r="L26" s="2"/>
      <c r="M26" s="2"/>
      <c r="N26" s="52"/>
      <c r="O26" s="52"/>
      <c r="P26" s="52"/>
    </row>
    <row r="27" spans="2:16" x14ac:dyDescent="0.3">
      <c r="B27" s="16" t="s">
        <v>29</v>
      </c>
      <c r="C27" s="41" t="s">
        <v>144</v>
      </c>
      <c r="D27" s="26">
        <f>L27</f>
        <v>0</v>
      </c>
      <c r="E27" s="27" t="str">
        <f>O27</f>
        <v/>
      </c>
      <c r="F27" s="27">
        <f>N27</f>
        <v>0.25</v>
      </c>
      <c r="G27" s="33" t="str">
        <f>P27</f>
        <v/>
      </c>
      <c r="J27" s="30">
        <f>SUM(J28,J40,J52,J64,J76,J88)</f>
        <v>0</v>
      </c>
      <c r="K27" s="31">
        <f>IFERROR(L27*N27,0)</f>
        <v>0</v>
      </c>
      <c r="L27" s="75">
        <f>SUM(L28,L40,L52,L64,L76,L88)</f>
        <v>0</v>
      </c>
      <c r="M27" s="31">
        <f>IFERROR(L27*O27,0)</f>
        <v>0</v>
      </c>
      <c r="N27" s="31">
        <f>AVERAGE(N28,N40,N52,N64,N76,N88)</f>
        <v>0.25</v>
      </c>
      <c r="O27" s="76" t="str">
        <f>IFERROR(J27/L27,"")</f>
        <v/>
      </c>
      <c r="P27" s="73" t="str">
        <f>IFERROR((N27-O27)/N27,"")</f>
        <v/>
      </c>
    </row>
    <row r="28" spans="2:16" outlineLevel="1" x14ac:dyDescent="0.3">
      <c r="B28" s="13" t="s">
        <v>31</v>
      </c>
      <c r="C28" s="42" t="s">
        <v>32</v>
      </c>
      <c r="D28" s="82">
        <f>L28</f>
        <v>0</v>
      </c>
      <c r="E28" s="83" t="str">
        <f>O28</f>
        <v/>
      </c>
      <c r="F28" s="84">
        <f>N28</f>
        <v>0.24</v>
      </c>
      <c r="G28" s="85" t="str">
        <f>P28</f>
        <v/>
      </c>
      <c r="J28" s="24">
        <f>SUM(J29:J38)</f>
        <v>0</v>
      </c>
      <c r="K28" s="32">
        <f>IFERROR(L28*N28,0)</f>
        <v>0</v>
      </c>
      <c r="L28" s="32">
        <f>SUM(D29:D38)</f>
        <v>0</v>
      </c>
      <c r="M28" s="32">
        <f>IFERROR(L28*O28,0)</f>
        <v>0</v>
      </c>
      <c r="N28" s="32">
        <f>F29</f>
        <v>0.24</v>
      </c>
      <c r="O28" s="72" t="str">
        <f>IFERROR(J28/L28,"")</f>
        <v/>
      </c>
      <c r="P28" s="74" t="str">
        <f>IFERROR((N28-O28)/N28,"")</f>
        <v/>
      </c>
    </row>
    <row r="29" spans="2:16" ht="15" customHeight="1" outlineLevel="1" x14ac:dyDescent="0.3">
      <c r="B29" s="4"/>
      <c r="C29" s="18" t="s">
        <v>33</v>
      </c>
      <c r="D29" s="20"/>
      <c r="E29" s="29"/>
      <c r="F29" s="132">
        <v>0.24</v>
      </c>
      <c r="G29" s="78" t="str">
        <f t="shared" ref="G29:G38" si="3">P29</f>
        <v/>
      </c>
      <c r="J29" s="23">
        <f>D29*E29</f>
        <v>0</v>
      </c>
      <c r="N29" s="52"/>
      <c r="O29" s="52"/>
      <c r="P29" s="77" t="str">
        <f>IF(AND(E29&lt;&gt; "",$N$28&lt;&gt;""),1-(E29/$N$28),"")</f>
        <v/>
      </c>
    </row>
    <row r="30" spans="2:16" ht="15" customHeight="1" outlineLevel="1" x14ac:dyDescent="0.3">
      <c r="B30" s="4"/>
      <c r="C30" s="18" t="s">
        <v>34</v>
      </c>
      <c r="D30" s="20"/>
      <c r="E30" s="29"/>
      <c r="F30" s="133"/>
      <c r="G30" s="78" t="str">
        <f t="shared" si="3"/>
        <v/>
      </c>
      <c r="J30" s="23">
        <f t="shared" ref="J30:J38" si="4">D30*E30</f>
        <v>0</v>
      </c>
      <c r="N30" s="52"/>
      <c r="O30" s="52"/>
      <c r="P30" s="77" t="str">
        <f t="shared" ref="P30:P38" si="5">IF(AND(E30&lt;&gt; "",$N$28&lt;&gt;""),1-(E30/$N$28),"")</f>
        <v/>
      </c>
    </row>
    <row r="31" spans="2:16" ht="15" customHeight="1" outlineLevel="1" x14ac:dyDescent="0.3">
      <c r="B31" s="4"/>
      <c r="C31" s="18" t="s">
        <v>35</v>
      </c>
      <c r="D31" s="20"/>
      <c r="E31" s="20"/>
      <c r="F31" s="133"/>
      <c r="G31" s="78" t="str">
        <f t="shared" si="3"/>
        <v/>
      </c>
      <c r="J31" s="23">
        <f t="shared" si="4"/>
        <v>0</v>
      </c>
      <c r="N31" s="52"/>
      <c r="O31" s="52"/>
      <c r="P31" s="77" t="str">
        <f t="shared" si="5"/>
        <v/>
      </c>
    </row>
    <row r="32" spans="2:16" ht="15" customHeight="1" outlineLevel="1" x14ac:dyDescent="0.3">
      <c r="B32" s="17"/>
      <c r="C32" s="18"/>
      <c r="D32" s="20"/>
      <c r="E32" s="20"/>
      <c r="F32" s="133"/>
      <c r="G32" s="78" t="str">
        <f t="shared" si="3"/>
        <v/>
      </c>
      <c r="J32" s="23">
        <f t="shared" si="4"/>
        <v>0</v>
      </c>
      <c r="N32" s="52"/>
      <c r="O32" s="52"/>
      <c r="P32" s="77" t="str">
        <f t="shared" si="5"/>
        <v/>
      </c>
    </row>
    <row r="33" spans="2:16" ht="15" customHeight="1" outlineLevel="1" x14ac:dyDescent="0.3">
      <c r="B33" s="17"/>
      <c r="C33" s="18"/>
      <c r="D33" s="20"/>
      <c r="E33" s="20"/>
      <c r="F33" s="133"/>
      <c r="G33" s="78" t="str">
        <f t="shared" si="3"/>
        <v/>
      </c>
      <c r="J33" s="23">
        <f t="shared" si="4"/>
        <v>0</v>
      </c>
      <c r="N33" s="52"/>
      <c r="O33" s="52"/>
      <c r="P33" s="77" t="str">
        <f t="shared" si="5"/>
        <v/>
      </c>
    </row>
    <row r="34" spans="2:16" ht="15" customHeight="1" outlineLevel="1" x14ac:dyDescent="0.3">
      <c r="B34" s="17"/>
      <c r="C34" s="18"/>
      <c r="D34" s="20"/>
      <c r="E34" s="20"/>
      <c r="F34" s="133"/>
      <c r="G34" s="78" t="str">
        <f t="shared" si="3"/>
        <v/>
      </c>
      <c r="J34" s="23">
        <f t="shared" si="4"/>
        <v>0</v>
      </c>
      <c r="N34" s="52"/>
      <c r="O34" s="52"/>
      <c r="P34" s="77" t="str">
        <f t="shared" si="5"/>
        <v/>
      </c>
    </row>
    <row r="35" spans="2:16" ht="15" customHeight="1" outlineLevel="1" x14ac:dyDescent="0.3">
      <c r="B35" s="17"/>
      <c r="C35" s="18"/>
      <c r="D35" s="20"/>
      <c r="E35" s="20"/>
      <c r="F35" s="133"/>
      <c r="G35" s="78" t="str">
        <f t="shared" si="3"/>
        <v/>
      </c>
      <c r="J35" s="23">
        <f t="shared" si="4"/>
        <v>0</v>
      </c>
      <c r="N35" s="52"/>
      <c r="O35" s="52"/>
      <c r="P35" s="77" t="str">
        <f t="shared" si="5"/>
        <v/>
      </c>
    </row>
    <row r="36" spans="2:16" ht="15" customHeight="1" outlineLevel="1" x14ac:dyDescent="0.3">
      <c r="B36" s="17"/>
      <c r="C36" s="18"/>
      <c r="D36" s="20"/>
      <c r="E36" s="20"/>
      <c r="F36" s="133"/>
      <c r="G36" s="78" t="str">
        <f t="shared" si="3"/>
        <v/>
      </c>
      <c r="J36" s="23">
        <f t="shared" si="4"/>
        <v>0</v>
      </c>
      <c r="N36" s="52"/>
      <c r="O36" s="52"/>
      <c r="P36" s="77" t="str">
        <f t="shared" si="5"/>
        <v/>
      </c>
    </row>
    <row r="37" spans="2:16" ht="15" customHeight="1" outlineLevel="1" x14ac:dyDescent="0.3">
      <c r="B37" s="17"/>
      <c r="C37" s="18"/>
      <c r="D37" s="20"/>
      <c r="E37" s="20"/>
      <c r="F37" s="133"/>
      <c r="G37" s="78" t="str">
        <f t="shared" si="3"/>
        <v/>
      </c>
      <c r="J37" s="23">
        <f t="shared" si="4"/>
        <v>0</v>
      </c>
      <c r="N37" s="52"/>
      <c r="O37" s="52"/>
      <c r="P37" s="77" t="str">
        <f t="shared" si="5"/>
        <v/>
      </c>
    </row>
    <row r="38" spans="2:16" ht="15" customHeight="1" outlineLevel="1" x14ac:dyDescent="0.3">
      <c r="B38" s="17"/>
      <c r="C38" s="18"/>
      <c r="D38" s="20"/>
      <c r="E38" s="20"/>
      <c r="F38" s="133"/>
      <c r="G38" s="78" t="str">
        <f t="shared" si="3"/>
        <v/>
      </c>
      <c r="J38" s="23">
        <f t="shared" si="4"/>
        <v>0</v>
      </c>
      <c r="N38" s="52"/>
      <c r="O38" s="52"/>
      <c r="P38" s="77" t="str">
        <f t="shared" si="5"/>
        <v/>
      </c>
    </row>
    <row r="39" spans="2:16" ht="15" customHeight="1" outlineLevel="1" x14ac:dyDescent="0.3">
      <c r="B39" s="4"/>
      <c r="C39" s="40"/>
      <c r="N39" s="52"/>
      <c r="O39" s="52"/>
      <c r="P39" s="52"/>
    </row>
    <row r="40" spans="2:16" x14ac:dyDescent="0.3">
      <c r="B40" s="13" t="s">
        <v>36</v>
      </c>
      <c r="C40" s="42" t="s">
        <v>37</v>
      </c>
      <c r="D40" s="82">
        <f>L40</f>
        <v>0</v>
      </c>
      <c r="E40" s="83" t="str">
        <f>O40</f>
        <v/>
      </c>
      <c r="F40" s="84">
        <f>N40</f>
        <v>0.24</v>
      </c>
      <c r="G40" s="85" t="str">
        <f>P40</f>
        <v/>
      </c>
      <c r="J40" s="24">
        <f>SUM(J41:J50)</f>
        <v>0</v>
      </c>
      <c r="K40" s="32">
        <f>IFERROR(L40*N40,0)</f>
        <v>0</v>
      </c>
      <c r="L40" s="32">
        <f>SUM(D41:D50)</f>
        <v>0</v>
      </c>
      <c r="M40" s="32">
        <f>IFERROR(L40*O40,0)</f>
        <v>0</v>
      </c>
      <c r="N40" s="32">
        <f>F41</f>
        <v>0.24</v>
      </c>
      <c r="O40" s="72" t="str">
        <f>IFERROR(J40/L40,"")</f>
        <v/>
      </c>
      <c r="P40" s="74" t="str">
        <f>IFERROR((N40-O40)/N40,"")</f>
        <v/>
      </c>
    </row>
    <row r="41" spans="2:16" ht="15" customHeight="1" outlineLevel="1" x14ac:dyDescent="0.3">
      <c r="B41" s="4"/>
      <c r="C41" s="18" t="s">
        <v>38</v>
      </c>
      <c r="D41" s="20"/>
      <c r="E41" s="29"/>
      <c r="F41" s="132">
        <v>0.24</v>
      </c>
      <c r="G41" s="78" t="str">
        <f t="shared" ref="G41:G50" si="6">P41</f>
        <v/>
      </c>
      <c r="J41" s="23">
        <f>D41*E41</f>
        <v>0</v>
      </c>
      <c r="N41" s="52"/>
      <c r="O41" s="52"/>
      <c r="P41" s="77" t="str">
        <f>IF(AND(E41&lt;&gt; "",$N$40&lt;&gt;""),1-(E41/$N$40),"")</f>
        <v/>
      </c>
    </row>
    <row r="42" spans="2:16" ht="15" customHeight="1" outlineLevel="1" x14ac:dyDescent="0.3">
      <c r="B42" s="4"/>
      <c r="C42" s="18" t="s">
        <v>39</v>
      </c>
      <c r="D42" s="20"/>
      <c r="E42" s="29"/>
      <c r="F42" s="133"/>
      <c r="G42" s="86" t="str">
        <f t="shared" si="6"/>
        <v/>
      </c>
      <c r="J42" s="23">
        <f t="shared" ref="J42:J50" si="7">D42*E42</f>
        <v>0</v>
      </c>
      <c r="N42" s="52"/>
      <c r="O42" s="52"/>
      <c r="P42" s="77" t="str">
        <f t="shared" ref="P42:P50" si="8">IF(AND(E42&lt;&gt; "",$N$40&lt;&gt;""),1-(E42/$N$40),"")</f>
        <v/>
      </c>
    </row>
    <row r="43" spans="2:16" ht="15" customHeight="1" outlineLevel="1" x14ac:dyDescent="0.3">
      <c r="B43" s="4"/>
      <c r="C43" s="18" t="s">
        <v>40</v>
      </c>
      <c r="D43" s="20"/>
      <c r="E43" s="20"/>
      <c r="F43" s="133"/>
      <c r="G43" s="86" t="str">
        <f t="shared" si="6"/>
        <v/>
      </c>
      <c r="J43" s="23">
        <f t="shared" si="7"/>
        <v>0</v>
      </c>
      <c r="N43" s="52"/>
      <c r="O43" s="52"/>
      <c r="P43" s="77" t="str">
        <f t="shared" si="8"/>
        <v/>
      </c>
    </row>
    <row r="44" spans="2:16" ht="15" customHeight="1" outlineLevel="1" x14ac:dyDescent="0.3">
      <c r="B44" s="17"/>
      <c r="C44" s="18"/>
      <c r="D44" s="20"/>
      <c r="E44" s="20"/>
      <c r="F44" s="133"/>
      <c r="G44" s="86" t="str">
        <f t="shared" si="6"/>
        <v/>
      </c>
      <c r="J44" s="23">
        <f t="shared" si="7"/>
        <v>0</v>
      </c>
      <c r="N44" s="52"/>
      <c r="O44" s="52"/>
      <c r="P44" s="77" t="str">
        <f t="shared" si="8"/>
        <v/>
      </c>
    </row>
    <row r="45" spans="2:16" ht="15" customHeight="1" outlineLevel="1" x14ac:dyDescent="0.3">
      <c r="B45" s="17"/>
      <c r="C45" s="18"/>
      <c r="D45" s="20"/>
      <c r="E45" s="20"/>
      <c r="F45" s="133"/>
      <c r="G45" s="86" t="str">
        <f t="shared" si="6"/>
        <v/>
      </c>
      <c r="J45" s="23">
        <f t="shared" si="7"/>
        <v>0</v>
      </c>
      <c r="N45" s="52"/>
      <c r="O45" s="52"/>
      <c r="P45" s="77" t="str">
        <f t="shared" si="8"/>
        <v/>
      </c>
    </row>
    <row r="46" spans="2:16" ht="15" customHeight="1" outlineLevel="1" x14ac:dyDescent="0.3">
      <c r="B46" s="17"/>
      <c r="C46" s="18"/>
      <c r="D46" s="20"/>
      <c r="E46" s="20"/>
      <c r="F46" s="133"/>
      <c r="G46" s="86" t="str">
        <f t="shared" si="6"/>
        <v/>
      </c>
      <c r="J46" s="23">
        <f t="shared" si="7"/>
        <v>0</v>
      </c>
      <c r="N46" s="52"/>
      <c r="O46" s="52"/>
      <c r="P46" s="77" t="str">
        <f t="shared" si="8"/>
        <v/>
      </c>
    </row>
    <row r="47" spans="2:16" ht="15" customHeight="1" outlineLevel="1" x14ac:dyDescent="0.3">
      <c r="B47" s="17"/>
      <c r="C47" s="18"/>
      <c r="D47" s="20"/>
      <c r="E47" s="20"/>
      <c r="F47" s="133"/>
      <c r="G47" s="86" t="str">
        <f t="shared" si="6"/>
        <v/>
      </c>
      <c r="J47" s="23">
        <f t="shared" si="7"/>
        <v>0</v>
      </c>
      <c r="N47" s="52"/>
      <c r="O47" s="52"/>
      <c r="P47" s="77" t="str">
        <f t="shared" si="8"/>
        <v/>
      </c>
    </row>
    <row r="48" spans="2:16" ht="15" customHeight="1" outlineLevel="1" x14ac:dyDescent="0.3">
      <c r="B48" s="17"/>
      <c r="C48" s="18"/>
      <c r="D48" s="20"/>
      <c r="E48" s="20"/>
      <c r="F48" s="133"/>
      <c r="G48" s="86" t="str">
        <f t="shared" si="6"/>
        <v/>
      </c>
      <c r="J48" s="23">
        <f t="shared" si="7"/>
        <v>0</v>
      </c>
      <c r="N48" s="52"/>
      <c r="O48" s="52"/>
      <c r="P48" s="77" t="str">
        <f t="shared" si="8"/>
        <v/>
      </c>
    </row>
    <row r="49" spans="2:16" ht="15" customHeight="1" outlineLevel="1" x14ac:dyDescent="0.3">
      <c r="B49" s="17"/>
      <c r="C49" s="18"/>
      <c r="D49" s="20"/>
      <c r="E49" s="20"/>
      <c r="F49" s="133"/>
      <c r="G49" s="86" t="str">
        <f t="shared" si="6"/>
        <v/>
      </c>
      <c r="J49" s="23">
        <f t="shared" si="7"/>
        <v>0</v>
      </c>
      <c r="N49" s="52"/>
      <c r="O49" s="52"/>
      <c r="P49" s="77" t="str">
        <f t="shared" si="8"/>
        <v/>
      </c>
    </row>
    <row r="50" spans="2:16" ht="15" customHeight="1" outlineLevel="1" x14ac:dyDescent="0.3">
      <c r="B50" s="17"/>
      <c r="C50" s="18"/>
      <c r="D50" s="20"/>
      <c r="E50" s="20"/>
      <c r="F50" s="133"/>
      <c r="G50" s="86" t="str">
        <f t="shared" si="6"/>
        <v/>
      </c>
      <c r="J50" s="23">
        <f t="shared" si="7"/>
        <v>0</v>
      </c>
      <c r="N50" s="52"/>
      <c r="O50" s="52"/>
      <c r="P50" s="77" t="str">
        <f t="shared" si="8"/>
        <v/>
      </c>
    </row>
    <row r="51" spans="2:16" ht="15" customHeight="1" outlineLevel="1" x14ac:dyDescent="0.3">
      <c r="B51" s="4"/>
      <c r="C51" s="40"/>
      <c r="J51" s="54"/>
      <c r="K51" s="54"/>
      <c r="N51" s="52"/>
      <c r="O51" s="52"/>
      <c r="P51" s="52"/>
    </row>
    <row r="52" spans="2:16" x14ac:dyDescent="0.3">
      <c r="B52" s="13" t="s">
        <v>41</v>
      </c>
      <c r="C52" s="42" t="s">
        <v>42</v>
      </c>
      <c r="D52" s="82">
        <f>L52</f>
        <v>0</v>
      </c>
      <c r="E52" s="83" t="str">
        <f>O52</f>
        <v/>
      </c>
      <c r="F52" s="95">
        <f>N52</f>
        <v>0.24</v>
      </c>
      <c r="G52" s="85" t="str">
        <f>P52</f>
        <v/>
      </c>
      <c r="J52" s="24">
        <f>SUM(J53:J62)</f>
        <v>0</v>
      </c>
      <c r="K52" s="32">
        <f>IFERROR(L52*N52,0)</f>
        <v>0</v>
      </c>
      <c r="L52" s="32">
        <f>SUM(D53:D62)</f>
        <v>0</v>
      </c>
      <c r="M52" s="32">
        <f>IFERROR(L52*O52,0)</f>
        <v>0</v>
      </c>
      <c r="N52" s="32">
        <f>F53</f>
        <v>0.24</v>
      </c>
      <c r="O52" s="72" t="str">
        <f>IFERROR(J52/L52,"")</f>
        <v/>
      </c>
      <c r="P52" s="74" t="str">
        <f>IFERROR((N52-O52)/N52,"")</f>
        <v/>
      </c>
    </row>
    <row r="53" spans="2:16" ht="15" customHeight="1" outlineLevel="1" x14ac:dyDescent="0.3">
      <c r="B53" s="4"/>
      <c r="C53" s="18" t="s">
        <v>43</v>
      </c>
      <c r="D53" s="20"/>
      <c r="E53" s="29"/>
      <c r="F53" s="132">
        <v>0.24</v>
      </c>
      <c r="G53" s="78" t="str">
        <f t="shared" ref="G53:G62" si="9">P53</f>
        <v/>
      </c>
      <c r="J53" s="23">
        <f>D53*E53</f>
        <v>0</v>
      </c>
      <c r="N53" s="52"/>
      <c r="O53" s="52"/>
      <c r="P53" s="77" t="str">
        <f>IF(AND(E53&lt;&gt; "",$N$52&lt;&gt;""),1-(E53/$N$52),"")</f>
        <v/>
      </c>
    </row>
    <row r="54" spans="2:16" ht="15" customHeight="1" outlineLevel="1" x14ac:dyDescent="0.3">
      <c r="B54" s="4"/>
      <c r="C54" s="18" t="s">
        <v>44</v>
      </c>
      <c r="D54" s="20"/>
      <c r="E54" s="29"/>
      <c r="F54" s="133"/>
      <c r="G54" s="86" t="str">
        <f t="shared" si="9"/>
        <v/>
      </c>
      <c r="J54" s="23">
        <f t="shared" ref="J54:J62" si="10">D54*E54</f>
        <v>0</v>
      </c>
      <c r="N54" s="52"/>
      <c r="O54" s="52"/>
      <c r="P54" s="77" t="str">
        <f t="shared" ref="P54:P62" si="11">IF(AND(E54&lt;&gt; "",$N$52&lt;&gt;""),1-(E54/$N$52),"")</f>
        <v/>
      </c>
    </row>
    <row r="55" spans="2:16" ht="15" customHeight="1" outlineLevel="1" x14ac:dyDescent="0.3">
      <c r="B55" s="4"/>
      <c r="C55" s="18" t="s">
        <v>45</v>
      </c>
      <c r="D55" s="20"/>
      <c r="E55" s="20"/>
      <c r="F55" s="133"/>
      <c r="G55" s="86" t="str">
        <f t="shared" si="9"/>
        <v/>
      </c>
      <c r="J55" s="23">
        <f t="shared" si="10"/>
        <v>0</v>
      </c>
      <c r="N55" s="52"/>
      <c r="O55" s="52"/>
      <c r="P55" s="77" t="str">
        <f t="shared" si="11"/>
        <v/>
      </c>
    </row>
    <row r="56" spans="2:16" ht="15" customHeight="1" outlineLevel="1" x14ac:dyDescent="0.3">
      <c r="B56" s="17"/>
      <c r="C56" s="18"/>
      <c r="D56" s="20"/>
      <c r="E56" s="20"/>
      <c r="F56" s="133"/>
      <c r="G56" s="86" t="str">
        <f t="shared" si="9"/>
        <v/>
      </c>
      <c r="J56" s="23">
        <f t="shared" si="10"/>
        <v>0</v>
      </c>
      <c r="N56" s="52"/>
      <c r="O56" s="52"/>
      <c r="P56" s="77" t="str">
        <f t="shared" si="11"/>
        <v/>
      </c>
    </row>
    <row r="57" spans="2:16" ht="15" customHeight="1" outlineLevel="1" x14ac:dyDescent="0.3">
      <c r="B57" s="17"/>
      <c r="C57" s="18"/>
      <c r="D57" s="20"/>
      <c r="E57" s="20"/>
      <c r="F57" s="133"/>
      <c r="G57" s="86" t="str">
        <f t="shared" si="9"/>
        <v/>
      </c>
      <c r="J57" s="23">
        <f t="shared" si="10"/>
        <v>0</v>
      </c>
      <c r="N57" s="52"/>
      <c r="O57" s="52"/>
      <c r="P57" s="77" t="str">
        <f t="shared" si="11"/>
        <v/>
      </c>
    </row>
    <row r="58" spans="2:16" ht="15" customHeight="1" outlineLevel="1" x14ac:dyDescent="0.3">
      <c r="B58" s="17"/>
      <c r="C58" s="18"/>
      <c r="D58" s="20"/>
      <c r="E58" s="20"/>
      <c r="F58" s="133"/>
      <c r="G58" s="86" t="str">
        <f t="shared" si="9"/>
        <v/>
      </c>
      <c r="J58" s="23">
        <f t="shared" si="10"/>
        <v>0</v>
      </c>
      <c r="N58" s="52"/>
      <c r="O58" s="52"/>
      <c r="P58" s="77" t="str">
        <f t="shared" si="11"/>
        <v/>
      </c>
    </row>
    <row r="59" spans="2:16" ht="15" customHeight="1" outlineLevel="1" x14ac:dyDescent="0.3">
      <c r="B59" s="17"/>
      <c r="C59" s="18"/>
      <c r="D59" s="20"/>
      <c r="E59" s="20"/>
      <c r="F59" s="133"/>
      <c r="G59" s="86" t="str">
        <f t="shared" si="9"/>
        <v/>
      </c>
      <c r="J59" s="23">
        <f t="shared" si="10"/>
        <v>0</v>
      </c>
      <c r="N59" s="52"/>
      <c r="O59" s="52"/>
      <c r="P59" s="77" t="str">
        <f t="shared" si="11"/>
        <v/>
      </c>
    </row>
    <row r="60" spans="2:16" ht="15" customHeight="1" outlineLevel="1" x14ac:dyDescent="0.3">
      <c r="B60" s="17"/>
      <c r="C60" s="18"/>
      <c r="D60" s="20"/>
      <c r="E60" s="20"/>
      <c r="F60" s="133"/>
      <c r="G60" s="86" t="str">
        <f t="shared" si="9"/>
        <v/>
      </c>
      <c r="J60" s="23">
        <f t="shared" si="10"/>
        <v>0</v>
      </c>
      <c r="N60" s="52"/>
      <c r="O60" s="52"/>
      <c r="P60" s="77" t="str">
        <f t="shared" si="11"/>
        <v/>
      </c>
    </row>
    <row r="61" spans="2:16" ht="15" customHeight="1" outlineLevel="1" x14ac:dyDescent="0.3">
      <c r="B61" s="17"/>
      <c r="C61" s="18"/>
      <c r="D61" s="20"/>
      <c r="E61" s="20"/>
      <c r="F61" s="133"/>
      <c r="G61" s="86" t="str">
        <f t="shared" si="9"/>
        <v/>
      </c>
      <c r="J61" s="23">
        <f t="shared" si="10"/>
        <v>0</v>
      </c>
      <c r="N61" s="52"/>
      <c r="O61" s="52"/>
      <c r="P61" s="77" t="str">
        <f t="shared" si="11"/>
        <v/>
      </c>
    </row>
    <row r="62" spans="2:16" ht="15" customHeight="1" outlineLevel="1" x14ac:dyDescent="0.3">
      <c r="B62" s="17"/>
      <c r="C62" s="18"/>
      <c r="D62" s="20"/>
      <c r="E62" s="20"/>
      <c r="F62" s="133"/>
      <c r="G62" s="86" t="str">
        <f t="shared" si="9"/>
        <v/>
      </c>
      <c r="J62" s="23">
        <f t="shared" si="10"/>
        <v>0</v>
      </c>
      <c r="N62" s="52"/>
      <c r="O62" s="52"/>
      <c r="P62" s="77" t="str">
        <f t="shared" si="11"/>
        <v/>
      </c>
    </row>
    <row r="63" spans="2:16" ht="15" customHeight="1" outlineLevel="1" x14ac:dyDescent="0.3">
      <c r="B63" s="4"/>
      <c r="C63" s="40"/>
      <c r="K63" s="2"/>
      <c r="L63" s="2"/>
      <c r="M63" s="2"/>
      <c r="N63" s="52"/>
      <c r="O63" s="52"/>
      <c r="P63" s="52"/>
    </row>
    <row r="64" spans="2:16" x14ac:dyDescent="0.3">
      <c r="B64" s="13" t="s">
        <v>46</v>
      </c>
      <c r="C64" s="42" t="s">
        <v>47</v>
      </c>
      <c r="D64" s="82">
        <f>L64</f>
        <v>0</v>
      </c>
      <c r="E64" s="83" t="str">
        <f>O64</f>
        <v/>
      </c>
      <c r="F64" s="84">
        <f>N64</f>
        <v>0.24</v>
      </c>
      <c r="G64" s="85" t="str">
        <f>P64</f>
        <v/>
      </c>
      <c r="J64" s="24">
        <f>SUM(J65:J74)</f>
        <v>0</v>
      </c>
      <c r="K64" s="32">
        <f>IFERROR(L64*N64,0)</f>
        <v>0</v>
      </c>
      <c r="L64" s="32">
        <f>SUM(D65:D74)</f>
        <v>0</v>
      </c>
      <c r="M64" s="32">
        <f>IFERROR(L64*O64,0)</f>
        <v>0</v>
      </c>
      <c r="N64" s="32">
        <f>F65</f>
        <v>0.24</v>
      </c>
      <c r="O64" s="72" t="str">
        <f>IFERROR(J64/L64,"")</f>
        <v/>
      </c>
      <c r="P64" s="74" t="str">
        <f>IFERROR((N64-O64)/N64,"")</f>
        <v/>
      </c>
    </row>
    <row r="65" spans="2:16" ht="15" customHeight="1" outlineLevel="1" x14ac:dyDescent="0.3">
      <c r="B65" s="4"/>
      <c r="C65" s="18" t="s">
        <v>48</v>
      </c>
      <c r="D65" s="20"/>
      <c r="E65" s="29"/>
      <c r="F65" s="132">
        <v>0.24</v>
      </c>
      <c r="G65" s="78" t="str">
        <f t="shared" ref="G65:G74" si="12">P65</f>
        <v/>
      </c>
      <c r="J65" s="23">
        <f>D65*E65</f>
        <v>0</v>
      </c>
      <c r="N65" s="52"/>
      <c r="O65" s="52"/>
      <c r="P65" s="77" t="str">
        <f>IF(AND(E65&lt;&gt; "",$N$64&lt;&gt;""),1-(E65/$N$64),"")</f>
        <v/>
      </c>
    </row>
    <row r="66" spans="2:16" ht="15" customHeight="1" outlineLevel="1" x14ac:dyDescent="0.3">
      <c r="B66" s="4"/>
      <c r="C66" s="18" t="s">
        <v>49</v>
      </c>
      <c r="D66" s="20"/>
      <c r="E66" s="29"/>
      <c r="F66" s="133"/>
      <c r="G66" s="86" t="str">
        <f t="shared" si="12"/>
        <v/>
      </c>
      <c r="J66" s="23">
        <f t="shared" ref="J66:J74" si="13">D66*E66</f>
        <v>0</v>
      </c>
      <c r="N66" s="52"/>
      <c r="O66" s="52"/>
      <c r="P66" s="77" t="str">
        <f t="shared" ref="P66:P74" si="14">IF(AND(E66&lt;&gt; "",$N$64&lt;&gt;""),1-(E66/$N$64),"")</f>
        <v/>
      </c>
    </row>
    <row r="67" spans="2:16" ht="15" customHeight="1" outlineLevel="1" x14ac:dyDescent="0.3">
      <c r="B67" s="4"/>
      <c r="C67" s="18" t="s">
        <v>50</v>
      </c>
      <c r="D67" s="20"/>
      <c r="E67" s="20"/>
      <c r="F67" s="133"/>
      <c r="G67" s="86" t="str">
        <f t="shared" si="12"/>
        <v/>
      </c>
      <c r="J67" s="23">
        <f t="shared" si="13"/>
        <v>0</v>
      </c>
      <c r="N67" s="52"/>
      <c r="O67" s="52"/>
      <c r="P67" s="77" t="str">
        <f t="shared" si="14"/>
        <v/>
      </c>
    </row>
    <row r="68" spans="2:16" ht="15" customHeight="1" outlineLevel="1" x14ac:dyDescent="0.3">
      <c r="B68" s="17"/>
      <c r="C68" s="18"/>
      <c r="D68" s="20"/>
      <c r="E68" s="20"/>
      <c r="F68" s="133"/>
      <c r="G68" s="86" t="str">
        <f t="shared" si="12"/>
        <v/>
      </c>
      <c r="J68" s="23">
        <f t="shared" si="13"/>
        <v>0</v>
      </c>
      <c r="N68" s="52"/>
      <c r="O68" s="52"/>
      <c r="P68" s="77" t="str">
        <f t="shared" si="14"/>
        <v/>
      </c>
    </row>
    <row r="69" spans="2:16" ht="15" customHeight="1" outlineLevel="1" x14ac:dyDescent="0.3">
      <c r="B69" s="17"/>
      <c r="C69" s="18"/>
      <c r="D69" s="20"/>
      <c r="E69" s="20"/>
      <c r="F69" s="133"/>
      <c r="G69" s="86" t="str">
        <f t="shared" si="12"/>
        <v/>
      </c>
      <c r="J69" s="23">
        <f t="shared" si="13"/>
        <v>0</v>
      </c>
      <c r="N69" s="52"/>
      <c r="O69" s="52"/>
      <c r="P69" s="77" t="str">
        <f t="shared" si="14"/>
        <v/>
      </c>
    </row>
    <row r="70" spans="2:16" ht="15" customHeight="1" outlineLevel="1" x14ac:dyDescent="0.3">
      <c r="B70" s="17"/>
      <c r="C70" s="18"/>
      <c r="D70" s="20"/>
      <c r="E70" s="20"/>
      <c r="F70" s="133"/>
      <c r="G70" s="86" t="str">
        <f t="shared" si="12"/>
        <v/>
      </c>
      <c r="J70" s="23">
        <f t="shared" si="13"/>
        <v>0</v>
      </c>
      <c r="N70" s="52"/>
      <c r="O70" s="52"/>
      <c r="P70" s="77" t="str">
        <f t="shared" si="14"/>
        <v/>
      </c>
    </row>
    <row r="71" spans="2:16" ht="15" customHeight="1" outlineLevel="1" x14ac:dyDescent="0.3">
      <c r="B71" s="17"/>
      <c r="C71" s="18"/>
      <c r="D71" s="20"/>
      <c r="E71" s="20"/>
      <c r="F71" s="133"/>
      <c r="G71" s="86" t="str">
        <f t="shared" si="12"/>
        <v/>
      </c>
      <c r="J71" s="23">
        <f t="shared" si="13"/>
        <v>0</v>
      </c>
      <c r="N71" s="52"/>
      <c r="O71" s="52"/>
      <c r="P71" s="77" t="str">
        <f t="shared" si="14"/>
        <v/>
      </c>
    </row>
    <row r="72" spans="2:16" ht="15" customHeight="1" outlineLevel="1" x14ac:dyDescent="0.3">
      <c r="B72" s="17"/>
      <c r="C72" s="18"/>
      <c r="D72" s="20"/>
      <c r="E72" s="20"/>
      <c r="F72" s="133"/>
      <c r="G72" s="86" t="str">
        <f t="shared" si="12"/>
        <v/>
      </c>
      <c r="J72" s="23">
        <f t="shared" si="13"/>
        <v>0</v>
      </c>
      <c r="N72" s="52"/>
      <c r="O72" s="52"/>
      <c r="P72" s="77" t="str">
        <f t="shared" si="14"/>
        <v/>
      </c>
    </row>
    <row r="73" spans="2:16" ht="15" customHeight="1" outlineLevel="1" x14ac:dyDescent="0.3">
      <c r="B73" s="17"/>
      <c r="C73" s="18"/>
      <c r="D73" s="20"/>
      <c r="E73" s="20"/>
      <c r="F73" s="133"/>
      <c r="G73" s="86" t="str">
        <f t="shared" si="12"/>
        <v/>
      </c>
      <c r="J73" s="23">
        <f t="shared" si="13"/>
        <v>0</v>
      </c>
      <c r="N73" s="52"/>
      <c r="O73" s="52"/>
      <c r="P73" s="77" t="str">
        <f t="shared" si="14"/>
        <v/>
      </c>
    </row>
    <row r="74" spans="2:16" ht="15" customHeight="1" outlineLevel="1" x14ac:dyDescent="0.3">
      <c r="B74" s="17"/>
      <c r="C74" s="18"/>
      <c r="D74" s="20"/>
      <c r="E74" s="20"/>
      <c r="F74" s="133"/>
      <c r="G74" s="86" t="str">
        <f t="shared" si="12"/>
        <v/>
      </c>
      <c r="J74" s="23">
        <f t="shared" si="13"/>
        <v>0</v>
      </c>
      <c r="N74" s="52"/>
      <c r="O74" s="52"/>
      <c r="P74" s="77" t="str">
        <f t="shared" si="14"/>
        <v/>
      </c>
    </row>
    <row r="75" spans="2:16" ht="15" customHeight="1" outlineLevel="1" x14ac:dyDescent="0.3">
      <c r="B75" s="4"/>
      <c r="C75" s="40"/>
      <c r="K75" s="2"/>
      <c r="L75" s="2"/>
      <c r="M75" s="2"/>
      <c r="N75" s="52"/>
      <c r="O75" s="52"/>
      <c r="P75" s="52"/>
    </row>
    <row r="76" spans="2:16" x14ac:dyDescent="0.3">
      <c r="B76" s="13" t="s">
        <v>51</v>
      </c>
      <c r="C76" s="42" t="s">
        <v>145</v>
      </c>
      <c r="D76" s="82">
        <f>L76</f>
        <v>0</v>
      </c>
      <c r="E76" s="83" t="str">
        <f>O76</f>
        <v/>
      </c>
      <c r="F76" s="84">
        <v>0.3</v>
      </c>
      <c r="G76" s="85" t="str">
        <f>P76</f>
        <v/>
      </c>
      <c r="J76" s="24">
        <f>SUM(J77:J86)</f>
        <v>0</v>
      </c>
      <c r="K76" s="32">
        <f>IFERROR(L76*N76,0)</f>
        <v>0</v>
      </c>
      <c r="L76" s="32">
        <f>SUM(D77:D86)</f>
        <v>0</v>
      </c>
      <c r="M76" s="32">
        <f>IFERROR(L76*O76,0)</f>
        <v>0</v>
      </c>
      <c r="N76" s="32">
        <f>F77</f>
        <v>0.3</v>
      </c>
      <c r="O76" s="72" t="str">
        <f>IFERROR(J76/L76,"")</f>
        <v/>
      </c>
      <c r="P76" s="74" t="str">
        <f>IFERROR((N76-O76)/N76,"")</f>
        <v/>
      </c>
    </row>
    <row r="77" spans="2:16" ht="15" customHeight="1" outlineLevel="1" x14ac:dyDescent="0.3">
      <c r="B77" s="4"/>
      <c r="C77" s="18" t="s">
        <v>53</v>
      </c>
      <c r="D77" s="20"/>
      <c r="E77" s="29"/>
      <c r="F77" s="132">
        <v>0.3</v>
      </c>
      <c r="G77" s="78" t="str">
        <f t="shared" ref="G77:G86" si="15">P77</f>
        <v/>
      </c>
      <c r="J77" s="23">
        <f>D77*E77</f>
        <v>0</v>
      </c>
      <c r="N77" s="52"/>
      <c r="O77" s="52"/>
      <c r="P77" s="77" t="str">
        <f>IF(AND(E77&lt;&gt; "",$N$76&lt;&gt;""),1-(E77/$N$76),"")</f>
        <v/>
      </c>
    </row>
    <row r="78" spans="2:16" ht="15" customHeight="1" outlineLevel="1" x14ac:dyDescent="0.3">
      <c r="B78" s="4"/>
      <c r="C78" s="18" t="s">
        <v>54</v>
      </c>
      <c r="D78" s="20"/>
      <c r="E78" s="29"/>
      <c r="F78" s="133"/>
      <c r="G78" s="78" t="str">
        <f t="shared" si="15"/>
        <v/>
      </c>
      <c r="J78" s="23">
        <f t="shared" ref="J78:J86" si="16">D78*E78</f>
        <v>0</v>
      </c>
      <c r="N78" s="52"/>
      <c r="O78" s="52"/>
      <c r="P78" s="77" t="str">
        <f t="shared" ref="P78:P86" si="17">IF(AND(E78&lt;&gt; "",$N$76&lt;&gt;""),1-(E78/$N$76),"")</f>
        <v/>
      </c>
    </row>
    <row r="79" spans="2:16" ht="15" customHeight="1" outlineLevel="1" x14ac:dyDescent="0.3">
      <c r="B79" s="4"/>
      <c r="C79" s="18" t="s">
        <v>55</v>
      </c>
      <c r="D79" s="20"/>
      <c r="E79" s="20"/>
      <c r="F79" s="133"/>
      <c r="G79" s="78" t="str">
        <f t="shared" si="15"/>
        <v/>
      </c>
      <c r="J79" s="23">
        <f t="shared" si="16"/>
        <v>0</v>
      </c>
      <c r="N79" s="52"/>
      <c r="O79" s="52"/>
      <c r="P79" s="77" t="str">
        <f t="shared" si="17"/>
        <v/>
      </c>
    </row>
    <row r="80" spans="2:16" ht="15" customHeight="1" outlineLevel="1" x14ac:dyDescent="0.3">
      <c r="B80" s="17"/>
      <c r="C80" s="18"/>
      <c r="D80" s="20"/>
      <c r="E80" s="20"/>
      <c r="F80" s="133"/>
      <c r="G80" s="78" t="str">
        <f t="shared" si="15"/>
        <v/>
      </c>
      <c r="J80" s="23">
        <f t="shared" si="16"/>
        <v>0</v>
      </c>
      <c r="N80" s="52"/>
      <c r="O80" s="52"/>
      <c r="P80" s="77" t="str">
        <f t="shared" si="17"/>
        <v/>
      </c>
    </row>
    <row r="81" spans="2:16" ht="15" customHeight="1" outlineLevel="1" x14ac:dyDescent="0.3">
      <c r="B81" s="17"/>
      <c r="C81" s="18"/>
      <c r="D81" s="20"/>
      <c r="E81" s="20"/>
      <c r="F81" s="133"/>
      <c r="G81" s="78" t="str">
        <f t="shared" si="15"/>
        <v/>
      </c>
      <c r="J81" s="23">
        <f t="shared" si="16"/>
        <v>0</v>
      </c>
      <c r="N81" s="52"/>
      <c r="O81" s="52"/>
      <c r="P81" s="77" t="str">
        <f t="shared" si="17"/>
        <v/>
      </c>
    </row>
    <row r="82" spans="2:16" ht="15" customHeight="1" outlineLevel="1" x14ac:dyDescent="0.3">
      <c r="B82" s="17"/>
      <c r="C82" s="18"/>
      <c r="D82" s="20"/>
      <c r="E82" s="20"/>
      <c r="F82" s="133"/>
      <c r="G82" s="78" t="str">
        <f t="shared" si="15"/>
        <v/>
      </c>
      <c r="J82" s="23">
        <f t="shared" si="16"/>
        <v>0</v>
      </c>
      <c r="N82" s="52"/>
      <c r="O82" s="52"/>
      <c r="P82" s="77" t="str">
        <f t="shared" si="17"/>
        <v/>
      </c>
    </row>
    <row r="83" spans="2:16" ht="15" customHeight="1" outlineLevel="1" x14ac:dyDescent="0.3">
      <c r="B83" s="17"/>
      <c r="C83" s="18"/>
      <c r="D83" s="20"/>
      <c r="E83" s="20"/>
      <c r="F83" s="133"/>
      <c r="G83" s="78" t="str">
        <f t="shared" si="15"/>
        <v/>
      </c>
      <c r="J83" s="23">
        <f t="shared" si="16"/>
        <v>0</v>
      </c>
      <c r="N83" s="52"/>
      <c r="O83" s="52"/>
      <c r="P83" s="77" t="str">
        <f t="shared" si="17"/>
        <v/>
      </c>
    </row>
    <row r="84" spans="2:16" ht="15" customHeight="1" outlineLevel="1" x14ac:dyDescent="0.3">
      <c r="B84" s="17"/>
      <c r="C84" s="18"/>
      <c r="D84" s="20"/>
      <c r="E84" s="20"/>
      <c r="F84" s="133"/>
      <c r="G84" s="78" t="str">
        <f t="shared" si="15"/>
        <v/>
      </c>
      <c r="J84" s="23">
        <f t="shared" si="16"/>
        <v>0</v>
      </c>
      <c r="N84" s="52"/>
      <c r="O84" s="52"/>
      <c r="P84" s="77" t="str">
        <f t="shared" si="17"/>
        <v/>
      </c>
    </row>
    <row r="85" spans="2:16" ht="15" customHeight="1" outlineLevel="1" x14ac:dyDescent="0.3">
      <c r="B85" s="17"/>
      <c r="C85" s="18"/>
      <c r="D85" s="20"/>
      <c r="E85" s="20"/>
      <c r="F85" s="133"/>
      <c r="G85" s="78" t="str">
        <f t="shared" si="15"/>
        <v/>
      </c>
      <c r="J85" s="23">
        <f t="shared" si="16"/>
        <v>0</v>
      </c>
      <c r="N85" s="52"/>
      <c r="O85" s="52"/>
      <c r="P85" s="77" t="str">
        <f t="shared" si="17"/>
        <v/>
      </c>
    </row>
    <row r="86" spans="2:16" ht="15" customHeight="1" outlineLevel="1" x14ac:dyDescent="0.3">
      <c r="B86" s="17"/>
      <c r="C86" s="18"/>
      <c r="D86" s="20"/>
      <c r="E86" s="20"/>
      <c r="F86" s="133"/>
      <c r="G86" s="78" t="str">
        <f t="shared" si="15"/>
        <v/>
      </c>
      <c r="J86" s="23">
        <f t="shared" si="16"/>
        <v>0</v>
      </c>
      <c r="N86" s="52"/>
      <c r="O86" s="52"/>
      <c r="P86" s="77" t="str">
        <f t="shared" si="17"/>
        <v/>
      </c>
    </row>
    <row r="87" spans="2:16" ht="15" customHeight="1" outlineLevel="1" x14ac:dyDescent="0.3">
      <c r="B87" s="4"/>
      <c r="C87" s="40"/>
      <c r="K87" s="2"/>
      <c r="L87" s="2"/>
      <c r="M87" s="2"/>
      <c r="N87" s="52"/>
      <c r="O87" s="52"/>
      <c r="P87" s="52"/>
    </row>
    <row r="88" spans="2:16" ht="30" customHeight="1" x14ac:dyDescent="0.3">
      <c r="B88" s="13" t="s">
        <v>56</v>
      </c>
      <c r="C88" s="42" t="s">
        <v>57</v>
      </c>
      <c r="D88" s="82">
        <f>L88</f>
        <v>0</v>
      </c>
      <c r="E88" s="83" t="str">
        <f>O88</f>
        <v/>
      </c>
      <c r="F88" s="84">
        <v>0.3</v>
      </c>
      <c r="G88" s="85" t="str">
        <f>P88</f>
        <v/>
      </c>
      <c r="J88" s="24">
        <f>SUM(J89:J98)</f>
        <v>0</v>
      </c>
      <c r="K88" s="32">
        <f>IFERROR(L88*N88,0)</f>
        <v>0</v>
      </c>
      <c r="L88" s="32">
        <f>SUM(D89:D98)</f>
        <v>0</v>
      </c>
      <c r="M88" s="32">
        <f>IFERROR(L88*O88,0)</f>
        <v>0</v>
      </c>
      <c r="N88" s="32">
        <f>F89</f>
        <v>0.24</v>
      </c>
      <c r="O88" s="72" t="str">
        <f>IFERROR(J88/L88,"")</f>
        <v/>
      </c>
      <c r="P88" s="74" t="str">
        <f>IFERROR((N88-O88)/N88,"")</f>
        <v/>
      </c>
    </row>
    <row r="89" spans="2:16" ht="15" customHeight="1" outlineLevel="1" x14ac:dyDescent="0.3">
      <c r="B89" s="4"/>
      <c r="C89" s="18" t="s">
        <v>58</v>
      </c>
      <c r="D89" s="20"/>
      <c r="E89" s="29"/>
      <c r="F89" s="132">
        <v>0.24</v>
      </c>
      <c r="G89" s="78" t="str">
        <f t="shared" ref="G89:G98" si="18">P89</f>
        <v/>
      </c>
      <c r="J89" s="23">
        <f>D89*E89</f>
        <v>0</v>
      </c>
      <c r="N89" s="52"/>
      <c r="O89" s="52"/>
      <c r="P89" s="77" t="str">
        <f>IF(AND(E89&lt;&gt; "",$N$88&lt;&gt;""),1-(E89/$N$88),"")</f>
        <v/>
      </c>
    </row>
    <row r="90" spans="2:16" ht="15" customHeight="1" outlineLevel="1" x14ac:dyDescent="0.3">
      <c r="B90" s="4"/>
      <c r="C90" s="18" t="s">
        <v>59</v>
      </c>
      <c r="D90" s="20"/>
      <c r="E90" s="29"/>
      <c r="F90" s="133"/>
      <c r="G90" s="86" t="str">
        <f t="shared" si="18"/>
        <v/>
      </c>
      <c r="J90" s="23">
        <f t="shared" ref="J90:J98" si="19">D90*E90</f>
        <v>0</v>
      </c>
      <c r="N90" s="52"/>
      <c r="O90" s="52"/>
      <c r="P90" s="77" t="str">
        <f t="shared" ref="P90:P98" si="20">IF(AND(E90&lt;&gt; "",$N$88&lt;&gt;""),1-(E90/$N$88),"")</f>
        <v/>
      </c>
    </row>
    <row r="91" spans="2:16" ht="15" customHeight="1" outlineLevel="1" x14ac:dyDescent="0.3">
      <c r="B91" s="4"/>
      <c r="C91" s="18" t="s">
        <v>60</v>
      </c>
      <c r="D91" s="20"/>
      <c r="E91" s="20"/>
      <c r="F91" s="133"/>
      <c r="G91" s="86" t="str">
        <f t="shared" si="18"/>
        <v/>
      </c>
      <c r="J91" s="23">
        <f t="shared" si="19"/>
        <v>0</v>
      </c>
      <c r="N91" s="52"/>
      <c r="O91" s="52"/>
      <c r="P91" s="77" t="str">
        <f t="shared" si="20"/>
        <v/>
      </c>
    </row>
    <row r="92" spans="2:16" ht="15" customHeight="1" outlineLevel="1" x14ac:dyDescent="0.3">
      <c r="B92" s="17"/>
      <c r="C92" s="18"/>
      <c r="D92" s="20"/>
      <c r="E92" s="20"/>
      <c r="F92" s="133"/>
      <c r="G92" s="86" t="str">
        <f t="shared" si="18"/>
        <v/>
      </c>
      <c r="J92" s="23">
        <f t="shared" si="19"/>
        <v>0</v>
      </c>
      <c r="N92" s="52"/>
      <c r="O92" s="52"/>
      <c r="P92" s="77" t="str">
        <f t="shared" si="20"/>
        <v/>
      </c>
    </row>
    <row r="93" spans="2:16" ht="15" customHeight="1" outlineLevel="1" x14ac:dyDescent="0.3">
      <c r="B93" s="17"/>
      <c r="C93" s="18"/>
      <c r="D93" s="20"/>
      <c r="E93" s="20"/>
      <c r="F93" s="133"/>
      <c r="G93" s="86" t="str">
        <f t="shared" si="18"/>
        <v/>
      </c>
      <c r="J93" s="23">
        <f t="shared" si="19"/>
        <v>0</v>
      </c>
      <c r="N93" s="52"/>
      <c r="O93" s="52"/>
      <c r="P93" s="77" t="str">
        <f t="shared" si="20"/>
        <v/>
      </c>
    </row>
    <row r="94" spans="2:16" ht="15" customHeight="1" outlineLevel="1" x14ac:dyDescent="0.3">
      <c r="B94" s="17"/>
      <c r="C94" s="18"/>
      <c r="D94" s="20"/>
      <c r="E94" s="20"/>
      <c r="F94" s="133"/>
      <c r="G94" s="86" t="str">
        <f t="shared" si="18"/>
        <v/>
      </c>
      <c r="J94" s="23">
        <f t="shared" si="19"/>
        <v>0</v>
      </c>
      <c r="N94" s="52"/>
      <c r="O94" s="52"/>
      <c r="P94" s="77" t="str">
        <f t="shared" si="20"/>
        <v/>
      </c>
    </row>
    <row r="95" spans="2:16" ht="15" customHeight="1" outlineLevel="1" x14ac:dyDescent="0.3">
      <c r="B95" s="17"/>
      <c r="C95" s="18"/>
      <c r="D95" s="20"/>
      <c r="E95" s="20"/>
      <c r="F95" s="133"/>
      <c r="G95" s="86" t="str">
        <f t="shared" si="18"/>
        <v/>
      </c>
      <c r="J95" s="23">
        <f t="shared" si="19"/>
        <v>0</v>
      </c>
      <c r="N95" s="52"/>
      <c r="O95" s="52"/>
      <c r="P95" s="77" t="str">
        <f t="shared" si="20"/>
        <v/>
      </c>
    </row>
    <row r="96" spans="2:16" ht="15" customHeight="1" outlineLevel="1" x14ac:dyDescent="0.3">
      <c r="B96" s="17"/>
      <c r="C96" s="18"/>
      <c r="D96" s="20"/>
      <c r="E96" s="20"/>
      <c r="F96" s="133"/>
      <c r="G96" s="86" t="str">
        <f t="shared" si="18"/>
        <v/>
      </c>
      <c r="J96" s="23">
        <f t="shared" si="19"/>
        <v>0</v>
      </c>
      <c r="N96" s="52"/>
      <c r="O96" s="52"/>
      <c r="P96" s="77" t="str">
        <f t="shared" si="20"/>
        <v/>
      </c>
    </row>
    <row r="97" spans="2:16" ht="15" customHeight="1" outlineLevel="1" x14ac:dyDescent="0.3">
      <c r="B97" s="17"/>
      <c r="C97" s="18"/>
      <c r="D97" s="20"/>
      <c r="E97" s="20"/>
      <c r="F97" s="133"/>
      <c r="G97" s="86" t="str">
        <f t="shared" si="18"/>
        <v/>
      </c>
      <c r="J97" s="23">
        <f t="shared" si="19"/>
        <v>0</v>
      </c>
      <c r="N97" s="52"/>
      <c r="O97" s="52"/>
      <c r="P97" s="77" t="str">
        <f t="shared" si="20"/>
        <v/>
      </c>
    </row>
    <row r="98" spans="2:16" ht="15" customHeight="1" outlineLevel="1" x14ac:dyDescent="0.3">
      <c r="B98" s="17"/>
      <c r="C98" s="18"/>
      <c r="D98" s="20"/>
      <c r="E98" s="20"/>
      <c r="F98" s="133"/>
      <c r="G98" s="86" t="str">
        <f t="shared" si="18"/>
        <v/>
      </c>
      <c r="J98" s="23">
        <f t="shared" si="19"/>
        <v>0</v>
      </c>
      <c r="N98" s="52"/>
      <c r="O98" s="52"/>
      <c r="P98" s="77" t="str">
        <f t="shared" si="20"/>
        <v/>
      </c>
    </row>
    <row r="99" spans="2:16" ht="15" customHeight="1" outlineLevel="1" x14ac:dyDescent="0.3">
      <c r="B99" s="5"/>
      <c r="C99" s="40"/>
      <c r="K99" s="2"/>
      <c r="L99" s="2"/>
      <c r="M99" s="2"/>
      <c r="N99" s="52"/>
      <c r="O99" s="52"/>
      <c r="P99" s="52"/>
    </row>
    <row r="100" spans="2:16" x14ac:dyDescent="0.3">
      <c r="B100" s="16" t="s">
        <v>61</v>
      </c>
      <c r="C100" s="41" t="s">
        <v>62</v>
      </c>
      <c r="D100" s="26">
        <f>L100</f>
        <v>0</v>
      </c>
      <c r="E100" s="27" t="str">
        <f>O100</f>
        <v/>
      </c>
      <c r="F100" s="58">
        <f>N100</f>
        <v>2</v>
      </c>
      <c r="G100" s="33" t="str">
        <f>P100</f>
        <v/>
      </c>
      <c r="J100" s="30">
        <f>SUM(J101:J110)</f>
        <v>0</v>
      </c>
      <c r="K100" s="31">
        <f>IFERROR(L100*N100,0)</f>
        <v>0</v>
      </c>
      <c r="L100" s="31">
        <f>SUM(D101:D110)</f>
        <v>0</v>
      </c>
      <c r="M100" s="31">
        <f>IFERROR(L100*O100,0)</f>
        <v>0</v>
      </c>
      <c r="N100" s="31">
        <f>F101</f>
        <v>2</v>
      </c>
      <c r="O100" s="31" t="str">
        <f>IFERROR(J100/L100,"")</f>
        <v/>
      </c>
      <c r="P100" s="31" t="str">
        <f>IFERROR((N100-O100)/N100,"")</f>
        <v/>
      </c>
    </row>
    <row r="101" spans="2:16" ht="15" customHeight="1" outlineLevel="1" x14ac:dyDescent="0.3">
      <c r="B101" s="4"/>
      <c r="C101" s="18" t="s">
        <v>63</v>
      </c>
      <c r="D101" s="20"/>
      <c r="E101" s="29"/>
      <c r="F101" s="132">
        <v>2</v>
      </c>
      <c r="G101" s="78" t="str">
        <f t="shared" ref="G101:G110" si="21">P101</f>
        <v/>
      </c>
      <c r="J101" s="23">
        <f>D101*E101</f>
        <v>0</v>
      </c>
      <c r="N101" s="52"/>
      <c r="O101" s="52"/>
      <c r="P101" s="77" t="str">
        <f>IF(AND(E101&lt;&gt; "",$N$100&lt;&gt;""),1-(E101/$N$100),"")</f>
        <v/>
      </c>
    </row>
    <row r="102" spans="2:16" ht="15" customHeight="1" outlineLevel="1" x14ac:dyDescent="0.3">
      <c r="B102" s="4"/>
      <c r="C102" s="18" t="s">
        <v>64</v>
      </c>
      <c r="D102" s="20"/>
      <c r="E102" s="29"/>
      <c r="F102" s="133"/>
      <c r="G102" s="86" t="str">
        <f t="shared" si="21"/>
        <v/>
      </c>
      <c r="J102" s="23">
        <f t="shared" ref="J102:J110" si="22">D102*E102</f>
        <v>0</v>
      </c>
      <c r="N102" s="52"/>
      <c r="O102" s="52"/>
      <c r="P102" s="77" t="str">
        <f t="shared" ref="P102:P110" si="23">IF(AND(E102&lt;&gt; "",$N$100&lt;&gt;""),1-(E102/$N$100),"")</f>
        <v/>
      </c>
    </row>
    <row r="103" spans="2:16" ht="15" customHeight="1" outlineLevel="1" x14ac:dyDescent="0.3">
      <c r="B103" s="4"/>
      <c r="C103" s="18" t="s">
        <v>65</v>
      </c>
      <c r="D103" s="20"/>
      <c r="E103" s="20"/>
      <c r="F103" s="133"/>
      <c r="G103" s="86" t="str">
        <f t="shared" si="21"/>
        <v/>
      </c>
      <c r="J103" s="23">
        <f t="shared" si="22"/>
        <v>0</v>
      </c>
      <c r="N103" s="52"/>
      <c r="O103" s="52"/>
      <c r="P103" s="77" t="str">
        <f t="shared" si="23"/>
        <v/>
      </c>
    </row>
    <row r="104" spans="2:16" ht="15" customHeight="1" outlineLevel="1" x14ac:dyDescent="0.3">
      <c r="B104" s="17"/>
      <c r="C104" s="18"/>
      <c r="D104" s="20"/>
      <c r="E104" s="20"/>
      <c r="F104" s="133"/>
      <c r="G104" s="86" t="str">
        <f t="shared" si="21"/>
        <v/>
      </c>
      <c r="J104" s="23">
        <f t="shared" si="22"/>
        <v>0</v>
      </c>
      <c r="N104" s="52"/>
      <c r="O104" s="52"/>
      <c r="P104" s="77" t="str">
        <f t="shared" si="23"/>
        <v/>
      </c>
    </row>
    <row r="105" spans="2:16" ht="15" customHeight="1" outlineLevel="1" x14ac:dyDescent="0.3">
      <c r="B105" s="17"/>
      <c r="C105" s="18"/>
      <c r="D105" s="20"/>
      <c r="E105" s="20"/>
      <c r="F105" s="133"/>
      <c r="G105" s="86" t="str">
        <f t="shared" si="21"/>
        <v/>
      </c>
      <c r="J105" s="23">
        <f t="shared" si="22"/>
        <v>0</v>
      </c>
      <c r="N105" s="52"/>
      <c r="O105" s="52"/>
      <c r="P105" s="77" t="str">
        <f t="shared" si="23"/>
        <v/>
      </c>
    </row>
    <row r="106" spans="2:16" ht="15" customHeight="1" outlineLevel="1" x14ac:dyDescent="0.3">
      <c r="B106" s="17"/>
      <c r="C106" s="18"/>
      <c r="D106" s="20"/>
      <c r="E106" s="20"/>
      <c r="F106" s="133"/>
      <c r="G106" s="86" t="str">
        <f t="shared" si="21"/>
        <v/>
      </c>
      <c r="J106" s="23">
        <f t="shared" si="22"/>
        <v>0</v>
      </c>
      <c r="N106" s="52"/>
      <c r="O106" s="52"/>
      <c r="P106" s="77" t="str">
        <f t="shared" si="23"/>
        <v/>
      </c>
    </row>
    <row r="107" spans="2:16" ht="15" customHeight="1" outlineLevel="1" x14ac:dyDescent="0.3">
      <c r="B107" s="17"/>
      <c r="C107" s="18"/>
      <c r="D107" s="20"/>
      <c r="E107" s="20"/>
      <c r="F107" s="133"/>
      <c r="G107" s="86" t="str">
        <f t="shared" si="21"/>
        <v/>
      </c>
      <c r="J107" s="23">
        <f t="shared" si="22"/>
        <v>0</v>
      </c>
      <c r="N107" s="52"/>
      <c r="O107" s="52"/>
      <c r="P107" s="77" t="str">
        <f t="shared" si="23"/>
        <v/>
      </c>
    </row>
    <row r="108" spans="2:16" ht="15" customHeight="1" outlineLevel="1" x14ac:dyDescent="0.3">
      <c r="B108" s="17"/>
      <c r="C108" s="18"/>
      <c r="D108" s="20"/>
      <c r="E108" s="20"/>
      <c r="F108" s="133"/>
      <c r="G108" s="86" t="str">
        <f t="shared" si="21"/>
        <v/>
      </c>
      <c r="J108" s="23">
        <f t="shared" si="22"/>
        <v>0</v>
      </c>
      <c r="N108" s="52"/>
      <c r="O108" s="52"/>
      <c r="P108" s="77" t="str">
        <f t="shared" si="23"/>
        <v/>
      </c>
    </row>
    <row r="109" spans="2:16" ht="15" customHeight="1" outlineLevel="1" x14ac:dyDescent="0.3">
      <c r="B109" s="17"/>
      <c r="C109" s="18"/>
      <c r="D109" s="20"/>
      <c r="E109" s="20"/>
      <c r="F109" s="133"/>
      <c r="G109" s="86" t="str">
        <f t="shared" si="21"/>
        <v/>
      </c>
      <c r="J109" s="23">
        <f t="shared" si="22"/>
        <v>0</v>
      </c>
      <c r="N109" s="52"/>
      <c r="O109" s="52"/>
      <c r="P109" s="77" t="str">
        <f t="shared" si="23"/>
        <v/>
      </c>
    </row>
    <row r="110" spans="2:16" ht="15" customHeight="1" outlineLevel="1" x14ac:dyDescent="0.3">
      <c r="B110" s="17"/>
      <c r="C110" s="18"/>
      <c r="D110" s="20"/>
      <c r="E110" s="20"/>
      <c r="F110" s="133"/>
      <c r="G110" s="86" t="str">
        <f t="shared" si="21"/>
        <v/>
      </c>
      <c r="J110" s="23">
        <f t="shared" si="22"/>
        <v>0</v>
      </c>
      <c r="N110" s="52"/>
      <c r="O110" s="52"/>
      <c r="P110" s="77" t="str">
        <f t="shared" si="23"/>
        <v/>
      </c>
    </row>
    <row r="111" spans="2:16" ht="15" customHeight="1" outlineLevel="1" x14ac:dyDescent="0.3">
      <c r="B111" s="10"/>
      <c r="C111" s="19"/>
      <c r="D111" s="8"/>
      <c r="E111" s="10"/>
      <c r="F111" s="9"/>
      <c r="G111" s="9"/>
      <c r="K111" s="2"/>
      <c r="L111" s="2"/>
      <c r="M111" s="2"/>
      <c r="N111" s="52"/>
      <c r="O111" s="52"/>
      <c r="P111" s="52"/>
    </row>
    <row r="112" spans="2:16" x14ac:dyDescent="0.3">
      <c r="B112" s="16" t="s">
        <v>66</v>
      </c>
      <c r="C112" s="41" t="s">
        <v>67</v>
      </c>
      <c r="D112" s="26">
        <f>L112</f>
        <v>0</v>
      </c>
      <c r="E112" s="27" t="str">
        <f>O112</f>
        <v/>
      </c>
      <c r="F112" s="58">
        <v>2</v>
      </c>
      <c r="G112" s="33" t="str">
        <f>P112</f>
        <v/>
      </c>
      <c r="J112" s="30">
        <f>SUM(J113:J122)</f>
        <v>0</v>
      </c>
      <c r="K112" s="31">
        <f>IFERROR(L112*N112,0)</f>
        <v>0</v>
      </c>
      <c r="L112" s="31">
        <f>SUM(D113:D122)</f>
        <v>0</v>
      </c>
      <c r="M112" s="31">
        <f>IFERROR(L112*O112,0)</f>
        <v>0</v>
      </c>
      <c r="N112" s="81">
        <f>F112</f>
        <v>2</v>
      </c>
      <c r="O112" s="31" t="str">
        <f>IFERROR(J112/L112,"")</f>
        <v/>
      </c>
      <c r="P112" s="31" t="str">
        <f>IFERROR((N112-O112)/N112,"")</f>
        <v/>
      </c>
    </row>
    <row r="113" spans="2:16" ht="15" customHeight="1" outlineLevel="1" x14ac:dyDescent="0.3">
      <c r="B113" s="4"/>
      <c r="C113" s="18" t="s">
        <v>68</v>
      </c>
      <c r="D113" s="20"/>
      <c r="E113" s="29"/>
      <c r="F113" s="132" t="s">
        <v>69</v>
      </c>
      <c r="G113" s="78" t="str">
        <f t="shared" ref="G113:G122" si="24">P113</f>
        <v/>
      </c>
      <c r="J113" s="23">
        <f>D113*E113</f>
        <v>0</v>
      </c>
      <c r="N113" s="52"/>
      <c r="O113" s="52"/>
      <c r="P113" s="77" t="str">
        <f>IF(AND(E113&lt;&gt; "",$N$112&lt;&gt;""),1-(E113/$N$112),"")</f>
        <v/>
      </c>
    </row>
    <row r="114" spans="2:16" ht="15" customHeight="1" outlineLevel="1" x14ac:dyDescent="0.3">
      <c r="B114" s="4"/>
      <c r="C114" s="18" t="s">
        <v>70</v>
      </c>
      <c r="D114" s="20"/>
      <c r="E114" s="29"/>
      <c r="F114" s="133"/>
      <c r="G114" s="86" t="str">
        <f t="shared" si="24"/>
        <v/>
      </c>
      <c r="J114" s="23">
        <f t="shared" ref="J114:J122" si="25">D114*E114</f>
        <v>0</v>
      </c>
      <c r="N114" s="52"/>
      <c r="O114" s="52"/>
      <c r="P114" s="77" t="str">
        <f t="shared" ref="P114:P122" si="26">IF(AND(E114&lt;&gt; "",$N$112&lt;&gt;""),1-(E114/$N$112),"")</f>
        <v/>
      </c>
    </row>
    <row r="115" spans="2:16" ht="15" customHeight="1" outlineLevel="1" x14ac:dyDescent="0.3">
      <c r="B115" s="4"/>
      <c r="C115" s="18" t="s">
        <v>71</v>
      </c>
      <c r="D115" s="20"/>
      <c r="E115" s="20"/>
      <c r="F115" s="133"/>
      <c r="G115" s="86" t="str">
        <f t="shared" si="24"/>
        <v/>
      </c>
      <c r="J115" s="23">
        <f t="shared" si="25"/>
        <v>0</v>
      </c>
      <c r="N115" s="52"/>
      <c r="O115" s="52"/>
      <c r="P115" s="77" t="str">
        <f t="shared" si="26"/>
        <v/>
      </c>
    </row>
    <row r="116" spans="2:16" ht="15" customHeight="1" outlineLevel="1" x14ac:dyDescent="0.3">
      <c r="B116" s="17"/>
      <c r="C116" s="18"/>
      <c r="D116" s="20"/>
      <c r="E116" s="20"/>
      <c r="F116" s="133"/>
      <c r="G116" s="86" t="str">
        <f t="shared" si="24"/>
        <v/>
      </c>
      <c r="J116" s="23">
        <f t="shared" si="25"/>
        <v>0</v>
      </c>
      <c r="N116" s="52"/>
      <c r="O116" s="52"/>
      <c r="P116" s="77" t="str">
        <f t="shared" si="26"/>
        <v/>
      </c>
    </row>
    <row r="117" spans="2:16" ht="15" customHeight="1" outlineLevel="1" x14ac:dyDescent="0.3">
      <c r="B117" s="17"/>
      <c r="C117" s="18"/>
      <c r="D117" s="20"/>
      <c r="E117" s="20"/>
      <c r="F117" s="133"/>
      <c r="G117" s="86" t="str">
        <f t="shared" si="24"/>
        <v/>
      </c>
      <c r="J117" s="23">
        <f t="shared" si="25"/>
        <v>0</v>
      </c>
      <c r="N117" s="52"/>
      <c r="O117" s="52"/>
      <c r="P117" s="77" t="str">
        <f t="shared" si="26"/>
        <v/>
      </c>
    </row>
    <row r="118" spans="2:16" ht="15" customHeight="1" outlineLevel="1" x14ac:dyDescent="0.3">
      <c r="B118" s="17"/>
      <c r="C118" s="18"/>
      <c r="D118" s="20"/>
      <c r="E118" s="20"/>
      <c r="F118" s="133"/>
      <c r="G118" s="86" t="str">
        <f t="shared" si="24"/>
        <v/>
      </c>
      <c r="J118" s="23">
        <f t="shared" si="25"/>
        <v>0</v>
      </c>
      <c r="N118" s="52"/>
      <c r="O118" s="52"/>
      <c r="P118" s="77" t="str">
        <f t="shared" si="26"/>
        <v/>
      </c>
    </row>
    <row r="119" spans="2:16" ht="15" customHeight="1" outlineLevel="1" x14ac:dyDescent="0.3">
      <c r="B119" s="17"/>
      <c r="C119" s="18"/>
      <c r="D119" s="20"/>
      <c r="E119" s="20"/>
      <c r="F119" s="133"/>
      <c r="G119" s="86" t="str">
        <f t="shared" si="24"/>
        <v/>
      </c>
      <c r="J119" s="23">
        <f t="shared" si="25"/>
        <v>0</v>
      </c>
      <c r="N119" s="52"/>
      <c r="O119" s="52"/>
      <c r="P119" s="77" t="str">
        <f t="shared" si="26"/>
        <v/>
      </c>
    </row>
    <row r="120" spans="2:16" ht="15" customHeight="1" outlineLevel="1" x14ac:dyDescent="0.3">
      <c r="B120" s="17"/>
      <c r="C120" s="18"/>
      <c r="D120" s="20"/>
      <c r="E120" s="20"/>
      <c r="F120" s="133"/>
      <c r="G120" s="86" t="str">
        <f t="shared" si="24"/>
        <v/>
      </c>
      <c r="J120" s="23">
        <f t="shared" si="25"/>
        <v>0</v>
      </c>
      <c r="N120" s="52"/>
      <c r="O120" s="52"/>
      <c r="P120" s="77" t="str">
        <f t="shared" si="26"/>
        <v/>
      </c>
    </row>
    <row r="121" spans="2:16" ht="15" customHeight="1" outlineLevel="1" x14ac:dyDescent="0.3">
      <c r="B121" s="17"/>
      <c r="C121" s="18"/>
      <c r="D121" s="20"/>
      <c r="E121" s="20"/>
      <c r="F121" s="133"/>
      <c r="G121" s="86" t="str">
        <f t="shared" si="24"/>
        <v/>
      </c>
      <c r="J121" s="23">
        <f t="shared" si="25"/>
        <v>0</v>
      </c>
      <c r="N121" s="52"/>
      <c r="O121" s="52"/>
      <c r="P121" s="77" t="str">
        <f t="shared" si="26"/>
        <v/>
      </c>
    </row>
    <row r="122" spans="2:16" ht="15" customHeight="1" outlineLevel="1" x14ac:dyDescent="0.3">
      <c r="B122" s="17"/>
      <c r="C122" s="18"/>
      <c r="D122" s="20"/>
      <c r="E122" s="20"/>
      <c r="F122" s="133"/>
      <c r="G122" s="86" t="str">
        <f t="shared" si="24"/>
        <v/>
      </c>
      <c r="J122" s="23">
        <f t="shared" si="25"/>
        <v>0</v>
      </c>
      <c r="N122" s="52"/>
      <c r="O122" s="52"/>
      <c r="P122" s="77" t="str">
        <f t="shared" si="26"/>
        <v/>
      </c>
    </row>
    <row r="123" spans="2:16" ht="15" customHeight="1" outlineLevel="1" x14ac:dyDescent="0.3">
      <c r="K123" s="2"/>
      <c r="L123" s="2"/>
      <c r="M123" s="2"/>
      <c r="N123" s="52"/>
      <c r="O123" s="52"/>
      <c r="P123" s="52"/>
    </row>
    <row r="124" spans="2:16" x14ac:dyDescent="0.3">
      <c r="B124" s="16" t="s">
        <v>72</v>
      </c>
      <c r="C124" s="41" t="s">
        <v>146</v>
      </c>
      <c r="D124" s="26">
        <f>L124</f>
        <v>0</v>
      </c>
      <c r="E124" s="27" t="str">
        <f>O124</f>
        <v/>
      </c>
      <c r="F124" s="58">
        <f>N124</f>
        <v>2</v>
      </c>
      <c r="G124" s="33" t="str">
        <f>P124</f>
        <v/>
      </c>
      <c r="J124" s="30">
        <f>SUM(J125:J134)</f>
        <v>0</v>
      </c>
      <c r="K124" s="31">
        <f>IFERROR(L124*N124,0)</f>
        <v>0</v>
      </c>
      <c r="L124" s="31">
        <f>SUM(D125:D134)</f>
        <v>0</v>
      </c>
      <c r="M124" s="31">
        <f>IFERROR(L124*O124,0)</f>
        <v>0</v>
      </c>
      <c r="N124" s="31">
        <f>F125</f>
        <v>2</v>
      </c>
      <c r="O124" s="31" t="str">
        <f>IFERROR(J124/L124,"")</f>
        <v/>
      </c>
      <c r="P124" s="31" t="str">
        <f>IFERROR((N124-O124)/N124,"")</f>
        <v/>
      </c>
    </row>
    <row r="125" spans="2:16" ht="15" customHeight="1" outlineLevel="1" x14ac:dyDescent="0.3">
      <c r="B125" s="4"/>
      <c r="C125" s="18" t="s">
        <v>147</v>
      </c>
      <c r="D125" s="20"/>
      <c r="E125" s="29"/>
      <c r="F125" s="132">
        <v>2</v>
      </c>
      <c r="G125" s="78" t="str">
        <f t="shared" ref="G125:G134" si="27">P125</f>
        <v/>
      </c>
      <c r="J125" s="23">
        <f>D125*E125</f>
        <v>0</v>
      </c>
      <c r="N125" s="52"/>
      <c r="O125" s="52"/>
      <c r="P125" s="77" t="str">
        <f>IF(AND(E125&lt;&gt; "",$N$124&lt;&gt;""),1-(E125/$N$124),"")</f>
        <v/>
      </c>
    </row>
    <row r="126" spans="2:16" ht="15" customHeight="1" outlineLevel="1" x14ac:dyDescent="0.3">
      <c r="B126" s="4"/>
      <c r="C126" s="18" t="s">
        <v>148</v>
      </c>
      <c r="D126" s="20"/>
      <c r="E126" s="29"/>
      <c r="F126" s="133"/>
      <c r="G126" s="86" t="str">
        <f t="shared" si="27"/>
        <v/>
      </c>
      <c r="J126" s="23">
        <f t="shared" ref="J126:J134" si="28">D126*E126</f>
        <v>0</v>
      </c>
      <c r="N126" s="52"/>
      <c r="O126" s="52"/>
      <c r="P126" s="77" t="str">
        <f t="shared" ref="P126:P134" si="29">IF(AND(E126&lt;&gt; "",$N$124&lt;&gt;""),1-(E126/$N$124),"")</f>
        <v/>
      </c>
    </row>
    <row r="127" spans="2:16" ht="15" customHeight="1" outlineLevel="1" x14ac:dyDescent="0.3">
      <c r="B127" s="4"/>
      <c r="C127" s="18" t="s">
        <v>149</v>
      </c>
      <c r="D127" s="20"/>
      <c r="E127" s="20"/>
      <c r="F127" s="133"/>
      <c r="G127" s="86" t="str">
        <f t="shared" si="27"/>
        <v/>
      </c>
      <c r="J127" s="23">
        <f t="shared" si="28"/>
        <v>0</v>
      </c>
      <c r="N127" s="52"/>
      <c r="O127" s="52"/>
      <c r="P127" s="77" t="str">
        <f t="shared" si="29"/>
        <v/>
      </c>
    </row>
    <row r="128" spans="2:16" ht="15" customHeight="1" outlineLevel="1" x14ac:dyDescent="0.3">
      <c r="B128" s="17"/>
      <c r="C128" s="18"/>
      <c r="D128" s="20"/>
      <c r="E128" s="20"/>
      <c r="F128" s="133"/>
      <c r="G128" s="86" t="str">
        <f t="shared" si="27"/>
        <v/>
      </c>
      <c r="J128" s="23">
        <f t="shared" si="28"/>
        <v>0</v>
      </c>
      <c r="N128" s="52"/>
      <c r="O128" s="52"/>
      <c r="P128" s="77" t="str">
        <f t="shared" si="29"/>
        <v/>
      </c>
    </row>
    <row r="129" spans="2:16" ht="15" customHeight="1" outlineLevel="1" x14ac:dyDescent="0.3">
      <c r="B129" s="17"/>
      <c r="C129" s="18"/>
      <c r="D129" s="20"/>
      <c r="E129" s="20"/>
      <c r="F129" s="133"/>
      <c r="G129" s="86" t="str">
        <f t="shared" si="27"/>
        <v/>
      </c>
      <c r="J129" s="23">
        <f t="shared" si="28"/>
        <v>0</v>
      </c>
      <c r="N129" s="52"/>
      <c r="O129" s="52"/>
      <c r="P129" s="77" t="str">
        <f t="shared" si="29"/>
        <v/>
      </c>
    </row>
    <row r="130" spans="2:16" ht="15" customHeight="1" outlineLevel="1" x14ac:dyDescent="0.3">
      <c r="B130" s="17"/>
      <c r="C130" s="18"/>
      <c r="D130" s="20"/>
      <c r="E130" s="20"/>
      <c r="F130" s="133"/>
      <c r="G130" s="86" t="str">
        <f t="shared" si="27"/>
        <v/>
      </c>
      <c r="J130" s="23">
        <f t="shared" si="28"/>
        <v>0</v>
      </c>
      <c r="N130" s="52"/>
      <c r="O130" s="52"/>
      <c r="P130" s="77" t="str">
        <f t="shared" si="29"/>
        <v/>
      </c>
    </row>
    <row r="131" spans="2:16" ht="15" customHeight="1" outlineLevel="1" x14ac:dyDescent="0.3">
      <c r="B131" s="17"/>
      <c r="C131" s="18"/>
      <c r="D131" s="20"/>
      <c r="E131" s="20"/>
      <c r="F131" s="133"/>
      <c r="G131" s="86" t="str">
        <f t="shared" si="27"/>
        <v/>
      </c>
      <c r="J131" s="23">
        <f t="shared" si="28"/>
        <v>0</v>
      </c>
      <c r="N131" s="52"/>
      <c r="O131" s="52"/>
      <c r="P131" s="77" t="str">
        <f t="shared" si="29"/>
        <v/>
      </c>
    </row>
    <row r="132" spans="2:16" ht="15" customHeight="1" outlineLevel="1" x14ac:dyDescent="0.3">
      <c r="B132" s="17"/>
      <c r="C132" s="18"/>
      <c r="D132" s="20"/>
      <c r="E132" s="20"/>
      <c r="F132" s="133"/>
      <c r="G132" s="86" t="str">
        <f t="shared" si="27"/>
        <v/>
      </c>
      <c r="J132" s="23">
        <f t="shared" si="28"/>
        <v>0</v>
      </c>
      <c r="N132" s="52"/>
      <c r="O132" s="52"/>
      <c r="P132" s="77" t="str">
        <f t="shared" si="29"/>
        <v/>
      </c>
    </row>
    <row r="133" spans="2:16" ht="15" customHeight="1" outlineLevel="1" x14ac:dyDescent="0.3">
      <c r="B133" s="17"/>
      <c r="C133" s="18"/>
      <c r="D133" s="20"/>
      <c r="E133" s="20"/>
      <c r="F133" s="133"/>
      <c r="G133" s="86" t="str">
        <f t="shared" si="27"/>
        <v/>
      </c>
      <c r="J133" s="23">
        <f t="shared" si="28"/>
        <v>0</v>
      </c>
      <c r="N133" s="52"/>
      <c r="O133" s="52"/>
      <c r="P133" s="77" t="str">
        <f t="shared" si="29"/>
        <v/>
      </c>
    </row>
    <row r="134" spans="2:16" ht="15" customHeight="1" outlineLevel="1" x14ac:dyDescent="0.3">
      <c r="B134" s="17"/>
      <c r="C134" s="18"/>
      <c r="D134" s="20"/>
      <c r="E134" s="20"/>
      <c r="F134" s="133"/>
      <c r="G134" s="86" t="str">
        <f t="shared" si="27"/>
        <v/>
      </c>
      <c r="J134" s="23">
        <f t="shared" si="28"/>
        <v>0</v>
      </c>
      <c r="N134" s="52"/>
      <c r="O134" s="52"/>
      <c r="P134" s="77" t="str">
        <f t="shared" si="29"/>
        <v/>
      </c>
    </row>
    <row r="135" spans="2:16" ht="15" customHeight="1" outlineLevel="1" x14ac:dyDescent="0.3">
      <c r="B135" s="10"/>
      <c r="C135" s="19"/>
      <c r="D135" s="8"/>
      <c r="E135" s="10"/>
      <c r="F135" s="9"/>
      <c r="G135" s="9"/>
      <c r="K135" s="2"/>
      <c r="L135" s="2"/>
      <c r="M135" s="2"/>
      <c r="N135" s="52"/>
      <c r="O135" s="52"/>
      <c r="P135" s="52"/>
    </row>
    <row r="136" spans="2:16" x14ac:dyDescent="0.3">
      <c r="B136" s="16" t="s">
        <v>77</v>
      </c>
      <c r="C136" s="41" t="s">
        <v>150</v>
      </c>
      <c r="D136" s="26">
        <f>L136</f>
        <v>0</v>
      </c>
      <c r="E136" s="27" t="str">
        <f>O136</f>
        <v/>
      </c>
      <c r="F136" s="58">
        <v>2</v>
      </c>
      <c r="G136" s="33" t="str">
        <f>P136</f>
        <v/>
      </c>
      <c r="J136" s="30">
        <f>SUM(J137:J146)</f>
        <v>0</v>
      </c>
      <c r="K136" s="31">
        <f>IFERROR(L136*N136,0)</f>
        <v>0</v>
      </c>
      <c r="L136" s="31">
        <f>SUM(D137:D146)</f>
        <v>0</v>
      </c>
      <c r="M136" s="31">
        <f>IFERROR(L136*O136,0)</f>
        <v>0</v>
      </c>
      <c r="N136" s="81">
        <f>F136</f>
        <v>2</v>
      </c>
      <c r="O136" s="31" t="str">
        <f>IFERROR(J136/L136,"")</f>
        <v/>
      </c>
      <c r="P136" s="31" t="str">
        <f>IFERROR((N136-O136)/N136,"")</f>
        <v/>
      </c>
    </row>
    <row r="137" spans="2:16" ht="15" customHeight="1" outlineLevel="1" x14ac:dyDescent="0.3">
      <c r="B137" s="4"/>
      <c r="C137" s="18" t="s">
        <v>79</v>
      </c>
      <c r="D137" s="20"/>
      <c r="E137" s="29"/>
      <c r="F137" s="132" t="s">
        <v>80</v>
      </c>
      <c r="G137" s="89" t="str">
        <f t="shared" ref="G137:G146" si="30">P137</f>
        <v/>
      </c>
      <c r="J137" s="23">
        <f>D137*E137</f>
        <v>0</v>
      </c>
      <c r="N137" s="52"/>
      <c r="O137" s="52"/>
      <c r="P137" s="77" t="str">
        <f>IF(AND(E137&lt;&gt; "",$N$136&lt;&gt;""),1-(E137/$N$136),"")</f>
        <v/>
      </c>
    </row>
    <row r="138" spans="2:16" ht="15" customHeight="1" outlineLevel="1" x14ac:dyDescent="0.3">
      <c r="B138" s="4"/>
      <c r="C138" s="18" t="s">
        <v>81</v>
      </c>
      <c r="D138" s="20"/>
      <c r="E138" s="29"/>
      <c r="F138" s="133"/>
      <c r="G138" s="90" t="str">
        <f t="shared" si="30"/>
        <v/>
      </c>
      <c r="J138" s="23">
        <f t="shared" ref="J138:J146" si="31">D138*E138</f>
        <v>0</v>
      </c>
      <c r="N138" s="52"/>
      <c r="O138" s="52"/>
      <c r="P138" s="77" t="str">
        <f t="shared" ref="P138:P146" si="32">IF(AND(E138&lt;&gt; "",$N$136&lt;&gt;""),1-(E138/$N$136),"")</f>
        <v/>
      </c>
    </row>
    <row r="139" spans="2:16" ht="15" customHeight="1" outlineLevel="1" x14ac:dyDescent="0.3">
      <c r="B139" s="4"/>
      <c r="C139" s="18" t="s">
        <v>82</v>
      </c>
      <c r="D139" s="20"/>
      <c r="E139" s="20"/>
      <c r="F139" s="133"/>
      <c r="G139" s="90" t="str">
        <f t="shared" si="30"/>
        <v/>
      </c>
      <c r="J139" s="23">
        <f t="shared" si="31"/>
        <v>0</v>
      </c>
      <c r="N139" s="52"/>
      <c r="O139" s="52"/>
      <c r="P139" s="77" t="str">
        <f t="shared" si="32"/>
        <v/>
      </c>
    </row>
    <row r="140" spans="2:16" ht="15" customHeight="1" outlineLevel="1" x14ac:dyDescent="0.3">
      <c r="B140" s="17"/>
      <c r="C140" s="18"/>
      <c r="D140" s="20"/>
      <c r="E140" s="20"/>
      <c r="F140" s="133"/>
      <c r="G140" s="90" t="str">
        <f t="shared" si="30"/>
        <v/>
      </c>
      <c r="J140" s="23">
        <f t="shared" si="31"/>
        <v>0</v>
      </c>
      <c r="N140" s="52"/>
      <c r="O140" s="52"/>
      <c r="P140" s="77" t="str">
        <f t="shared" si="32"/>
        <v/>
      </c>
    </row>
    <row r="141" spans="2:16" ht="15" customHeight="1" outlineLevel="1" x14ac:dyDescent="0.3">
      <c r="B141" s="17"/>
      <c r="C141" s="18"/>
      <c r="D141" s="20"/>
      <c r="E141" s="20"/>
      <c r="F141" s="133"/>
      <c r="G141" s="90" t="str">
        <f t="shared" si="30"/>
        <v/>
      </c>
      <c r="J141" s="23">
        <f t="shared" si="31"/>
        <v>0</v>
      </c>
      <c r="N141" s="52"/>
      <c r="O141" s="52"/>
      <c r="P141" s="77" t="str">
        <f t="shared" si="32"/>
        <v/>
      </c>
    </row>
    <row r="142" spans="2:16" ht="15" customHeight="1" outlineLevel="1" x14ac:dyDescent="0.3">
      <c r="B142" s="17"/>
      <c r="C142" s="18"/>
      <c r="D142" s="20"/>
      <c r="E142" s="20"/>
      <c r="F142" s="133"/>
      <c r="G142" s="90" t="str">
        <f t="shared" si="30"/>
        <v/>
      </c>
      <c r="J142" s="23">
        <f t="shared" si="31"/>
        <v>0</v>
      </c>
      <c r="N142" s="52"/>
      <c r="O142" s="52"/>
      <c r="P142" s="77" t="str">
        <f t="shared" si="32"/>
        <v/>
      </c>
    </row>
    <row r="143" spans="2:16" ht="15" customHeight="1" outlineLevel="1" x14ac:dyDescent="0.3">
      <c r="B143" s="17"/>
      <c r="C143" s="18"/>
      <c r="D143" s="20"/>
      <c r="E143" s="20"/>
      <c r="F143" s="133"/>
      <c r="G143" s="90" t="str">
        <f t="shared" si="30"/>
        <v/>
      </c>
      <c r="J143" s="23">
        <f t="shared" si="31"/>
        <v>0</v>
      </c>
      <c r="N143" s="52"/>
      <c r="O143" s="52"/>
      <c r="P143" s="77" t="str">
        <f t="shared" si="32"/>
        <v/>
      </c>
    </row>
    <row r="144" spans="2:16" ht="15" customHeight="1" outlineLevel="1" x14ac:dyDescent="0.3">
      <c r="B144" s="17"/>
      <c r="C144" s="18"/>
      <c r="D144" s="20"/>
      <c r="E144" s="20"/>
      <c r="F144" s="133"/>
      <c r="G144" s="90" t="str">
        <f t="shared" si="30"/>
        <v/>
      </c>
      <c r="J144" s="23">
        <f t="shared" si="31"/>
        <v>0</v>
      </c>
      <c r="N144" s="52"/>
      <c r="O144" s="52"/>
      <c r="P144" s="77" t="str">
        <f t="shared" si="32"/>
        <v/>
      </c>
    </row>
    <row r="145" spans="1:16" ht="15" customHeight="1" outlineLevel="1" x14ac:dyDescent="0.3">
      <c r="B145" s="17"/>
      <c r="C145" s="18"/>
      <c r="D145" s="20"/>
      <c r="E145" s="20"/>
      <c r="F145" s="133"/>
      <c r="G145" s="90" t="str">
        <f t="shared" si="30"/>
        <v/>
      </c>
      <c r="J145" s="23">
        <f t="shared" si="31"/>
        <v>0</v>
      </c>
      <c r="N145" s="52"/>
      <c r="O145" s="52"/>
      <c r="P145" s="77" t="str">
        <f t="shared" si="32"/>
        <v/>
      </c>
    </row>
    <row r="146" spans="1:16" ht="15" customHeight="1" outlineLevel="1" x14ac:dyDescent="0.3">
      <c r="B146" s="17"/>
      <c r="C146" s="18"/>
      <c r="D146" s="20"/>
      <c r="E146" s="20"/>
      <c r="F146" s="133"/>
      <c r="G146" s="90" t="str">
        <f t="shared" si="30"/>
        <v/>
      </c>
      <c r="J146" s="23">
        <f t="shared" si="31"/>
        <v>0</v>
      </c>
      <c r="N146" s="52"/>
      <c r="O146" s="52"/>
      <c r="P146" s="77" t="str">
        <f t="shared" si="32"/>
        <v/>
      </c>
    </row>
    <row r="147" spans="1:16" ht="15" customHeight="1" x14ac:dyDescent="0.3">
      <c r="B147" s="10"/>
      <c r="C147" s="19"/>
      <c r="D147" s="8"/>
      <c r="E147" s="10"/>
      <c r="F147" s="9"/>
      <c r="G147" s="9"/>
      <c r="J147" s="52"/>
      <c r="K147" s="52"/>
      <c r="L147" s="52"/>
      <c r="M147" s="52"/>
      <c r="N147" s="52"/>
      <c r="O147" s="52"/>
      <c r="P147" s="52"/>
    </row>
    <row r="148" spans="1:16" ht="18" x14ac:dyDescent="0.35">
      <c r="A148" s="44"/>
      <c r="B148" s="14">
        <v>2</v>
      </c>
      <c r="C148" s="142" t="s">
        <v>151</v>
      </c>
      <c r="D148" s="141"/>
      <c r="E148" s="141"/>
      <c r="F148" s="141"/>
      <c r="G148" s="141"/>
      <c r="H148" s="45"/>
      <c r="I148" s="45"/>
      <c r="J148" s="59"/>
      <c r="K148" s="59"/>
      <c r="L148" s="59"/>
      <c r="M148" s="59"/>
      <c r="N148" s="59"/>
      <c r="O148" s="59"/>
      <c r="P148" s="59"/>
    </row>
    <row r="149" spans="1:16" ht="15" customHeight="1" x14ac:dyDescent="0.3">
      <c r="B149" s="7"/>
      <c r="C149" s="22"/>
      <c r="D149" s="7"/>
      <c r="E149" s="7"/>
      <c r="F149" s="7"/>
      <c r="G149" s="7"/>
      <c r="J149" s="52"/>
      <c r="K149" s="52"/>
      <c r="L149" s="52"/>
      <c r="M149" s="52"/>
      <c r="N149" s="52"/>
      <c r="O149" s="52"/>
      <c r="P149" s="52"/>
    </row>
    <row r="150" spans="1:16" x14ac:dyDescent="0.3">
      <c r="B150" s="16">
        <v>2</v>
      </c>
      <c r="C150" s="41" t="s">
        <v>152</v>
      </c>
      <c r="D150" s="26">
        <f>L150</f>
        <v>0</v>
      </c>
      <c r="E150" s="27" t="str">
        <f>O150</f>
        <v/>
      </c>
      <c r="F150" s="58">
        <v>1</v>
      </c>
      <c r="G150" s="33" t="str">
        <f>P150</f>
        <v/>
      </c>
      <c r="J150" s="30">
        <f>SUM(J151:J160)</f>
        <v>0</v>
      </c>
      <c r="K150" s="31">
        <f>IFERROR(L150*N150,0)</f>
        <v>0</v>
      </c>
      <c r="L150" s="31">
        <f>SUM(D151:D160)</f>
        <v>0</v>
      </c>
      <c r="M150" s="31">
        <f>IFERROR(L150*O150,0)</f>
        <v>0</v>
      </c>
      <c r="N150" s="31">
        <f>F151</f>
        <v>1</v>
      </c>
      <c r="O150" s="76" t="str">
        <f>IFERROR(J150/L150,"")</f>
        <v/>
      </c>
      <c r="P150" s="73" t="str">
        <f>IFERROR((N150-O150)/N150,"")</f>
        <v/>
      </c>
    </row>
    <row r="151" spans="1:16" ht="15" customHeight="1" outlineLevel="1" x14ac:dyDescent="0.3">
      <c r="B151" s="4"/>
      <c r="C151" s="18" t="s">
        <v>84</v>
      </c>
      <c r="D151" s="20"/>
      <c r="E151" s="29"/>
      <c r="F151" s="143">
        <v>1</v>
      </c>
      <c r="G151" s="87" t="str">
        <f t="shared" ref="G151:G160" si="33">P151</f>
        <v/>
      </c>
      <c r="J151" s="23">
        <f>D151*E151</f>
        <v>0</v>
      </c>
      <c r="N151" s="52"/>
      <c r="O151" s="52"/>
      <c r="P151" s="77" t="str">
        <f>IF(AND(E151&lt;&gt; "",$N$150&lt;&gt;""),1-(E151/$N$150),"")</f>
        <v/>
      </c>
    </row>
    <row r="152" spans="1:16" ht="15" customHeight="1" outlineLevel="1" x14ac:dyDescent="0.3">
      <c r="B152" s="4"/>
      <c r="C152" s="18" t="s">
        <v>85</v>
      </c>
      <c r="D152" s="20"/>
      <c r="E152" s="29"/>
      <c r="F152" s="144"/>
      <c r="G152" s="88" t="str">
        <f t="shared" si="33"/>
        <v/>
      </c>
      <c r="J152" s="23">
        <f t="shared" ref="J152:J160" si="34">D152*E152</f>
        <v>0</v>
      </c>
      <c r="N152" s="52"/>
      <c r="O152" s="52"/>
      <c r="P152" s="77" t="str">
        <f t="shared" ref="P152:P160" si="35">IF(AND(E152&lt;&gt; "",$N$150&lt;&gt;""),1-(E152/$N$150),"")</f>
        <v/>
      </c>
    </row>
    <row r="153" spans="1:16" ht="15" customHeight="1" outlineLevel="1" x14ac:dyDescent="0.3">
      <c r="B153" s="4"/>
      <c r="C153" s="18" t="s">
        <v>86</v>
      </c>
      <c r="D153" s="20"/>
      <c r="E153" s="20"/>
      <c r="F153" s="144"/>
      <c r="G153" s="88" t="str">
        <f t="shared" si="33"/>
        <v/>
      </c>
      <c r="J153" s="23">
        <f t="shared" si="34"/>
        <v>0</v>
      </c>
      <c r="N153" s="52"/>
      <c r="O153" s="52"/>
      <c r="P153" s="77" t="str">
        <f t="shared" si="35"/>
        <v/>
      </c>
    </row>
    <row r="154" spans="1:16" ht="15" customHeight="1" outlineLevel="1" x14ac:dyDescent="0.3">
      <c r="B154" s="17"/>
      <c r="C154" s="18"/>
      <c r="D154" s="20"/>
      <c r="E154" s="20"/>
      <c r="F154" s="144"/>
      <c r="G154" s="88" t="str">
        <f t="shared" si="33"/>
        <v/>
      </c>
      <c r="J154" s="23">
        <f t="shared" si="34"/>
        <v>0</v>
      </c>
      <c r="N154" s="52"/>
      <c r="O154" s="52"/>
      <c r="P154" s="77" t="str">
        <f t="shared" si="35"/>
        <v/>
      </c>
    </row>
    <row r="155" spans="1:16" ht="15" customHeight="1" outlineLevel="1" x14ac:dyDescent="0.3">
      <c r="B155" s="17"/>
      <c r="C155" s="18"/>
      <c r="D155" s="20"/>
      <c r="E155" s="20"/>
      <c r="F155" s="144"/>
      <c r="G155" s="88" t="str">
        <f t="shared" si="33"/>
        <v/>
      </c>
      <c r="J155" s="23">
        <f t="shared" si="34"/>
        <v>0</v>
      </c>
      <c r="N155" s="52"/>
      <c r="O155" s="52"/>
      <c r="P155" s="77" t="str">
        <f t="shared" si="35"/>
        <v/>
      </c>
    </row>
    <row r="156" spans="1:16" ht="15" customHeight="1" outlineLevel="1" x14ac:dyDescent="0.3">
      <c r="B156" s="17"/>
      <c r="C156" s="18"/>
      <c r="D156" s="20"/>
      <c r="E156" s="20"/>
      <c r="F156" s="144"/>
      <c r="G156" s="88" t="str">
        <f t="shared" si="33"/>
        <v/>
      </c>
      <c r="J156" s="23">
        <f t="shared" si="34"/>
        <v>0</v>
      </c>
      <c r="N156" s="52"/>
      <c r="O156" s="52"/>
      <c r="P156" s="77" t="str">
        <f t="shared" si="35"/>
        <v/>
      </c>
    </row>
    <row r="157" spans="1:16" ht="15" customHeight="1" outlineLevel="1" x14ac:dyDescent="0.3">
      <c r="B157" s="17"/>
      <c r="C157" s="18"/>
      <c r="D157" s="20"/>
      <c r="E157" s="20"/>
      <c r="F157" s="144"/>
      <c r="G157" s="88" t="str">
        <f t="shared" si="33"/>
        <v/>
      </c>
      <c r="J157" s="23">
        <f t="shared" si="34"/>
        <v>0</v>
      </c>
      <c r="N157" s="52"/>
      <c r="O157" s="52"/>
      <c r="P157" s="77" t="str">
        <f t="shared" si="35"/>
        <v/>
      </c>
    </row>
    <row r="158" spans="1:16" ht="15" customHeight="1" outlineLevel="1" x14ac:dyDescent="0.3">
      <c r="B158" s="17"/>
      <c r="C158" s="18"/>
      <c r="D158" s="20"/>
      <c r="E158" s="20"/>
      <c r="F158" s="144"/>
      <c r="G158" s="88" t="str">
        <f t="shared" si="33"/>
        <v/>
      </c>
      <c r="J158" s="23">
        <f t="shared" si="34"/>
        <v>0</v>
      </c>
      <c r="N158" s="52"/>
      <c r="O158" s="52"/>
      <c r="P158" s="77" t="str">
        <f t="shared" si="35"/>
        <v/>
      </c>
    </row>
    <row r="159" spans="1:16" ht="15" customHeight="1" outlineLevel="1" x14ac:dyDescent="0.3">
      <c r="B159" s="17"/>
      <c r="C159" s="18"/>
      <c r="D159" s="20"/>
      <c r="E159" s="20"/>
      <c r="F159" s="144"/>
      <c r="G159" s="88" t="str">
        <f t="shared" si="33"/>
        <v/>
      </c>
      <c r="J159" s="23">
        <f t="shared" si="34"/>
        <v>0</v>
      </c>
      <c r="N159" s="52"/>
      <c r="O159" s="52"/>
      <c r="P159" s="77" t="str">
        <f t="shared" si="35"/>
        <v/>
      </c>
    </row>
    <row r="160" spans="1:16" ht="15" customHeight="1" outlineLevel="1" x14ac:dyDescent="0.3">
      <c r="B160" s="17"/>
      <c r="C160" s="18"/>
      <c r="D160" s="20"/>
      <c r="E160" s="20"/>
      <c r="F160" s="144"/>
      <c r="G160" s="88" t="str">
        <f t="shared" si="33"/>
        <v/>
      </c>
      <c r="J160" s="23">
        <f t="shared" si="34"/>
        <v>0</v>
      </c>
      <c r="N160" s="52"/>
      <c r="O160" s="52"/>
      <c r="P160" s="77" t="str">
        <f t="shared" si="35"/>
        <v/>
      </c>
    </row>
    <row r="161" spans="1:16" ht="15" customHeight="1" x14ac:dyDescent="0.3">
      <c r="J161" s="52"/>
      <c r="K161" s="52"/>
      <c r="L161" s="52"/>
      <c r="M161" s="52"/>
      <c r="N161" s="52"/>
      <c r="O161" s="52"/>
      <c r="P161" s="52"/>
    </row>
    <row r="162" spans="1:16" ht="18" x14ac:dyDescent="0.35">
      <c r="A162" s="44"/>
      <c r="B162" s="14">
        <v>3</v>
      </c>
      <c r="C162" s="141" t="s">
        <v>153</v>
      </c>
      <c r="D162" s="141"/>
      <c r="E162" s="141"/>
      <c r="F162" s="141"/>
      <c r="G162" s="141"/>
      <c r="H162" s="45"/>
      <c r="I162" s="45"/>
      <c r="J162" s="59"/>
      <c r="K162" s="59"/>
      <c r="L162" s="59"/>
      <c r="M162" s="59"/>
      <c r="N162" s="59"/>
      <c r="O162" s="59"/>
      <c r="P162" s="59"/>
    </row>
    <row r="163" spans="1:16" ht="15" customHeight="1" x14ac:dyDescent="0.3">
      <c r="B163" s="7"/>
      <c r="C163" s="22"/>
      <c r="D163" s="7"/>
      <c r="E163" s="7"/>
      <c r="F163" s="7"/>
      <c r="G163" s="7"/>
      <c r="J163" s="52"/>
      <c r="K163" s="52"/>
      <c r="L163" s="52"/>
      <c r="M163" s="52"/>
      <c r="N163" s="52"/>
      <c r="O163" s="52"/>
      <c r="P163" s="52"/>
    </row>
    <row r="164" spans="1:16" x14ac:dyDescent="0.3">
      <c r="B164" s="16" t="s">
        <v>88</v>
      </c>
      <c r="C164" s="41" t="s">
        <v>154</v>
      </c>
      <c r="D164" s="26">
        <f>L164</f>
        <v>0</v>
      </c>
      <c r="E164" s="27" t="str">
        <f>O164</f>
        <v/>
      </c>
      <c r="F164" s="58">
        <f>N164</f>
        <v>0.6</v>
      </c>
      <c r="G164" s="33" t="str">
        <f>P164</f>
        <v/>
      </c>
      <c r="J164" s="30">
        <f>SUM(J165:J173)</f>
        <v>0</v>
      </c>
      <c r="K164" s="31">
        <f>IFERROR(#REF!*N164,0)</f>
        <v>0</v>
      </c>
      <c r="L164" s="31">
        <f>SUM(D165:D174)</f>
        <v>0</v>
      </c>
      <c r="M164" s="31">
        <f>IFERROR(K164*O164,0)</f>
        <v>0</v>
      </c>
      <c r="N164" s="31">
        <f>F165</f>
        <v>0.6</v>
      </c>
      <c r="O164" s="76" t="str">
        <f>IFERROR(J164/L164,"")</f>
        <v/>
      </c>
      <c r="P164" s="73" t="str">
        <f>IFERROR((N164-O164)/N164,"")</f>
        <v/>
      </c>
    </row>
    <row r="165" spans="1:16" ht="15" customHeight="1" outlineLevel="1" x14ac:dyDescent="0.3">
      <c r="B165" s="4"/>
      <c r="C165" s="18" t="s">
        <v>92</v>
      </c>
      <c r="D165" s="20"/>
      <c r="E165" s="29"/>
      <c r="F165" s="129">
        <v>0.6</v>
      </c>
      <c r="G165" s="89" t="str">
        <f t="shared" ref="G165:G174" si="36">P165</f>
        <v/>
      </c>
      <c r="J165" s="23">
        <f>D165*E165</f>
        <v>0</v>
      </c>
      <c r="N165" s="52"/>
      <c r="O165" s="52"/>
      <c r="P165" s="77" t="str">
        <f>IF(AND(E165&lt;&gt; "",$N$164&lt;&gt;""),1-(E165/$N$164),"")</f>
        <v/>
      </c>
    </row>
    <row r="166" spans="1:16" ht="15" customHeight="1" outlineLevel="1" x14ac:dyDescent="0.3">
      <c r="B166" s="4"/>
      <c r="C166" s="18" t="s">
        <v>93</v>
      </c>
      <c r="D166" s="20"/>
      <c r="E166" s="29"/>
      <c r="F166" s="130"/>
      <c r="G166" s="90" t="str">
        <f t="shared" si="36"/>
        <v/>
      </c>
      <c r="J166" s="23">
        <f t="shared" ref="J166:J174" si="37">D166*E166</f>
        <v>0</v>
      </c>
      <c r="N166" s="52"/>
      <c r="O166" s="52"/>
      <c r="P166" s="77" t="str">
        <f t="shared" ref="P166:P174" si="38">IF(AND(E166&lt;&gt; "",$N$164&lt;&gt;""),1-(E166/$N$164),"")</f>
        <v/>
      </c>
    </row>
    <row r="167" spans="1:16" ht="15" customHeight="1" outlineLevel="1" x14ac:dyDescent="0.3">
      <c r="B167" s="4"/>
      <c r="C167" s="18" t="s">
        <v>94</v>
      </c>
      <c r="D167" s="20"/>
      <c r="E167" s="20"/>
      <c r="F167" s="130"/>
      <c r="G167" s="90" t="str">
        <f t="shared" si="36"/>
        <v/>
      </c>
      <c r="J167" s="23">
        <f t="shared" si="37"/>
        <v>0</v>
      </c>
      <c r="N167" s="52"/>
      <c r="O167" s="52"/>
      <c r="P167" s="77" t="str">
        <f t="shared" si="38"/>
        <v/>
      </c>
    </row>
    <row r="168" spans="1:16" ht="15" customHeight="1" outlineLevel="1" x14ac:dyDescent="0.3">
      <c r="B168" s="17"/>
      <c r="C168" s="18"/>
      <c r="D168" s="20"/>
      <c r="E168" s="20"/>
      <c r="F168" s="130"/>
      <c r="G168" s="90" t="str">
        <f t="shared" si="36"/>
        <v/>
      </c>
      <c r="J168" s="23">
        <f t="shared" si="37"/>
        <v>0</v>
      </c>
      <c r="N168" s="52"/>
      <c r="O168" s="52"/>
      <c r="P168" s="77" t="str">
        <f t="shared" si="38"/>
        <v/>
      </c>
    </row>
    <row r="169" spans="1:16" ht="15" customHeight="1" outlineLevel="1" x14ac:dyDescent="0.3">
      <c r="B169" s="17"/>
      <c r="C169" s="18"/>
      <c r="D169" s="20"/>
      <c r="E169" s="20"/>
      <c r="F169" s="130"/>
      <c r="G169" s="90" t="str">
        <f t="shared" si="36"/>
        <v/>
      </c>
      <c r="J169" s="23">
        <f t="shared" si="37"/>
        <v>0</v>
      </c>
      <c r="N169" s="52"/>
      <c r="O169" s="52"/>
      <c r="P169" s="77" t="str">
        <f t="shared" si="38"/>
        <v/>
      </c>
    </row>
    <row r="170" spans="1:16" ht="15" customHeight="1" outlineLevel="1" x14ac:dyDescent="0.3">
      <c r="B170" s="17"/>
      <c r="C170" s="18"/>
      <c r="D170" s="20"/>
      <c r="E170" s="20"/>
      <c r="F170" s="130"/>
      <c r="G170" s="90" t="str">
        <f t="shared" si="36"/>
        <v/>
      </c>
      <c r="J170" s="23">
        <f t="shared" si="37"/>
        <v>0</v>
      </c>
      <c r="N170" s="52"/>
      <c r="O170" s="52"/>
      <c r="P170" s="77" t="str">
        <f t="shared" si="38"/>
        <v/>
      </c>
    </row>
    <row r="171" spans="1:16" ht="15" customHeight="1" outlineLevel="1" x14ac:dyDescent="0.3">
      <c r="B171" s="17"/>
      <c r="C171" s="18"/>
      <c r="D171" s="20"/>
      <c r="E171" s="20"/>
      <c r="F171" s="130"/>
      <c r="G171" s="90" t="str">
        <f t="shared" si="36"/>
        <v/>
      </c>
      <c r="J171" s="23">
        <f t="shared" si="37"/>
        <v>0</v>
      </c>
      <c r="N171" s="52"/>
      <c r="O171" s="52"/>
      <c r="P171" s="77" t="str">
        <f t="shared" si="38"/>
        <v/>
      </c>
    </row>
    <row r="172" spans="1:16" ht="15" customHeight="1" outlineLevel="1" x14ac:dyDescent="0.3">
      <c r="B172" s="17"/>
      <c r="C172" s="18"/>
      <c r="D172" s="20"/>
      <c r="E172" s="20"/>
      <c r="F172" s="130"/>
      <c r="G172" s="90" t="str">
        <f t="shared" si="36"/>
        <v/>
      </c>
      <c r="J172" s="23">
        <f t="shared" si="37"/>
        <v>0</v>
      </c>
      <c r="N172" s="52"/>
      <c r="O172" s="52"/>
      <c r="P172" s="77" t="str">
        <f t="shared" si="38"/>
        <v/>
      </c>
    </row>
    <row r="173" spans="1:16" ht="15" customHeight="1" outlineLevel="1" x14ac:dyDescent="0.3">
      <c r="B173" s="17"/>
      <c r="C173" s="18"/>
      <c r="D173" s="20"/>
      <c r="E173" s="20"/>
      <c r="F173" s="130"/>
      <c r="G173" s="90" t="str">
        <f t="shared" si="36"/>
        <v/>
      </c>
      <c r="J173" s="23">
        <f t="shared" si="37"/>
        <v>0</v>
      </c>
      <c r="N173" s="52"/>
      <c r="O173" s="52"/>
      <c r="P173" s="77" t="str">
        <f t="shared" si="38"/>
        <v/>
      </c>
    </row>
    <row r="174" spans="1:16" ht="15" customHeight="1" outlineLevel="1" x14ac:dyDescent="0.3">
      <c r="B174" s="17"/>
      <c r="C174" s="18"/>
      <c r="D174" s="20"/>
      <c r="E174" s="20"/>
      <c r="F174" s="131"/>
      <c r="G174" s="90" t="str">
        <f t="shared" si="36"/>
        <v/>
      </c>
      <c r="J174" s="23">
        <f t="shared" si="37"/>
        <v>0</v>
      </c>
      <c r="N174" s="52"/>
      <c r="O174" s="52"/>
      <c r="P174" s="77" t="str">
        <f t="shared" si="38"/>
        <v/>
      </c>
    </row>
    <row r="175" spans="1:16" ht="15" customHeight="1" outlineLevel="1" x14ac:dyDescent="0.3">
      <c r="B175" s="65"/>
      <c r="C175" s="22"/>
      <c r="D175" s="7"/>
      <c r="E175" s="7"/>
      <c r="F175" s="7"/>
      <c r="G175" s="7"/>
      <c r="J175" s="7"/>
      <c r="N175" s="52"/>
      <c r="O175" s="52"/>
      <c r="P175" s="52"/>
    </row>
    <row r="176" spans="1:16" ht="15" customHeight="1" x14ac:dyDescent="0.3">
      <c r="A176" s="66"/>
      <c r="B176" s="18"/>
      <c r="C176" s="18"/>
      <c r="D176" s="63"/>
      <c r="E176" s="63"/>
      <c r="F176" s="64"/>
      <c r="G176" s="9"/>
      <c r="H176" s="62"/>
      <c r="I176" s="62"/>
      <c r="J176" s="62"/>
      <c r="K176" s="62"/>
      <c r="L176" s="67"/>
      <c r="M176" s="67"/>
      <c r="N176" s="68"/>
      <c r="O176" s="68"/>
      <c r="P176" s="68"/>
    </row>
    <row r="177" spans="2:16" x14ac:dyDescent="0.3">
      <c r="B177" s="16" t="s">
        <v>105</v>
      </c>
      <c r="C177" s="41" t="s">
        <v>155</v>
      </c>
      <c r="D177" s="26">
        <f>L177</f>
        <v>0</v>
      </c>
      <c r="E177" s="27" t="str">
        <f>O177</f>
        <v/>
      </c>
      <c r="F177" s="69">
        <f>N177</f>
        <v>1</v>
      </c>
      <c r="G177" s="33" t="str">
        <f>P177</f>
        <v/>
      </c>
      <c r="J177" s="30">
        <f>SUM(J178:J186)</f>
        <v>0</v>
      </c>
      <c r="K177" s="31">
        <f>IFERROR(#REF!*#REF!,0)</f>
        <v>0</v>
      </c>
      <c r="L177" s="31">
        <f>SUM(D178:D187)</f>
        <v>0</v>
      </c>
      <c r="M177" s="31">
        <f>IFERROR(K177*O177,0)</f>
        <v>0</v>
      </c>
      <c r="N177" s="31">
        <f>F178</f>
        <v>1</v>
      </c>
      <c r="O177" s="76" t="str">
        <f>IFERROR(J177/L177,"")</f>
        <v/>
      </c>
      <c r="P177" s="73" t="str">
        <f>IFERROR((#REF!-O177)/#REF!,"")</f>
        <v/>
      </c>
    </row>
    <row r="178" spans="2:16" ht="15" customHeight="1" outlineLevel="1" x14ac:dyDescent="0.3">
      <c r="B178" s="4"/>
      <c r="C178" s="18" t="s">
        <v>92</v>
      </c>
      <c r="D178" s="20"/>
      <c r="E178" s="29"/>
      <c r="F178" s="129">
        <v>1</v>
      </c>
      <c r="G178" s="89" t="str">
        <f t="shared" ref="G178:G187" si="39">P178</f>
        <v/>
      </c>
      <c r="J178" s="23">
        <f>D178*E178</f>
        <v>0</v>
      </c>
      <c r="N178" s="52"/>
      <c r="O178" s="52"/>
      <c r="P178" s="77" t="str">
        <f>IF(AND(E178&lt;&gt; "",$N$177&lt;&gt;""),1-(E178/$N$177),"")</f>
        <v/>
      </c>
    </row>
    <row r="179" spans="2:16" ht="15" customHeight="1" outlineLevel="1" x14ac:dyDescent="0.3">
      <c r="B179" s="4"/>
      <c r="C179" s="18" t="s">
        <v>93</v>
      </c>
      <c r="D179" s="20"/>
      <c r="E179" s="29"/>
      <c r="F179" s="130"/>
      <c r="G179" s="90" t="str">
        <f t="shared" si="39"/>
        <v/>
      </c>
      <c r="J179" s="23">
        <f t="shared" ref="J179:J187" si="40">D179*E179</f>
        <v>0</v>
      </c>
      <c r="N179" s="52"/>
      <c r="O179" s="52"/>
      <c r="P179" s="77" t="str">
        <f t="shared" ref="P179:P187" si="41">IF(AND(E179&lt;&gt; "",$N$177&lt;&gt;""),1-(E179/$N$177),"")</f>
        <v/>
      </c>
    </row>
    <row r="180" spans="2:16" ht="15" customHeight="1" outlineLevel="1" x14ac:dyDescent="0.3">
      <c r="B180" s="4"/>
      <c r="C180" s="18" t="s">
        <v>94</v>
      </c>
      <c r="D180" s="20"/>
      <c r="E180" s="20"/>
      <c r="F180" s="130"/>
      <c r="G180" s="90" t="str">
        <f t="shared" si="39"/>
        <v/>
      </c>
      <c r="J180" s="23">
        <f t="shared" si="40"/>
        <v>0</v>
      </c>
      <c r="N180" s="52"/>
      <c r="O180" s="52"/>
      <c r="P180" s="77" t="str">
        <f t="shared" si="41"/>
        <v/>
      </c>
    </row>
    <row r="181" spans="2:16" ht="15" customHeight="1" outlineLevel="1" x14ac:dyDescent="0.3">
      <c r="B181" s="17"/>
      <c r="C181" s="18"/>
      <c r="D181" s="20"/>
      <c r="E181" s="20"/>
      <c r="F181" s="130"/>
      <c r="G181" s="90" t="str">
        <f t="shared" si="39"/>
        <v/>
      </c>
      <c r="J181" s="23">
        <f t="shared" si="40"/>
        <v>0</v>
      </c>
      <c r="N181" s="52"/>
      <c r="O181" s="52"/>
      <c r="P181" s="77" t="str">
        <f t="shared" si="41"/>
        <v/>
      </c>
    </row>
    <row r="182" spans="2:16" ht="15" customHeight="1" outlineLevel="1" x14ac:dyDescent="0.3">
      <c r="B182" s="17"/>
      <c r="C182" s="18"/>
      <c r="D182" s="20"/>
      <c r="E182" s="20"/>
      <c r="F182" s="130"/>
      <c r="G182" s="90" t="str">
        <f t="shared" si="39"/>
        <v/>
      </c>
      <c r="J182" s="23">
        <f t="shared" si="40"/>
        <v>0</v>
      </c>
      <c r="N182" s="52"/>
      <c r="O182" s="52"/>
      <c r="P182" s="77" t="str">
        <f t="shared" si="41"/>
        <v/>
      </c>
    </row>
    <row r="183" spans="2:16" ht="15" customHeight="1" outlineLevel="1" x14ac:dyDescent="0.3">
      <c r="B183" s="17"/>
      <c r="C183" s="18"/>
      <c r="D183" s="20"/>
      <c r="E183" s="20"/>
      <c r="F183" s="130"/>
      <c r="G183" s="90" t="str">
        <f t="shared" si="39"/>
        <v/>
      </c>
      <c r="J183" s="23">
        <f t="shared" si="40"/>
        <v>0</v>
      </c>
      <c r="N183" s="52"/>
      <c r="O183" s="52"/>
      <c r="P183" s="77" t="str">
        <f t="shared" si="41"/>
        <v/>
      </c>
    </row>
    <row r="184" spans="2:16" ht="15" customHeight="1" outlineLevel="1" x14ac:dyDescent="0.3">
      <c r="B184" s="17"/>
      <c r="C184" s="18"/>
      <c r="D184" s="20"/>
      <c r="E184" s="20"/>
      <c r="F184" s="130"/>
      <c r="G184" s="90" t="str">
        <f t="shared" si="39"/>
        <v/>
      </c>
      <c r="J184" s="23">
        <f t="shared" si="40"/>
        <v>0</v>
      </c>
      <c r="N184" s="52"/>
      <c r="O184" s="52"/>
      <c r="P184" s="77" t="str">
        <f t="shared" si="41"/>
        <v/>
      </c>
    </row>
    <row r="185" spans="2:16" ht="15" customHeight="1" outlineLevel="1" x14ac:dyDescent="0.3">
      <c r="B185" s="17"/>
      <c r="C185" s="18"/>
      <c r="D185" s="20"/>
      <c r="E185" s="20"/>
      <c r="F185" s="130"/>
      <c r="G185" s="90" t="str">
        <f t="shared" si="39"/>
        <v/>
      </c>
      <c r="J185" s="23">
        <f t="shared" si="40"/>
        <v>0</v>
      </c>
      <c r="N185" s="52"/>
      <c r="O185" s="52"/>
      <c r="P185" s="77" t="str">
        <f t="shared" si="41"/>
        <v/>
      </c>
    </row>
    <row r="186" spans="2:16" ht="15" customHeight="1" outlineLevel="1" x14ac:dyDescent="0.3">
      <c r="B186" s="17"/>
      <c r="C186" s="18"/>
      <c r="D186" s="20"/>
      <c r="E186" s="20"/>
      <c r="F186" s="130"/>
      <c r="G186" s="90" t="str">
        <f t="shared" si="39"/>
        <v/>
      </c>
      <c r="J186" s="23">
        <f t="shared" si="40"/>
        <v>0</v>
      </c>
      <c r="N186" s="52"/>
      <c r="O186" s="52"/>
      <c r="P186" s="77" t="str">
        <f t="shared" si="41"/>
        <v/>
      </c>
    </row>
    <row r="187" spans="2:16" ht="15" customHeight="1" outlineLevel="1" x14ac:dyDescent="0.3">
      <c r="B187" s="17"/>
      <c r="C187" s="18"/>
      <c r="D187" s="20"/>
      <c r="E187" s="20"/>
      <c r="F187" s="131"/>
      <c r="G187" s="90" t="str">
        <f t="shared" si="39"/>
        <v/>
      </c>
      <c r="J187" s="23">
        <f t="shared" si="40"/>
        <v>0</v>
      </c>
      <c r="N187" s="52"/>
      <c r="O187" s="52"/>
      <c r="P187" s="77" t="str">
        <f t="shared" si="41"/>
        <v/>
      </c>
    </row>
    <row r="188" spans="2:16" ht="15" customHeight="1" outlineLevel="1" x14ac:dyDescent="0.3">
      <c r="B188" s="65"/>
      <c r="C188" s="22"/>
      <c r="D188" s="7"/>
      <c r="E188" s="7"/>
      <c r="F188" s="7"/>
      <c r="G188" s="7"/>
      <c r="J188" s="7"/>
      <c r="N188" s="52"/>
      <c r="O188" s="52"/>
      <c r="P188" s="52"/>
    </row>
    <row r="189" spans="2:16" x14ac:dyDescent="0.3"/>
  </sheetData>
  <mergeCells count="35">
    <mergeCell ref="O4:O5"/>
    <mergeCell ref="P4:P5"/>
    <mergeCell ref="B2:C2"/>
    <mergeCell ref="E2:G2"/>
    <mergeCell ref="B4:E5"/>
    <mergeCell ref="F4:F5"/>
    <mergeCell ref="G4:G5"/>
    <mergeCell ref="J4:J5"/>
    <mergeCell ref="B11:C11"/>
    <mergeCell ref="K4:K5"/>
    <mergeCell ref="L4:L5"/>
    <mergeCell ref="M4:M5"/>
    <mergeCell ref="N4:N5"/>
    <mergeCell ref="B6:E7"/>
    <mergeCell ref="F6:F7"/>
    <mergeCell ref="G6:G7"/>
    <mergeCell ref="B8:E9"/>
    <mergeCell ref="F8:G9"/>
    <mergeCell ref="F137:F146"/>
    <mergeCell ref="C13:G13"/>
    <mergeCell ref="F16:F25"/>
    <mergeCell ref="F29:F38"/>
    <mergeCell ref="F41:F50"/>
    <mergeCell ref="F53:F62"/>
    <mergeCell ref="F65:F74"/>
    <mergeCell ref="F77:F86"/>
    <mergeCell ref="F89:F98"/>
    <mergeCell ref="F101:F110"/>
    <mergeCell ref="F113:F122"/>
    <mergeCell ref="F125:F134"/>
    <mergeCell ref="F178:F187"/>
    <mergeCell ref="C148:G148"/>
    <mergeCell ref="F151:F160"/>
    <mergeCell ref="C162:G162"/>
    <mergeCell ref="F165:F174"/>
  </mergeCells>
  <conditionalFormatting sqref="F8">
    <cfRule type="cellIs" dxfId="1" priority="1" operator="greaterThanOrEqual">
      <formula>0.2</formula>
    </cfRule>
    <cfRule type="cellIs" dxfId="0" priority="2" operator="greaterThanOrEqual">
      <formula>0.1</formula>
    </cfRule>
  </conditionalFormatting>
  <pageMargins left="0.70866141732283472" right="0.70866141732283472" top="1.4960629921259843" bottom="0.98425196850393704" header="0.51181102362204722" footer="0.31496062992125984"/>
  <pageSetup paperSize="8" scale="57" fitToHeight="0" orientation="portrait" horizontalDpi="4294967293" r:id="rId1"/>
  <headerFooter scaleWithDoc="0">
    <oddHeader>&amp;L&amp;G</oddHeader>
    <oddFooter>&amp;L&amp;G&amp;C&amp;D&amp;R&amp;G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F9641C788E684F95C48FB5B8278D91" ma:contentTypeVersion="9" ma:contentTypeDescription="Een nieuw document maken." ma:contentTypeScope="" ma:versionID="a1cc52c94343dedd78b36ccd06e9fba9">
  <xsd:schema xmlns:xsd="http://www.w3.org/2001/XMLSchema" xmlns:xs="http://www.w3.org/2001/XMLSchema" xmlns:p="http://schemas.microsoft.com/office/2006/metadata/properties" xmlns:ns2="153d81a5-464b-4fb1-a2ac-718edfcdf0f2" xmlns:ns3="da59bcab-dc31-4d65-8696-ba653de1c564" targetNamespace="http://schemas.microsoft.com/office/2006/metadata/properties" ma:root="true" ma:fieldsID="bad6deb19735d560d743edc0909a6ec3" ns2:_="" ns3:_="">
    <xsd:import namespace="153d81a5-464b-4fb1-a2ac-718edfcdf0f2"/>
    <xsd:import namespace="da59bcab-dc31-4d65-8696-ba653de1c5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d81a5-464b-4fb1-a2ac-718edfcdf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9bcab-dc31-4d65-8696-ba653de1c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997A24-2329-4B2E-99AB-B9D9E2F29193}">
  <ds:schemaRefs>
    <ds:schemaRef ds:uri="da59bcab-dc31-4d65-8696-ba653de1c564"/>
    <ds:schemaRef ds:uri="http://schemas.microsoft.com/office/2006/documentManagement/types"/>
    <ds:schemaRef ds:uri="http://schemas.microsoft.com/office/2006/metadata/properties"/>
    <ds:schemaRef ds:uri="http://purl.org/dc/elements/1.1/"/>
    <ds:schemaRef ds:uri="153d81a5-464b-4fb1-a2ac-718edfcdf0f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C1E60DA-6847-44C9-A496-3A614ADAF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3d81a5-464b-4fb1-a2ac-718edfcdf0f2"/>
    <ds:schemaRef ds:uri="da59bcab-dc31-4d65-8696-ba653de1c5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93E0C8-8C4F-4D87-AEFC-DD3B168632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5</vt:i4>
      </vt:variant>
    </vt:vector>
  </HeadingPairs>
  <TitlesOfParts>
    <vt:vector size="8" baseType="lpstr">
      <vt:lpstr>Handleiding</vt:lpstr>
      <vt:lpstr>U-waarde EPB Vlaanderen</vt:lpstr>
      <vt:lpstr>U-waarde EPB Brussel</vt:lpstr>
      <vt:lpstr>Handleiding!Afdrukbereik</vt:lpstr>
      <vt:lpstr>'U-waarde EPB Brussel'!Afdrukbereik</vt:lpstr>
      <vt:lpstr>'U-waarde EPB Vlaanderen'!Afdrukbereik</vt:lpstr>
      <vt:lpstr>'U-waarde EPB Brussel'!Afdruktitels</vt:lpstr>
      <vt:lpstr>'U-waarde EPB Vlaanderen'!Afdruktitels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ENE1</dc:title>
  <dc:subject>rekenblad</dc:subject>
  <dc:creator>Pieter Bollen</dc:creator>
  <cp:keywords>GRO;versie2</cp:keywords>
  <dc:description/>
  <cp:lastModifiedBy>Cousaert Christophe</cp:lastModifiedBy>
  <cp:revision/>
  <dcterms:created xsi:type="dcterms:W3CDTF">2016-01-20T16:36:12Z</dcterms:created>
  <dcterms:modified xsi:type="dcterms:W3CDTF">2021-03-05T05:47:23Z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0x010100D5F9641C788E684F95C48FB5B8278D91</vt:lpwstr>
  </property>
  <property fmtid="{D5CDD505-2E9C-101B-9397-08002B2CF9AE}" pid="3" name="Order">
    <vt:r8>100</vt:r8>
  </property>
  <property fmtid="{D5CDD505-2E9C-101B-9397-08002B2CF9AE}" pid="4" name="_dlc_DocIdItemGuid">
    <vt:lpwstr>0cb54078-3ecb-4311-971a-651cba0cd783</vt:lpwstr>
  </property>
</Properties>
</file>