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7.xml" ContentType="application/vnd.ms-excel.person+xml"/>
  <Override PartName="/xl/persons/person38.xml" ContentType="application/vnd.ms-excel.person+xml"/>
  <Override PartName="/xl/persons/person89.xml" ContentType="application/vnd.ms-excel.person+xml"/>
  <Override PartName="/xl/persons/person110.xml" ContentType="application/vnd.ms-excel.person+xml"/>
  <Override PartName="/xl/persons/person121.xml" ContentType="application/vnd.ms-excel.person+xml"/>
  <Override PartName="/xl/persons/person61.xml" ContentType="application/vnd.ms-excel.person+xml"/>
  <Override PartName="/xl/persons/person8.xml" ContentType="application/vnd.ms-excel.person+xml"/>
  <Override PartName="/xl/persons/person27.xml" ContentType="application/vnd.ms-excel.person+xml"/>
  <Override PartName="/xl/persons/person79.xml" ContentType="application/vnd.ms-excel.person+xml"/>
  <Override PartName="/xl/persons/person100.xml" ContentType="application/vnd.ms-excel.person+xml"/>
  <Override PartName="/xl/persons/person48.xml" ContentType="application/vnd.ms-excel.person+xml"/>
  <Override PartName="/xl/persons/person112.xml" ContentType="application/vnd.ms-excel.person+xml"/>
  <Override PartName="/xl/persons/person131.xml" ContentType="application/vnd.ms-excel.person+xml"/>
  <Override PartName="/xl/persons/person21.xml" ContentType="application/vnd.ms-excel.person+xml"/>
  <Override PartName="/xl/persons/person70.xml" ContentType="application/vnd.ms-excel.person+xml"/>
  <Override PartName="/xl/persons/person91.xml" ContentType="application/vnd.ms-excel.person+xml"/>
  <Override PartName="/xl/persons/person26.xml" ContentType="application/vnd.ms-excel.person+xml"/>
  <Override PartName="/xl/persons/person4.xml" ContentType="application/vnd.ms-excel.person+xml"/>
  <Override PartName="/xl/persons/person84.xml" ContentType="application/vnd.ms-excel.person+xml"/>
  <Override PartName="/xl/persons/person39.xml" ContentType="application/vnd.ms-excel.person+xml"/>
  <Override PartName="/xl/persons/person102.xml" ContentType="application/vnd.ms-excel.person+xml"/>
  <Override PartName="/xl/persons/person123.xml" ContentType="application/vnd.ms-excel.person+xml"/>
  <Override PartName="/xl/persons/person127.xml" ContentType="application/vnd.ms-excel.person+xml"/>
  <Override PartName="/xl/persons/person34.xml" ContentType="application/vnd.ms-excel.person+xml"/>
  <Override PartName="/xl/persons/person105.xml" ContentType="application/vnd.ms-excel.person+xml"/>
  <Override PartName="/xl/persons/person62.xml" ContentType="application/vnd.ms-excel.person+xml"/>
  <Override PartName="/xl/persons/person81.xml" ContentType="application/vnd.ms-excel.person+xml"/>
  <Override PartName="/xl/persons/person16.xml" ContentType="application/vnd.ms-excel.person+xml"/>
  <Override PartName="/xl/persons/person57.xml" ContentType="application/vnd.ms-excel.person+xml"/>
  <Override PartName="/xl/persons/person76.xml" ContentType="application/vnd.ms-excel.person+xml"/>
  <Override PartName="/xl/persons/person10.xml" ContentType="application/vnd.ms-excel.person+xml"/>
  <Override PartName="/xl/persons/person29.xml" ContentType="application/vnd.ms-excel.person+xml"/>
  <Override PartName="/xl/persons/person50.xml" ContentType="application/vnd.ms-excel.person+xml"/>
  <Override PartName="/xl/persons/person92.xml" ContentType="application/vnd.ms-excel.person+xml"/>
  <Override PartName="/xl/persons/person113.xml" ContentType="application/vnd.ms-excel.person+xml"/>
  <Override PartName="/xl/persons/person134.xml" ContentType="application/vnd.ms-excel.person+xml"/>
  <Override PartName="/xl/persons/person25.xml" ContentType="application/vnd.ms-excel.person+xml"/>
  <Override PartName="/xl/persons/person45.xml" ContentType="application/vnd.ms-excel.person+xml"/>
  <Override PartName="/xl/persons/person97.xml" ContentType="application/vnd.ms-excel.person+xml"/>
  <Override PartName="/xl/persons/person116.xml" ContentType="application/vnd.ms-excel.person+xml"/>
  <Override PartName="/xl/persons/person71.xml" ContentType="application/vnd.ms-excel.person+xml"/>
  <Override PartName="/xl/persons/person67.xml" ContentType="application/vnd.ms-excel.person+xml"/>
  <Override PartName="/xl/persons/person42.xml" ContentType="application/vnd.ms-excel.person+xml"/>
  <Override PartName="/xl/persons/person20.xml" ContentType="application/vnd.ms-excel.person+xml"/>
  <Override PartName="/xl/persons/person82.xml" ContentType="application/vnd.ms-excel.person+xml"/>
  <Override PartName="/xl/persons/person103.xml" ContentType="application/vnd.ms-excel.person+xml"/>
  <Override PartName="/xl/persons/person36.xml" ContentType="application/vnd.ms-excel.person+xml"/>
  <Override PartName="/xl/persons/person15.xml" ContentType="application/vnd.ms-excel.person+xml"/>
  <Override PartName="/xl/persons/person87.xml" ContentType="application/vnd.ms-excel.person+xml"/>
  <Override PartName="/xl/persons/person108.xml" ContentType="application/vnd.ms-excel.person+xml"/>
  <Override PartName="/xl/persons/person126.xml" ContentType="application/vnd.ms-excel.person+xml"/>
  <Override PartName="/xl/persons/person124.xml" ContentType="application/vnd.ms-excel.person+xml"/>
  <Override PartName="/xl/persons/person66.xml" ContentType="application/vnd.ms-excel.person+xml"/>
  <Override PartName="/xl/persons/person60.xml" ContentType="application/vnd.ms-excel.person+xml"/>
  <Override PartName="/xl/persons/person56.xml" ContentType="application/vnd.ms-excel.person+xml"/>
  <Override PartName="/xl/persons/person31.xml" ContentType="application/vnd.ms-excel.person+xml"/>
  <Override PartName="/xl/persons/person5.xml" ContentType="application/vnd.ms-excel.person+xml"/>
  <Override PartName="/xl/persons/person9.xml" ContentType="application/vnd.ms-excel.person+xml"/>
  <Override PartName="/xl/persons/person72.xml" ContentType="application/vnd.ms-excel.person+xml"/>
  <Override PartName="/xl/persons/person77.xml" ContentType="application/vnd.ms-excel.person+xml"/>
  <Override PartName="/xl/persons/person93.xml" ContentType="application/vnd.ms-excel.person+xml"/>
  <Override PartName="/xl/persons/person98.xml" ContentType="application/vnd.ms-excel.person+xml"/>
  <Override PartName="/xl/persons/person119.xml" ContentType="application/vnd.ms-excel.person+xml"/>
  <Override PartName="/xl/persons/person47.xml" ContentType="application/vnd.ms-excel.person+xml"/>
  <Override PartName="/xl/persons/person24.xml" ContentType="application/vnd.ms-excel.person+xml"/>
  <Override PartName="/xl/persons/person114.xml" ContentType="application/vnd.ms-excel.person+xml"/>
  <Override PartName="/xl/persons/person135.xml" ContentType="application/vnd.ms-excel.person+xml"/>
  <Override PartName="/xl/persons/person68.xml" ContentType="application/vnd.ms-excel.person+xml"/>
  <Override PartName="/xl/persons/person65.xml" ContentType="application/vnd.ms-excel.person+xml"/>
  <Override PartName="/xl/persons/person41.xml" ContentType="application/vnd.ms-excel.person+xml"/>
  <Override PartName="/xl/persons/person19.xml" ContentType="application/vnd.ms-excel.person+xml"/>
  <Override PartName="/xl/persons/person83.xml" ContentType="application/vnd.ms-excel.person+xml"/>
  <Override PartName="/xl/persons/person88.xml" ContentType="application/vnd.ms-excel.person+xml"/>
  <Override PartName="/xl/persons/person109.xml" ContentType="application/vnd.ms-excel.person+xml"/>
  <Override PartName="/xl/persons/person130.xml" ContentType="application/vnd.ms-excel.person+xml"/>
  <Override PartName="/xl/persons/person14.xml" ContentType="application/vnd.ms-excel.person+xml"/>
  <Override PartName="/xl/persons/person35.xml" ContentType="application/vnd.ms-excel.person+xml"/>
  <Override PartName="/xl/persons/person104.xml" ContentType="application/vnd.ms-excel.person+xml"/>
  <Override PartName="/xl/persons/person125.xml" ContentType="application/vnd.ms-excel.person+xml"/>
  <Override PartName="/xl/persons/person59.xml" ContentType="application/vnd.ms-excel.person+xml"/>
  <Override PartName="/xl/persons/person54.xml" ContentType="application/vnd.ms-excel.person+xml"/>
  <Override PartName="/xl/persons/person13.xml" ContentType="application/vnd.ms-excel.person+xml"/>
  <Override PartName="/xl/persons/person30.xml" ContentType="application/vnd.ms-excel.person+xml"/>
  <Override PartName="/xl/persons/person78.xml" ContentType="application/vnd.ms-excel.person+xml"/>
  <Override PartName="/xl/persons/person99.xml" ContentType="application/vnd.ms-excel.person+xml"/>
  <Override PartName="/xl/persons/person120.xml" ContentType="application/vnd.ms-excel.person+xml"/>
  <Override PartName="/xl/persons/person52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46.xml" ContentType="application/vnd.ms-excel.person+xml"/>
  <Override PartName="/xl/persons/person73.xml" ContentType="application/vnd.ms-excel.person+xml"/>
  <Override PartName="/xl/persons/person94.xml" ContentType="application/vnd.ms-excel.person+xml"/>
  <Override PartName="/xl/persons/person115.xml" ContentType="application/vnd.ms-excel.person+xml"/>
  <Override PartName="/xl/persons/person.xml" ContentType="application/vnd.ms-excel.person+xml"/>
  <Override PartName="/xl/persons/person111.xml" ContentType="application/vnd.ms-excel.person+xml"/>
  <Override PartName="/xl/persons/person90.xml" ContentType="application/vnd.ms-excel.person+xml"/>
  <Override PartName="/xl/persons/person69.xml" ContentType="application/vnd.ms-excel.person+xml"/>
  <Override PartName="/xl/persons/person23.xml" ContentType="application/vnd.ms-excel.person+xml"/>
  <Override PartName="/xl/persons/person133.xml" ContentType="application/vnd.ms-excel.person+xml"/>
  <Override PartName="/xl/persons/person129.xml" ContentType="application/vnd.ms-excel.person+xml"/>
  <Override PartName="/xl/persons/person107.xml" ContentType="application/vnd.ms-excel.person+xml"/>
  <Override PartName="/xl/persons/person86.xml" ContentType="application/vnd.ms-excel.person+xml"/>
  <Override PartName="/xl/persons/person64.xml" ContentType="application/vnd.ms-excel.person+xml"/>
  <Override PartName="/xl/persons/person18.xml" ContentType="application/vnd.ms-excel.person+xml"/>
  <Override PartName="/xl/persons/person37.xml" ContentType="application/vnd.ms-excel.person+xml"/>
  <Override PartName="/xl/persons/person40.xml" ContentType="application/vnd.ms-excel.person+xml"/>
  <Override PartName="/xl/persons/person80.xml" ContentType="application/vnd.ms-excel.person+xml"/>
  <Override PartName="/xl/persons/person12.xml" ContentType="application/vnd.ms-excel.person+xml"/>
  <Override PartName="/xl/persons/person58.xml" ContentType="application/vnd.ms-excel.person+xml"/>
  <Override PartName="/xl/persons/person122.xml" ContentType="application/vnd.ms-excel.person+xml"/>
  <Override PartName="/xl/persons/person118.xml" ContentType="application/vnd.ms-excel.person+xml"/>
  <Override PartName="/xl/persons/person101.xml" ContentType="application/vnd.ms-excel.person+xml"/>
  <Override PartName="/xl/persons/person96.xml" ContentType="application/vnd.ms-excel.person+xml"/>
  <Override PartName="/xl/persons/person75.xml" ContentType="application/vnd.ms-excel.person+xml"/>
  <Override PartName="/xl/persons/person49.xml" ContentType="application/vnd.ms-excel.person+xml"/>
  <Override PartName="/xl/persons/person33.xml" ContentType="application/vnd.ms-excel.person+xml"/>
  <Override PartName="/xl/persons/person28.xml" ContentType="application/vnd.ms-excel.person+xml"/>
  <Override PartName="/xl/persons/person6.xml" ContentType="application/vnd.ms-excel.person+xml"/>
  <Override PartName="/xl/persons/person51.xml" ContentType="application/vnd.ms-excel.person+xml"/>
  <Override PartName="/xl/persons/person53.xml" ContentType="application/vnd.ms-excel.person+xml"/>
  <Override PartName="/xl/persons/person1.xml" ContentType="application/vnd.ms-excel.person+xml"/>
  <Override PartName="/xl/persons/person132.xml" ContentType="application/vnd.ms-excel.person+xml"/>
  <Override PartName="/xl/persons/person128.xml" ContentType="application/vnd.ms-excel.person+xml"/>
  <Override PartName="/xl/persons/person106.xml" ContentType="application/vnd.ms-excel.person+xml"/>
  <Override PartName="/xl/persons/person85.xml" ContentType="application/vnd.ms-excel.person+xml"/>
  <Override PartName="/xl/persons/person22.xml" ContentType="application/vnd.ms-excel.person+xml"/>
  <Override PartName="/xl/persons/person43.xml" ContentType="application/vnd.ms-excel.person+xml"/>
  <Override PartName="/xl/persons/person63.xml" ContentType="application/vnd.ms-excel.person+xml"/>
  <Override PartName="/xl/persons/person11.xml" ContentType="application/vnd.ms-excel.person+xml"/>
  <Override PartName="/xl/persons/person32.xml" ContentType="application/vnd.ms-excel.person+xml"/>
  <Override PartName="/xl/persons/person55.xml" ContentType="application/vnd.ms-excel.person+xml"/>
  <Override PartName="/xl/persons/person74.xml" ContentType="application/vnd.ms-excel.person+xml"/>
  <Override PartName="/xl/persons/person95.xml" ContentType="application/vnd.ms-excel.person+xml"/>
  <Override PartName="/xl/persons/person117.xml" ContentType="application/vnd.ms-excel.person+xml"/>
  <Override PartName="/xl/persons/person44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e03cc532d4a2e71/Documents/in-line/in-line 2026/"/>
    </mc:Choice>
  </mc:AlternateContent>
  <xr:revisionPtr revIDLastSave="46" documentId="11_3B650C6A66232FBC94D458A9B7314C98A00CEA98" xr6:coauthVersionLast="47" xr6:coauthVersionMax="47" xr10:uidLastSave="{13A608B9-6F88-4B7B-BAEC-F7A4A9904974}"/>
  <bookViews>
    <workbookView xWindow="390" yWindow="390" windowWidth="21780" windowHeight="14685" tabRatio="1000" activeTab="2" xr2:uid="{00000000-000D-0000-FFFF-FFFF00000000}"/>
  </bookViews>
  <sheets>
    <sheet name="kdy" sheetId="1" r:id="rId1"/>
    <sheet name="1k" sheetId="48" r:id="rId2"/>
    <sheet name="stat" sheetId="54" r:id="rId3"/>
    <sheet name="KB" sheetId="49" r:id="rId4"/>
    <sheet name="zápis" sheetId="11" r:id="rId5"/>
    <sheet name="JZD" sheetId="15" r:id="rId6"/>
    <sheet name="PRG" sheetId="28" r:id="rId7"/>
    <sheet name="AVE" sheetId="17" r:id="rId8"/>
    <sheet name="Velb." sheetId="18" r:id="rId9"/>
    <sheet name="NUG" sheetId="13" r:id="rId10"/>
    <sheet name="Rebels" sheetId="12" r:id="rId11"/>
    <sheet name="List5" sheetId="40" state="hidden" r:id="rId12"/>
    <sheet name="roz" sheetId="45" r:id="rId13"/>
  </sheets>
  <definedNames>
    <definedName name="__xlfn_AGGREGATE">NA()</definedName>
  </definedNames>
  <calcPr calcId="181029"/>
</workbook>
</file>

<file path=xl/calcChain.xml><?xml version="1.0" encoding="utf-8"?>
<calcChain xmlns="http://schemas.openxmlformats.org/spreadsheetml/2006/main">
  <c r="B26" i="54" l="1"/>
  <c r="C26" i="54"/>
  <c r="D26" i="54"/>
  <c r="E26" i="54"/>
  <c r="F26" i="54"/>
  <c r="H26" i="54"/>
  <c r="I26" i="54"/>
  <c r="J26" i="54"/>
  <c r="L26" i="54"/>
  <c r="Y5" i="48"/>
  <c r="AA5" i="48"/>
  <c r="Y7" i="48"/>
  <c r="AA7" i="48"/>
  <c r="Y9" i="48"/>
  <c r="AA9" i="48"/>
  <c r="Y11" i="48"/>
  <c r="AA11" i="48"/>
  <c r="Y13" i="48"/>
  <c r="AA13" i="48"/>
  <c r="Y3" i="48"/>
  <c r="A175" i="49"/>
  <c r="B25" i="54"/>
  <c r="C25" i="54"/>
  <c r="D25" i="54"/>
  <c r="E25" i="54"/>
  <c r="F25" i="54"/>
  <c r="H25" i="54"/>
  <c r="I25" i="54"/>
  <c r="J25" i="54"/>
  <c r="L25" i="54"/>
  <c r="B150" i="54"/>
  <c r="C150" i="54"/>
  <c r="D150" i="54"/>
  <c r="E150" i="54"/>
  <c r="F150" i="54"/>
  <c r="F151" i="54"/>
  <c r="U3" i="48"/>
  <c r="H5" i="54"/>
  <c r="I5" i="54"/>
  <c r="J5" i="54"/>
  <c r="L5" i="54"/>
  <c r="H6" i="54"/>
  <c r="I6" i="54"/>
  <c r="J6" i="54"/>
  <c r="L6" i="54"/>
  <c r="H7" i="54"/>
  <c r="I7" i="54"/>
  <c r="J7" i="54"/>
  <c r="L7" i="54"/>
  <c r="H8" i="54"/>
  <c r="I8" i="54"/>
  <c r="J8" i="54"/>
  <c r="L8" i="54"/>
  <c r="H9" i="54"/>
  <c r="I9" i="54"/>
  <c r="J9" i="54"/>
  <c r="L9" i="54"/>
  <c r="H10" i="54"/>
  <c r="I10" i="54"/>
  <c r="J10" i="54"/>
  <c r="L10" i="54"/>
  <c r="H11" i="54"/>
  <c r="I11" i="54"/>
  <c r="J11" i="54"/>
  <c r="L11" i="54"/>
  <c r="H12" i="54"/>
  <c r="I12" i="54"/>
  <c r="J12" i="54"/>
  <c r="L12" i="54"/>
  <c r="H13" i="54"/>
  <c r="I13" i="54"/>
  <c r="J13" i="54"/>
  <c r="L13" i="54"/>
  <c r="H14" i="54"/>
  <c r="I14" i="54"/>
  <c r="J14" i="54"/>
  <c r="L14" i="54"/>
  <c r="H15" i="54"/>
  <c r="I15" i="54"/>
  <c r="J15" i="54"/>
  <c r="L15" i="54"/>
  <c r="H16" i="54"/>
  <c r="I16" i="54"/>
  <c r="J16" i="54"/>
  <c r="L16" i="54"/>
  <c r="H17" i="54"/>
  <c r="I17" i="54"/>
  <c r="J17" i="54"/>
  <c r="L17" i="54"/>
  <c r="H18" i="54"/>
  <c r="I18" i="54"/>
  <c r="J18" i="54"/>
  <c r="L18" i="54"/>
  <c r="H19" i="54"/>
  <c r="I19" i="54"/>
  <c r="J19" i="54"/>
  <c r="L19" i="54"/>
  <c r="H20" i="54"/>
  <c r="I20" i="54"/>
  <c r="J20" i="54"/>
  <c r="L20" i="54"/>
  <c r="H21" i="54"/>
  <c r="I21" i="54"/>
  <c r="J21" i="54"/>
  <c r="L21" i="54"/>
  <c r="H22" i="54"/>
  <c r="I22" i="54"/>
  <c r="J22" i="54"/>
  <c r="L22" i="54"/>
  <c r="H23" i="54"/>
  <c r="I23" i="54"/>
  <c r="J23" i="54"/>
  <c r="L23" i="54"/>
  <c r="H24" i="54"/>
  <c r="I24" i="54"/>
  <c r="J24" i="54"/>
  <c r="L24" i="54"/>
  <c r="H27" i="54"/>
  <c r="I27" i="54"/>
  <c r="J27" i="54"/>
  <c r="L27" i="54"/>
  <c r="H28" i="54"/>
  <c r="I28" i="54"/>
  <c r="J28" i="54"/>
  <c r="L28" i="54"/>
  <c r="H29" i="54"/>
  <c r="I29" i="54"/>
  <c r="J29" i="54"/>
  <c r="L29" i="54"/>
  <c r="H30" i="54"/>
  <c r="I30" i="54"/>
  <c r="J30" i="54"/>
  <c r="L30" i="54"/>
  <c r="H31" i="54"/>
  <c r="I31" i="54"/>
  <c r="J31" i="54"/>
  <c r="L31" i="54"/>
  <c r="H32" i="54"/>
  <c r="I32" i="54"/>
  <c r="J32" i="54"/>
  <c r="L32" i="54"/>
  <c r="H33" i="54"/>
  <c r="I33" i="54"/>
  <c r="J33" i="54"/>
  <c r="L33" i="54"/>
  <c r="H35" i="54"/>
  <c r="I35" i="54"/>
  <c r="J35" i="54"/>
  <c r="L35" i="54"/>
  <c r="H36" i="54"/>
  <c r="I36" i="54"/>
  <c r="J36" i="54"/>
  <c r="L36" i="54"/>
  <c r="H37" i="54"/>
  <c r="I37" i="54"/>
  <c r="J37" i="54"/>
  <c r="L37" i="54"/>
  <c r="H38" i="54"/>
  <c r="I38" i="54"/>
  <c r="J38" i="54"/>
  <c r="L38" i="54"/>
  <c r="H39" i="54"/>
  <c r="I39" i="54"/>
  <c r="J39" i="54"/>
  <c r="L39" i="54"/>
  <c r="H40" i="54"/>
  <c r="I40" i="54"/>
  <c r="J40" i="54"/>
  <c r="L40" i="54"/>
  <c r="H41" i="54"/>
  <c r="I41" i="54"/>
  <c r="J41" i="54"/>
  <c r="L41" i="54"/>
  <c r="H42" i="54"/>
  <c r="I42" i="54"/>
  <c r="J42" i="54"/>
  <c r="L42" i="54"/>
  <c r="H43" i="54"/>
  <c r="I43" i="54"/>
  <c r="J43" i="54"/>
  <c r="L43" i="54"/>
  <c r="H44" i="54"/>
  <c r="I44" i="54"/>
  <c r="J44" i="54"/>
  <c r="L44" i="54"/>
  <c r="H45" i="54"/>
  <c r="I45" i="54"/>
  <c r="J45" i="54"/>
  <c r="L45" i="54"/>
  <c r="H46" i="54"/>
  <c r="I46" i="54"/>
  <c r="J46" i="54"/>
  <c r="L46" i="54"/>
  <c r="H47" i="54"/>
  <c r="I47" i="54"/>
  <c r="J47" i="54"/>
  <c r="L47" i="54"/>
  <c r="H48" i="54"/>
  <c r="I48" i="54"/>
  <c r="J48" i="54"/>
  <c r="L48" i="54"/>
  <c r="H49" i="54"/>
  <c r="I49" i="54"/>
  <c r="J49" i="54"/>
  <c r="L49" i="54"/>
  <c r="H50" i="54"/>
  <c r="I50" i="54"/>
  <c r="J50" i="54"/>
  <c r="L50" i="54"/>
  <c r="H51" i="54"/>
  <c r="I51" i="54"/>
  <c r="J51" i="54"/>
  <c r="L51" i="54"/>
  <c r="H52" i="54"/>
  <c r="I52" i="54"/>
  <c r="J52" i="54"/>
  <c r="L52" i="54"/>
  <c r="H53" i="54"/>
  <c r="I53" i="54"/>
  <c r="J53" i="54"/>
  <c r="L53" i="54"/>
  <c r="H54" i="54"/>
  <c r="I54" i="54"/>
  <c r="J54" i="54"/>
  <c r="L54" i="54"/>
  <c r="H55" i="54"/>
  <c r="I55" i="54"/>
  <c r="J55" i="54"/>
  <c r="L55" i="54"/>
  <c r="H56" i="54"/>
  <c r="I56" i="54"/>
  <c r="J56" i="54"/>
  <c r="L56" i="54"/>
  <c r="H57" i="54"/>
  <c r="I57" i="54"/>
  <c r="J57" i="54"/>
  <c r="L57" i="54"/>
  <c r="H58" i="54"/>
  <c r="I58" i="54"/>
  <c r="J58" i="54"/>
  <c r="L58" i="54"/>
  <c r="H59" i="54"/>
  <c r="I59" i="54"/>
  <c r="J59" i="54"/>
  <c r="L59" i="54"/>
  <c r="H60" i="54"/>
  <c r="I60" i="54"/>
  <c r="J60" i="54"/>
  <c r="L60" i="54"/>
  <c r="H61" i="54"/>
  <c r="I61" i="54"/>
  <c r="J61" i="54"/>
  <c r="L61" i="54"/>
  <c r="H62" i="54"/>
  <c r="I62" i="54"/>
  <c r="J62" i="54"/>
  <c r="L62" i="54"/>
  <c r="H63" i="54"/>
  <c r="I63" i="54"/>
  <c r="J63" i="54"/>
  <c r="L63" i="54"/>
  <c r="H64" i="54"/>
  <c r="I64" i="54"/>
  <c r="J64" i="54"/>
  <c r="L64" i="54"/>
  <c r="H66" i="54"/>
  <c r="I66" i="54"/>
  <c r="J66" i="54"/>
  <c r="L66" i="54"/>
  <c r="H67" i="54"/>
  <c r="I67" i="54"/>
  <c r="J67" i="54"/>
  <c r="L67" i="54"/>
  <c r="H68" i="54"/>
  <c r="I68" i="54"/>
  <c r="J68" i="54"/>
  <c r="L68" i="54"/>
  <c r="H69" i="54"/>
  <c r="I69" i="54"/>
  <c r="J69" i="54"/>
  <c r="L69" i="54"/>
  <c r="H70" i="54"/>
  <c r="I70" i="54"/>
  <c r="J70" i="54"/>
  <c r="L70" i="54"/>
  <c r="H71" i="54"/>
  <c r="I71" i="54"/>
  <c r="J71" i="54"/>
  <c r="L71" i="54"/>
  <c r="H72" i="54"/>
  <c r="I72" i="54"/>
  <c r="J72" i="54"/>
  <c r="L72" i="54"/>
  <c r="H73" i="54"/>
  <c r="I73" i="54"/>
  <c r="J73" i="54"/>
  <c r="L73" i="54"/>
  <c r="H74" i="54"/>
  <c r="I74" i="54"/>
  <c r="J74" i="54"/>
  <c r="L74" i="54"/>
  <c r="H75" i="54"/>
  <c r="I75" i="54"/>
  <c r="J75" i="54"/>
  <c r="L75" i="54"/>
  <c r="H76" i="54"/>
  <c r="I76" i="54"/>
  <c r="J76" i="54"/>
  <c r="L76" i="54"/>
  <c r="H77" i="54"/>
  <c r="I77" i="54"/>
  <c r="J77" i="54"/>
  <c r="L77" i="54"/>
  <c r="H78" i="54"/>
  <c r="I78" i="54"/>
  <c r="J78" i="54"/>
  <c r="L78" i="54"/>
  <c r="H79" i="54"/>
  <c r="I79" i="54"/>
  <c r="J79" i="54"/>
  <c r="L79" i="54"/>
  <c r="H80" i="54"/>
  <c r="I80" i="54"/>
  <c r="J80" i="54"/>
  <c r="L80" i="54"/>
  <c r="H81" i="54"/>
  <c r="I81" i="54"/>
  <c r="J81" i="54"/>
  <c r="L81" i="54"/>
  <c r="H82" i="54"/>
  <c r="I82" i="54"/>
  <c r="J82" i="54"/>
  <c r="L82" i="54"/>
  <c r="H83" i="54"/>
  <c r="I83" i="54"/>
  <c r="J83" i="54"/>
  <c r="L83" i="54"/>
  <c r="H84" i="54"/>
  <c r="I84" i="54"/>
  <c r="J84" i="54"/>
  <c r="L84" i="54"/>
  <c r="H85" i="54"/>
  <c r="I85" i="54"/>
  <c r="J85" i="54"/>
  <c r="L85" i="54"/>
  <c r="H86" i="54"/>
  <c r="I86" i="54"/>
  <c r="J86" i="54"/>
  <c r="L86" i="54"/>
  <c r="H88" i="54"/>
  <c r="I88" i="54"/>
  <c r="J88" i="54"/>
  <c r="L88" i="54"/>
  <c r="H89" i="54"/>
  <c r="I89" i="54"/>
  <c r="J89" i="54"/>
  <c r="L89" i="54"/>
  <c r="H90" i="54"/>
  <c r="I90" i="54"/>
  <c r="J90" i="54"/>
  <c r="L90" i="54"/>
  <c r="H91" i="54"/>
  <c r="I91" i="54"/>
  <c r="J91" i="54"/>
  <c r="L91" i="54"/>
  <c r="H92" i="54"/>
  <c r="I92" i="54"/>
  <c r="J92" i="54"/>
  <c r="L92" i="54"/>
  <c r="H93" i="54"/>
  <c r="I93" i="54"/>
  <c r="J93" i="54"/>
  <c r="L93" i="54"/>
  <c r="H94" i="54"/>
  <c r="I94" i="54"/>
  <c r="J94" i="54"/>
  <c r="L94" i="54"/>
  <c r="H95" i="54"/>
  <c r="I95" i="54"/>
  <c r="J95" i="54"/>
  <c r="L95" i="54"/>
  <c r="H96" i="54"/>
  <c r="I96" i="54"/>
  <c r="K96" i="54" s="1"/>
  <c r="G96" i="54" s="1"/>
  <c r="J96" i="54"/>
  <c r="L96" i="54"/>
  <c r="H97" i="54"/>
  <c r="I97" i="54"/>
  <c r="K97" i="54" s="1"/>
  <c r="J97" i="54"/>
  <c r="L97" i="54"/>
  <c r="H98" i="54"/>
  <c r="I98" i="54"/>
  <c r="K98" i="54" s="1"/>
  <c r="G98" i="54" s="1"/>
  <c r="J98" i="54"/>
  <c r="L98" i="54"/>
  <c r="H99" i="54"/>
  <c r="I99" i="54"/>
  <c r="J99" i="54"/>
  <c r="L99" i="54"/>
  <c r="H100" i="54"/>
  <c r="I100" i="54"/>
  <c r="K100" i="54" s="1"/>
  <c r="G100" i="54" s="1"/>
  <c r="J100" i="54"/>
  <c r="L100" i="54"/>
  <c r="H101" i="54"/>
  <c r="I101" i="54"/>
  <c r="J101" i="54"/>
  <c r="L101" i="54"/>
  <c r="H102" i="54"/>
  <c r="I102" i="54"/>
  <c r="K102" i="54" s="1"/>
  <c r="J102" i="54"/>
  <c r="L102" i="54"/>
  <c r="H103" i="54"/>
  <c r="I103" i="54"/>
  <c r="K103" i="54" s="1"/>
  <c r="J103" i="54"/>
  <c r="L103" i="54"/>
  <c r="H104" i="54"/>
  <c r="I104" i="54"/>
  <c r="K104" i="54" s="1"/>
  <c r="J104" i="54"/>
  <c r="L104" i="54"/>
  <c r="H105" i="54"/>
  <c r="I105" i="54"/>
  <c r="K105" i="54" s="1"/>
  <c r="J105" i="54"/>
  <c r="L105" i="54"/>
  <c r="H107" i="54"/>
  <c r="I107" i="54"/>
  <c r="J107" i="54"/>
  <c r="L107" i="54"/>
  <c r="H108" i="54"/>
  <c r="I108" i="54"/>
  <c r="J108" i="54"/>
  <c r="L108" i="54"/>
  <c r="H109" i="54"/>
  <c r="I109" i="54"/>
  <c r="J109" i="54"/>
  <c r="L109" i="54"/>
  <c r="H110" i="54"/>
  <c r="I110" i="54"/>
  <c r="J110" i="54"/>
  <c r="L110" i="54"/>
  <c r="H111" i="54"/>
  <c r="I111" i="54"/>
  <c r="J111" i="54"/>
  <c r="L111" i="54"/>
  <c r="H112" i="54"/>
  <c r="I112" i="54"/>
  <c r="J112" i="54"/>
  <c r="L112" i="54"/>
  <c r="H113" i="54"/>
  <c r="I113" i="54"/>
  <c r="J113" i="54"/>
  <c r="L113" i="54"/>
  <c r="H114" i="54"/>
  <c r="I114" i="54"/>
  <c r="J114" i="54"/>
  <c r="L114" i="54"/>
  <c r="H115" i="54"/>
  <c r="I115" i="54"/>
  <c r="J115" i="54"/>
  <c r="L115" i="54"/>
  <c r="H116" i="54"/>
  <c r="I116" i="54"/>
  <c r="J116" i="54"/>
  <c r="L116" i="54"/>
  <c r="H117" i="54"/>
  <c r="I117" i="54"/>
  <c r="J117" i="54"/>
  <c r="L117" i="54"/>
  <c r="H118" i="54"/>
  <c r="I118" i="54"/>
  <c r="K118" i="54" s="1"/>
  <c r="J118" i="54"/>
  <c r="L118" i="54"/>
  <c r="H119" i="54"/>
  <c r="I119" i="54"/>
  <c r="K119" i="54" s="1"/>
  <c r="J119" i="54"/>
  <c r="L119" i="54"/>
  <c r="H120" i="54"/>
  <c r="I120" i="54"/>
  <c r="K120" i="54" s="1"/>
  <c r="J120" i="54"/>
  <c r="L120" i="54"/>
  <c r="H121" i="54"/>
  <c r="I121" i="54"/>
  <c r="K121" i="54" s="1"/>
  <c r="J121" i="54"/>
  <c r="L121" i="54"/>
  <c r="H122" i="54"/>
  <c r="I122" i="54"/>
  <c r="K122" i="54" s="1"/>
  <c r="J122" i="54"/>
  <c r="L122" i="54"/>
  <c r="H123" i="54"/>
  <c r="I123" i="54"/>
  <c r="J123" i="54"/>
  <c r="L123" i="54"/>
  <c r="H124" i="54"/>
  <c r="I124" i="54"/>
  <c r="J124" i="54"/>
  <c r="L124" i="54"/>
  <c r="H125" i="54"/>
  <c r="I125" i="54"/>
  <c r="J125" i="54"/>
  <c r="L125" i="54"/>
  <c r="H126" i="54"/>
  <c r="I126" i="54"/>
  <c r="J126" i="54"/>
  <c r="L126" i="54"/>
  <c r="H127" i="54"/>
  <c r="I127" i="54"/>
  <c r="J127" i="54"/>
  <c r="L127" i="54"/>
  <c r="H128" i="54"/>
  <c r="I128" i="54"/>
  <c r="J128" i="54"/>
  <c r="L128" i="54"/>
  <c r="H129" i="54"/>
  <c r="I129" i="54"/>
  <c r="J129" i="54"/>
  <c r="L129" i="54"/>
  <c r="H130" i="54"/>
  <c r="I130" i="54"/>
  <c r="J130" i="54"/>
  <c r="L130" i="54"/>
  <c r="H131" i="54"/>
  <c r="I131" i="54"/>
  <c r="J131" i="54"/>
  <c r="L131" i="54"/>
  <c r="H133" i="54"/>
  <c r="I133" i="54"/>
  <c r="J133" i="54"/>
  <c r="L133" i="54"/>
  <c r="H134" i="54"/>
  <c r="I134" i="54"/>
  <c r="J134" i="54"/>
  <c r="L134" i="54"/>
  <c r="H135" i="54"/>
  <c r="I135" i="54"/>
  <c r="J135" i="54"/>
  <c r="L135" i="54"/>
  <c r="H136" i="54"/>
  <c r="I136" i="54"/>
  <c r="J136" i="54"/>
  <c r="L136" i="54"/>
  <c r="H137" i="54"/>
  <c r="I137" i="54"/>
  <c r="J137" i="54"/>
  <c r="L137" i="54"/>
  <c r="H138" i="54"/>
  <c r="I138" i="54"/>
  <c r="J138" i="54"/>
  <c r="L138" i="54"/>
  <c r="H139" i="54"/>
  <c r="I139" i="54"/>
  <c r="J139" i="54"/>
  <c r="L139" i="54"/>
  <c r="H140" i="54"/>
  <c r="I140" i="54"/>
  <c r="J140" i="54"/>
  <c r="L140" i="54"/>
  <c r="H141" i="54"/>
  <c r="I141" i="54"/>
  <c r="J141" i="54"/>
  <c r="L141" i="54"/>
  <c r="H142" i="54"/>
  <c r="I142" i="54"/>
  <c r="J142" i="54"/>
  <c r="L142" i="54"/>
  <c r="H143" i="54"/>
  <c r="I143" i="54"/>
  <c r="J143" i="54"/>
  <c r="L143" i="54"/>
  <c r="H144" i="54"/>
  <c r="I144" i="54"/>
  <c r="J144" i="54"/>
  <c r="L144" i="54"/>
  <c r="H145" i="54"/>
  <c r="I145" i="54"/>
  <c r="J145" i="54"/>
  <c r="L145" i="54"/>
  <c r="H146" i="54"/>
  <c r="I146" i="54"/>
  <c r="J146" i="54"/>
  <c r="L146" i="54"/>
  <c r="H147" i="54"/>
  <c r="I147" i="54"/>
  <c r="J147" i="54"/>
  <c r="L147" i="54"/>
  <c r="H148" i="54"/>
  <c r="I148" i="54"/>
  <c r="J148" i="54"/>
  <c r="L148" i="54"/>
  <c r="H149" i="54"/>
  <c r="I149" i="54"/>
  <c r="J149" i="54"/>
  <c r="L149" i="54"/>
  <c r="H150" i="54"/>
  <c r="I150" i="54"/>
  <c r="J150" i="54"/>
  <c r="L150" i="54"/>
  <c r="H151" i="54"/>
  <c r="I151" i="54"/>
  <c r="J151" i="54"/>
  <c r="L151" i="54"/>
  <c r="H152" i="54"/>
  <c r="I152" i="54"/>
  <c r="J152" i="54"/>
  <c r="L152" i="54"/>
  <c r="H153" i="54"/>
  <c r="I153" i="54"/>
  <c r="J153" i="54"/>
  <c r="L153" i="54"/>
  <c r="H154" i="54"/>
  <c r="I154" i="54"/>
  <c r="J154" i="54"/>
  <c r="L154" i="54"/>
  <c r="H155" i="54"/>
  <c r="I155" i="54"/>
  <c r="J155" i="54"/>
  <c r="L155" i="54"/>
  <c r="H156" i="54"/>
  <c r="I156" i="54"/>
  <c r="K156" i="54" s="1"/>
  <c r="J156" i="54"/>
  <c r="L156" i="54"/>
  <c r="H157" i="54"/>
  <c r="I157" i="54"/>
  <c r="J157" i="54"/>
  <c r="L157" i="54"/>
  <c r="H158" i="54"/>
  <c r="I158" i="54"/>
  <c r="J158" i="54"/>
  <c r="L158" i="54"/>
  <c r="L4" i="54"/>
  <c r="J4" i="54"/>
  <c r="I4" i="54"/>
  <c r="A145" i="54"/>
  <c r="AB13" i="48"/>
  <c r="U13" i="48"/>
  <c r="AB11" i="48"/>
  <c r="U11" i="48"/>
  <c r="AB9" i="48"/>
  <c r="U9" i="48"/>
  <c r="AB7" i="48"/>
  <c r="U7" i="48"/>
  <c r="AB5" i="48"/>
  <c r="U5" i="48"/>
  <c r="AB3" i="48"/>
  <c r="AA3" i="48"/>
  <c r="Q1" i="48"/>
  <c r="N1" i="48"/>
  <c r="K1" i="48"/>
  <c r="H1" i="48"/>
  <c r="E1" i="48"/>
  <c r="B1" i="48"/>
  <c r="K26" i="54" l="1"/>
  <c r="G26" i="54" s="1"/>
  <c r="K124" i="54"/>
  <c r="K130" i="54"/>
  <c r="K137" i="54"/>
  <c r="G124" i="54"/>
  <c r="K108" i="54"/>
  <c r="G108" i="54" s="1"/>
  <c r="K138" i="54"/>
  <c r="K134" i="54"/>
  <c r="G134" i="54" s="1"/>
  <c r="K95" i="54"/>
  <c r="G95" i="54" s="1"/>
  <c r="K116" i="54"/>
  <c r="G116" i="54" s="1"/>
  <c r="K114" i="54"/>
  <c r="K154" i="54"/>
  <c r="G154" i="54" s="1"/>
  <c r="K153" i="54"/>
  <c r="G153" i="54" s="1"/>
  <c r="K152" i="54"/>
  <c r="G152" i="54" s="1"/>
  <c r="K150" i="54"/>
  <c r="G150" i="54" s="1"/>
  <c r="K90" i="54"/>
  <c r="G90" i="54" s="1"/>
  <c r="K86" i="54"/>
  <c r="K82" i="54"/>
  <c r="K80" i="54"/>
  <c r="G80" i="54" s="1"/>
  <c r="K78" i="54"/>
  <c r="G78" i="54" s="1"/>
  <c r="K76" i="54"/>
  <c r="G76" i="54" s="1"/>
  <c r="K64" i="54"/>
  <c r="K62" i="54"/>
  <c r="G62" i="54" s="1"/>
  <c r="K60" i="54"/>
  <c r="G60" i="54" s="1"/>
  <c r="K58" i="54"/>
  <c r="G58" i="54" s="1"/>
  <c r="K56" i="54"/>
  <c r="K54" i="54"/>
  <c r="G54" i="54" s="1"/>
  <c r="K50" i="54"/>
  <c r="K42" i="54"/>
  <c r="G42" i="54" s="1"/>
  <c r="K40" i="54"/>
  <c r="K38" i="54"/>
  <c r="G38" i="54" s="1"/>
  <c r="K32" i="54"/>
  <c r="K30" i="54"/>
  <c r="K23" i="54"/>
  <c r="G23" i="54" s="1"/>
  <c r="K19" i="54"/>
  <c r="K17" i="54"/>
  <c r="K15" i="54"/>
  <c r="K13" i="54"/>
  <c r="G13" i="54" s="1"/>
  <c r="K11" i="54"/>
  <c r="K9" i="54"/>
  <c r="G9" i="54" s="1"/>
  <c r="K7" i="54"/>
  <c r="G7" i="54" s="1"/>
  <c r="K4" i="54"/>
  <c r="K92" i="54"/>
  <c r="G92" i="54" s="1"/>
  <c r="K88" i="54"/>
  <c r="G88" i="54" s="1"/>
  <c r="K148" i="54"/>
  <c r="G148" i="54" s="1"/>
  <c r="K146" i="54"/>
  <c r="G146" i="54" s="1"/>
  <c r="K151" i="54"/>
  <c r="G151" i="54" s="1"/>
  <c r="K136" i="54"/>
  <c r="G136" i="54" s="1"/>
  <c r="K135" i="54"/>
  <c r="G135" i="54" s="1"/>
  <c r="A1" i="54"/>
  <c r="K25" i="54"/>
  <c r="G25" i="54" s="1"/>
  <c r="K28" i="54"/>
  <c r="G28" i="54" s="1"/>
  <c r="K21" i="54"/>
  <c r="G21" i="54" s="1"/>
  <c r="G156" i="54"/>
  <c r="K129" i="54"/>
  <c r="G129" i="54" s="1"/>
  <c r="K127" i="54"/>
  <c r="G127" i="54" s="1"/>
  <c r="K113" i="54"/>
  <c r="G113" i="54" s="1"/>
  <c r="K91" i="54"/>
  <c r="G91" i="54" s="1"/>
  <c r="K158" i="54"/>
  <c r="G158" i="54" s="1"/>
  <c r="K145" i="54"/>
  <c r="G145" i="54" s="1"/>
  <c r="K144" i="54"/>
  <c r="G144" i="54" s="1"/>
  <c r="K143" i="54"/>
  <c r="G143" i="54" s="1"/>
  <c r="K142" i="54"/>
  <c r="G142" i="54" s="1"/>
  <c r="K140" i="54"/>
  <c r="G140" i="54" s="1"/>
  <c r="K128" i="54"/>
  <c r="G128" i="54" s="1"/>
  <c r="K126" i="54"/>
  <c r="G126" i="54" s="1"/>
  <c r="G120" i="54"/>
  <c r="G119" i="54"/>
  <c r="G118" i="54"/>
  <c r="G104" i="54"/>
  <c r="G103" i="54"/>
  <c r="G102" i="54"/>
  <c r="K94" i="54"/>
  <c r="G94" i="54" s="1"/>
  <c r="K84" i="54"/>
  <c r="G84" i="54" s="1"/>
  <c r="K74" i="54"/>
  <c r="G74" i="54" s="1"/>
  <c r="K72" i="54"/>
  <c r="G72" i="54" s="1"/>
  <c r="K70" i="54"/>
  <c r="G70" i="54" s="1"/>
  <c r="K68" i="54"/>
  <c r="G68" i="54" s="1"/>
  <c r="K66" i="54"/>
  <c r="G66" i="54" s="1"/>
  <c r="K112" i="54"/>
  <c r="G112" i="54" s="1"/>
  <c r="K111" i="54"/>
  <c r="G111" i="54" s="1"/>
  <c r="K110" i="54"/>
  <c r="G110" i="54" s="1"/>
  <c r="K52" i="54"/>
  <c r="G52" i="54" s="1"/>
  <c r="K48" i="54"/>
  <c r="G48" i="54" s="1"/>
  <c r="K46" i="54"/>
  <c r="G46" i="54" s="1"/>
  <c r="K44" i="54"/>
  <c r="G44" i="54" s="1"/>
  <c r="K36" i="54"/>
  <c r="G36" i="54" s="1"/>
  <c r="K141" i="54"/>
  <c r="G141" i="54" s="1"/>
  <c r="G114" i="54"/>
  <c r="K109" i="54"/>
  <c r="G109" i="54" s="1"/>
  <c r="K155" i="54"/>
  <c r="G155" i="54" s="1"/>
  <c r="K147" i="54"/>
  <c r="G147" i="54" s="1"/>
  <c r="K139" i="54"/>
  <c r="G139" i="54" s="1"/>
  <c r="K131" i="54"/>
  <c r="G131" i="54" s="1"/>
  <c r="K123" i="54"/>
  <c r="G123" i="54" s="1"/>
  <c r="K115" i="54"/>
  <c r="G115" i="54" s="1"/>
  <c r="K107" i="54"/>
  <c r="G107" i="54" s="1"/>
  <c r="K99" i="54"/>
  <c r="G99" i="54" s="1"/>
  <c r="G86" i="54"/>
  <c r="G82" i="54"/>
  <c r="G64" i="54"/>
  <c r="G56" i="54"/>
  <c r="G50" i="54"/>
  <c r="G40" i="54"/>
  <c r="G32" i="54"/>
  <c r="G30" i="54"/>
  <c r="G19" i="54"/>
  <c r="G17" i="54"/>
  <c r="G15" i="54"/>
  <c r="G11" i="54"/>
  <c r="G130" i="54"/>
  <c r="G122" i="54"/>
  <c r="G137" i="54"/>
  <c r="G121" i="54"/>
  <c r="G105" i="54"/>
  <c r="G97" i="54"/>
  <c r="K73" i="54"/>
  <c r="G73" i="54" s="1"/>
  <c r="K71" i="54"/>
  <c r="G71" i="54" s="1"/>
  <c r="K69" i="54"/>
  <c r="G69" i="54" s="1"/>
  <c r="K67" i="54"/>
  <c r="G67" i="54" s="1"/>
  <c r="K63" i="54"/>
  <c r="G63" i="54" s="1"/>
  <c r="K61" i="54"/>
  <c r="G61" i="54" s="1"/>
  <c r="K59" i="54"/>
  <c r="G59" i="54" s="1"/>
  <c r="K57" i="54"/>
  <c r="G57" i="54" s="1"/>
  <c r="K55" i="54"/>
  <c r="G55" i="54" s="1"/>
  <c r="K53" i="54"/>
  <c r="G53" i="54" s="1"/>
  <c r="K51" i="54"/>
  <c r="G51" i="54" s="1"/>
  <c r="K49" i="54"/>
  <c r="G49" i="54" s="1"/>
  <c r="K47" i="54"/>
  <c r="G47" i="54" s="1"/>
  <c r="K45" i="54"/>
  <c r="G45" i="54" s="1"/>
  <c r="K43" i="54"/>
  <c r="G43" i="54" s="1"/>
  <c r="K41" i="54"/>
  <c r="G41" i="54" s="1"/>
  <c r="K39" i="54"/>
  <c r="G39" i="54" s="1"/>
  <c r="K37" i="54"/>
  <c r="G37" i="54" s="1"/>
  <c r="K35" i="54"/>
  <c r="G35" i="54" s="1"/>
  <c r="K33" i="54"/>
  <c r="G33" i="54" s="1"/>
  <c r="K31" i="54"/>
  <c r="G31" i="54" s="1"/>
  <c r="K29" i="54"/>
  <c r="G29" i="54" s="1"/>
  <c r="K27" i="54"/>
  <c r="G27" i="54" s="1"/>
  <c r="K24" i="54"/>
  <c r="G24" i="54" s="1"/>
  <c r="K22" i="54"/>
  <c r="G22" i="54" s="1"/>
  <c r="K20" i="54"/>
  <c r="G20" i="54" s="1"/>
  <c r="K18" i="54"/>
  <c r="G18" i="54" s="1"/>
  <c r="K16" i="54"/>
  <c r="G16" i="54" s="1"/>
  <c r="K14" i="54"/>
  <c r="G14" i="54" s="1"/>
  <c r="K12" i="54"/>
  <c r="G12" i="54" s="1"/>
  <c r="K10" i="54"/>
  <c r="G10" i="54" s="1"/>
  <c r="K8" i="54"/>
  <c r="G8" i="54" s="1"/>
  <c r="K6" i="54"/>
  <c r="G6" i="54" s="1"/>
  <c r="K157" i="54"/>
  <c r="G157" i="54" s="1"/>
  <c r="K149" i="54"/>
  <c r="G149" i="54" s="1"/>
  <c r="G138" i="54"/>
  <c r="K133" i="54"/>
  <c r="G133" i="54" s="1"/>
  <c r="K125" i="54"/>
  <c r="G125" i="54" s="1"/>
  <c r="K117" i="54"/>
  <c r="G117" i="54" s="1"/>
  <c r="K101" i="54"/>
  <c r="G101" i="54" s="1"/>
  <c r="K93" i="54"/>
  <c r="G93" i="54" s="1"/>
  <c r="U14" i="48"/>
  <c r="Y14" i="48"/>
  <c r="AA14" i="48"/>
  <c r="K5" i="54"/>
  <c r="G5" i="54" s="1"/>
  <c r="K89" i="54"/>
  <c r="G89" i="54" s="1"/>
  <c r="K85" i="54"/>
  <c r="G85" i="54" s="1"/>
  <c r="K83" i="54"/>
  <c r="G83" i="54" s="1"/>
  <c r="K81" i="54"/>
  <c r="G81" i="54" s="1"/>
  <c r="K79" i="54"/>
  <c r="G79" i="54" s="1"/>
  <c r="K77" i="54"/>
  <c r="G77" i="54" s="1"/>
  <c r="K75" i="54"/>
  <c r="G75" i="54" s="1"/>
  <c r="B55" i="54"/>
  <c r="C55" i="54"/>
  <c r="D55" i="54"/>
  <c r="E55" i="54"/>
  <c r="A81" i="54"/>
  <c r="B81" i="54"/>
  <c r="C81" i="54"/>
  <c r="D81" i="54"/>
  <c r="E81" i="54"/>
  <c r="A54" i="54"/>
  <c r="B54" i="54"/>
  <c r="C54" i="54"/>
  <c r="D54" i="54"/>
  <c r="E54" i="54"/>
  <c r="D5" i="11"/>
  <c r="D4" i="11"/>
  <c r="A52" i="54"/>
  <c r="B52" i="54"/>
  <c r="C16" i="49" s="1"/>
  <c r="C52" i="54"/>
  <c r="D16" i="49" s="1"/>
  <c r="D52" i="54"/>
  <c r="E16" i="49" s="1"/>
  <c r="E52" i="54"/>
  <c r="F16" i="49" s="1"/>
  <c r="A53" i="54"/>
  <c r="B53" i="54"/>
  <c r="C29" i="49" s="1"/>
  <c r="C53" i="54"/>
  <c r="D29" i="49" s="1"/>
  <c r="D53" i="54"/>
  <c r="E29" i="49" s="1"/>
  <c r="E53" i="54"/>
  <c r="F29" i="49" s="1"/>
  <c r="G25" i="49"/>
  <c r="G31" i="49"/>
  <c r="G22" i="49"/>
  <c r="G19" i="49"/>
  <c r="G23" i="49"/>
  <c r="G168" i="49"/>
  <c r="G13" i="49"/>
  <c r="G24" i="49"/>
  <c r="G169" i="49"/>
  <c r="G173" i="49"/>
  <c r="G174" i="49"/>
  <c r="G171" i="49"/>
  <c r="G170" i="49"/>
  <c r="G172" i="49"/>
  <c r="G17" i="49"/>
  <c r="J17" i="49"/>
  <c r="K17" i="49"/>
  <c r="J25" i="49"/>
  <c r="K25" i="49"/>
  <c r="J31" i="49"/>
  <c r="K31" i="49"/>
  <c r="J22" i="49"/>
  <c r="K22" i="49"/>
  <c r="J19" i="49"/>
  <c r="K19" i="49"/>
  <c r="J23" i="49"/>
  <c r="K23" i="49"/>
  <c r="J168" i="49"/>
  <c r="K168" i="49"/>
  <c r="J13" i="49"/>
  <c r="K13" i="49"/>
  <c r="J24" i="49"/>
  <c r="K24" i="49"/>
  <c r="J169" i="49"/>
  <c r="K169" i="49"/>
  <c r="K173" i="49"/>
  <c r="J174" i="49"/>
  <c r="K174" i="49"/>
  <c r="J171" i="49"/>
  <c r="K171" i="49"/>
  <c r="J170" i="49"/>
  <c r="K170" i="49"/>
  <c r="K172" i="49"/>
  <c r="I33" i="49"/>
  <c r="J33" i="49"/>
  <c r="K33" i="49"/>
  <c r="I32" i="49"/>
  <c r="J32" i="49"/>
  <c r="K32" i="49"/>
  <c r="I5" i="49"/>
  <c r="J5" i="49"/>
  <c r="K5" i="49"/>
  <c r="I76" i="49"/>
  <c r="J76" i="49"/>
  <c r="I10" i="49"/>
  <c r="J10" i="49"/>
  <c r="K10" i="49"/>
  <c r="I18" i="49"/>
  <c r="J18" i="49"/>
  <c r="K18" i="49"/>
  <c r="I81" i="49"/>
  <c r="J81" i="49"/>
  <c r="K81" i="49"/>
  <c r="I68" i="49"/>
  <c r="J68" i="49"/>
  <c r="K68" i="49"/>
  <c r="I39" i="49"/>
  <c r="J39" i="49"/>
  <c r="K39" i="49"/>
  <c r="I38" i="49"/>
  <c r="J38" i="49"/>
  <c r="K38" i="49"/>
  <c r="I46" i="49"/>
  <c r="J46" i="49"/>
  <c r="K46" i="49"/>
  <c r="I82" i="49"/>
  <c r="J82" i="49"/>
  <c r="K82" i="49"/>
  <c r="I83" i="49"/>
  <c r="J83" i="49"/>
  <c r="K83" i="49"/>
  <c r="I84" i="49"/>
  <c r="J84" i="49"/>
  <c r="K84" i="49"/>
  <c r="I85" i="49"/>
  <c r="J85" i="49"/>
  <c r="K85" i="49"/>
  <c r="I86" i="49"/>
  <c r="J86" i="49"/>
  <c r="K86" i="49"/>
  <c r="I97" i="49"/>
  <c r="K76" i="49"/>
  <c r="G28" i="49"/>
  <c r="G27" i="49"/>
  <c r="G20" i="49"/>
  <c r="G40" i="49"/>
  <c r="G60" i="49"/>
  <c r="G91" i="49"/>
  <c r="G11" i="49"/>
  <c r="G71" i="49"/>
  <c r="G92" i="49"/>
  <c r="G3" i="49"/>
  <c r="G66" i="49"/>
  <c r="G37" i="49"/>
  <c r="G56" i="49"/>
  <c r="G7" i="49"/>
  <c r="G93" i="49"/>
  <c r="G69" i="49"/>
  <c r="G36" i="49"/>
  <c r="G16" i="49"/>
  <c r="G29" i="49"/>
  <c r="G4" i="49"/>
  <c r="G43" i="49"/>
  <c r="G6" i="49"/>
  <c r="G15" i="49"/>
  <c r="G45" i="49"/>
  <c r="G8" i="49"/>
  <c r="G12" i="49"/>
  <c r="G35" i="49"/>
  <c r="G54" i="49"/>
  <c r="G94" i="49"/>
  <c r="G95" i="49"/>
  <c r="G96" i="49"/>
  <c r="F33" i="49"/>
  <c r="F32" i="49"/>
  <c r="F5" i="49"/>
  <c r="F76" i="49"/>
  <c r="F10" i="49"/>
  <c r="F18" i="49"/>
  <c r="F81" i="49"/>
  <c r="F68" i="49"/>
  <c r="F39" i="49"/>
  <c r="F38" i="49"/>
  <c r="F46" i="49"/>
  <c r="F82" i="49"/>
  <c r="F83" i="49"/>
  <c r="F84" i="49"/>
  <c r="F85" i="49"/>
  <c r="F86" i="49"/>
  <c r="C97" i="49"/>
  <c r="D97" i="49"/>
  <c r="E97" i="49"/>
  <c r="F97" i="49"/>
  <c r="G97" i="49"/>
  <c r="J97" i="49"/>
  <c r="K97" i="49"/>
  <c r="C53" i="49"/>
  <c r="D53" i="49"/>
  <c r="E53" i="49"/>
  <c r="F53" i="49"/>
  <c r="C99" i="49"/>
  <c r="D99" i="49"/>
  <c r="E99" i="49"/>
  <c r="F99" i="49"/>
  <c r="C100" i="49"/>
  <c r="D100" i="49"/>
  <c r="E100" i="49"/>
  <c r="F100" i="49"/>
  <c r="G100" i="49"/>
  <c r="H100" i="49"/>
  <c r="I100" i="49"/>
  <c r="J100" i="49"/>
  <c r="K100" i="49"/>
  <c r="L100" i="49"/>
  <c r="C101" i="49"/>
  <c r="D101" i="49"/>
  <c r="E101" i="49"/>
  <c r="F101" i="49"/>
  <c r="G101" i="49"/>
  <c r="H101" i="49"/>
  <c r="I101" i="49"/>
  <c r="J101" i="49"/>
  <c r="K101" i="49"/>
  <c r="L101" i="49"/>
  <c r="C102" i="49"/>
  <c r="D102" i="49"/>
  <c r="E102" i="49"/>
  <c r="F102" i="49"/>
  <c r="G102" i="49"/>
  <c r="H102" i="49"/>
  <c r="I102" i="49"/>
  <c r="J102" i="49"/>
  <c r="K102" i="49"/>
  <c r="L102" i="49"/>
  <c r="C103" i="49"/>
  <c r="D103" i="49"/>
  <c r="E103" i="49"/>
  <c r="F103" i="49"/>
  <c r="G103" i="49"/>
  <c r="H103" i="49"/>
  <c r="I103" i="49"/>
  <c r="J103" i="49"/>
  <c r="K103" i="49"/>
  <c r="L103" i="49"/>
  <c r="C104" i="49"/>
  <c r="D104" i="49"/>
  <c r="E104" i="49"/>
  <c r="F104" i="49"/>
  <c r="G104" i="49"/>
  <c r="H104" i="49"/>
  <c r="I104" i="49"/>
  <c r="J104" i="49"/>
  <c r="K104" i="49"/>
  <c r="L104" i="49"/>
  <c r="C105" i="49"/>
  <c r="D105" i="49"/>
  <c r="E105" i="49"/>
  <c r="F105" i="49"/>
  <c r="G105" i="49"/>
  <c r="H105" i="49"/>
  <c r="I105" i="49"/>
  <c r="J105" i="49"/>
  <c r="K105" i="49"/>
  <c r="L105" i="49"/>
  <c r="C106" i="49"/>
  <c r="D106" i="49"/>
  <c r="E106" i="49"/>
  <c r="F106" i="49"/>
  <c r="G106" i="49"/>
  <c r="H106" i="49"/>
  <c r="I106" i="49"/>
  <c r="J106" i="49"/>
  <c r="K106" i="49"/>
  <c r="L106" i="49"/>
  <c r="C107" i="49"/>
  <c r="D107" i="49"/>
  <c r="E107" i="49"/>
  <c r="F107" i="49"/>
  <c r="G107" i="49"/>
  <c r="H107" i="49"/>
  <c r="I107" i="49"/>
  <c r="J107" i="49"/>
  <c r="K107" i="49"/>
  <c r="L107" i="49"/>
  <c r="C108" i="49"/>
  <c r="D108" i="49"/>
  <c r="E108" i="49"/>
  <c r="F108" i="49"/>
  <c r="G108" i="49"/>
  <c r="H108" i="49"/>
  <c r="I108" i="49"/>
  <c r="J108" i="49"/>
  <c r="K108" i="49"/>
  <c r="L108" i="49"/>
  <c r="C109" i="49"/>
  <c r="D109" i="49"/>
  <c r="E109" i="49"/>
  <c r="F109" i="49"/>
  <c r="G109" i="49"/>
  <c r="H109" i="49"/>
  <c r="I109" i="49"/>
  <c r="J109" i="49"/>
  <c r="K109" i="49"/>
  <c r="L109" i="49"/>
  <c r="C110" i="49"/>
  <c r="D110" i="49"/>
  <c r="E110" i="49"/>
  <c r="F110" i="49"/>
  <c r="G110" i="49"/>
  <c r="H110" i="49"/>
  <c r="I110" i="49"/>
  <c r="J110" i="49"/>
  <c r="K110" i="49"/>
  <c r="L110" i="49"/>
  <c r="C111" i="49"/>
  <c r="D111" i="49"/>
  <c r="E111" i="49"/>
  <c r="F111" i="49"/>
  <c r="G111" i="49"/>
  <c r="H111" i="49"/>
  <c r="I111" i="49"/>
  <c r="J111" i="49"/>
  <c r="K111" i="49"/>
  <c r="L111" i="49"/>
  <c r="C112" i="49"/>
  <c r="D112" i="49"/>
  <c r="E112" i="49"/>
  <c r="F112" i="49"/>
  <c r="G112" i="49"/>
  <c r="H112" i="49"/>
  <c r="I112" i="49"/>
  <c r="J112" i="49"/>
  <c r="K112" i="49"/>
  <c r="L112" i="49"/>
  <c r="C113" i="49"/>
  <c r="D113" i="49"/>
  <c r="E113" i="49"/>
  <c r="F113" i="49"/>
  <c r="G113" i="49"/>
  <c r="H113" i="49"/>
  <c r="I113" i="49"/>
  <c r="J113" i="49"/>
  <c r="K113" i="49"/>
  <c r="L113" i="49"/>
  <c r="C114" i="49"/>
  <c r="D114" i="49"/>
  <c r="E114" i="49"/>
  <c r="F114" i="49"/>
  <c r="G114" i="49"/>
  <c r="H114" i="49"/>
  <c r="I114" i="49"/>
  <c r="J114" i="49"/>
  <c r="K114" i="49"/>
  <c r="L114" i="49"/>
  <c r="C115" i="49"/>
  <c r="D115" i="49"/>
  <c r="E115" i="49"/>
  <c r="F115" i="49"/>
  <c r="G115" i="49"/>
  <c r="H115" i="49"/>
  <c r="I115" i="49"/>
  <c r="J115" i="49"/>
  <c r="K115" i="49"/>
  <c r="L115" i="49"/>
  <c r="C116" i="49"/>
  <c r="D116" i="49"/>
  <c r="E116" i="49"/>
  <c r="F116" i="49"/>
  <c r="G116" i="49"/>
  <c r="H116" i="49"/>
  <c r="I116" i="49"/>
  <c r="J116" i="49"/>
  <c r="K116" i="49"/>
  <c r="L116" i="49"/>
  <c r="C117" i="49"/>
  <c r="D117" i="49"/>
  <c r="E117" i="49"/>
  <c r="F117" i="49"/>
  <c r="G117" i="49"/>
  <c r="H117" i="49"/>
  <c r="I117" i="49"/>
  <c r="J117" i="49"/>
  <c r="K117" i="49"/>
  <c r="L117" i="49"/>
  <c r="C118" i="49"/>
  <c r="D118" i="49"/>
  <c r="E118" i="49"/>
  <c r="F118" i="49"/>
  <c r="G118" i="49"/>
  <c r="H118" i="49"/>
  <c r="I118" i="49"/>
  <c r="J118" i="49"/>
  <c r="K118" i="49"/>
  <c r="L118" i="49"/>
  <c r="C119" i="49"/>
  <c r="D119" i="49"/>
  <c r="E119" i="49"/>
  <c r="F119" i="49"/>
  <c r="G119" i="49"/>
  <c r="H119" i="49"/>
  <c r="I119" i="49"/>
  <c r="J119" i="49"/>
  <c r="K119" i="49"/>
  <c r="L119" i="49"/>
  <c r="C120" i="49"/>
  <c r="D120" i="49"/>
  <c r="E120" i="49"/>
  <c r="F120" i="49"/>
  <c r="G120" i="49"/>
  <c r="H120" i="49"/>
  <c r="I120" i="49"/>
  <c r="J120" i="49"/>
  <c r="K120" i="49"/>
  <c r="L120" i="49"/>
  <c r="C121" i="49"/>
  <c r="D121" i="49"/>
  <c r="E121" i="49"/>
  <c r="F121" i="49"/>
  <c r="G121" i="49"/>
  <c r="H121" i="49"/>
  <c r="I121" i="49"/>
  <c r="J121" i="49"/>
  <c r="K121" i="49"/>
  <c r="L121" i="49"/>
  <c r="C122" i="49"/>
  <c r="D122" i="49"/>
  <c r="E122" i="49"/>
  <c r="F122" i="49"/>
  <c r="G122" i="49"/>
  <c r="H122" i="49"/>
  <c r="I122" i="49"/>
  <c r="J122" i="49"/>
  <c r="K122" i="49"/>
  <c r="L122" i="49"/>
  <c r="C123" i="49"/>
  <c r="D123" i="49"/>
  <c r="E123" i="49"/>
  <c r="F123" i="49"/>
  <c r="G123" i="49"/>
  <c r="H123" i="49"/>
  <c r="I123" i="49"/>
  <c r="J123" i="49"/>
  <c r="K123" i="49"/>
  <c r="L123" i="49"/>
  <c r="C124" i="49"/>
  <c r="D124" i="49"/>
  <c r="E124" i="49"/>
  <c r="F124" i="49"/>
  <c r="G124" i="49"/>
  <c r="H124" i="49"/>
  <c r="I124" i="49"/>
  <c r="J124" i="49"/>
  <c r="K124" i="49"/>
  <c r="L124" i="49"/>
  <c r="C125" i="49"/>
  <c r="D125" i="49"/>
  <c r="E125" i="49"/>
  <c r="F125" i="49"/>
  <c r="G125" i="49"/>
  <c r="H125" i="49"/>
  <c r="I125" i="49"/>
  <c r="J125" i="49"/>
  <c r="K125" i="49"/>
  <c r="L125" i="49"/>
  <c r="C126" i="49"/>
  <c r="D126" i="49"/>
  <c r="E126" i="49"/>
  <c r="F126" i="49"/>
  <c r="G126" i="49"/>
  <c r="H126" i="49"/>
  <c r="I126" i="49"/>
  <c r="J126" i="49"/>
  <c r="K126" i="49"/>
  <c r="L126" i="49"/>
  <c r="C127" i="49"/>
  <c r="D127" i="49"/>
  <c r="E127" i="49"/>
  <c r="F127" i="49"/>
  <c r="G127" i="49"/>
  <c r="H127" i="49"/>
  <c r="I127" i="49"/>
  <c r="J127" i="49"/>
  <c r="K127" i="49"/>
  <c r="L127" i="49"/>
  <c r="C128" i="49"/>
  <c r="D128" i="49"/>
  <c r="E128" i="49"/>
  <c r="F128" i="49"/>
  <c r="G128" i="49"/>
  <c r="H128" i="49"/>
  <c r="I128" i="49"/>
  <c r="J128" i="49"/>
  <c r="K128" i="49"/>
  <c r="L128" i="49"/>
  <c r="C129" i="49"/>
  <c r="D129" i="49"/>
  <c r="E129" i="49"/>
  <c r="F129" i="49"/>
  <c r="G129" i="49"/>
  <c r="H129" i="49"/>
  <c r="I129" i="49"/>
  <c r="J129" i="49"/>
  <c r="K129" i="49"/>
  <c r="L129" i="49"/>
  <c r="C130" i="49"/>
  <c r="D130" i="49"/>
  <c r="E130" i="49"/>
  <c r="F130" i="49"/>
  <c r="G130" i="49"/>
  <c r="H130" i="49"/>
  <c r="I130" i="49"/>
  <c r="J130" i="49"/>
  <c r="K130" i="49"/>
  <c r="L130" i="49"/>
  <c r="C131" i="49"/>
  <c r="D131" i="49"/>
  <c r="E131" i="49"/>
  <c r="F131" i="49"/>
  <c r="G131" i="49"/>
  <c r="H131" i="49"/>
  <c r="I131" i="49"/>
  <c r="J131" i="49"/>
  <c r="K131" i="49"/>
  <c r="L131" i="49"/>
  <c r="C132" i="49"/>
  <c r="D132" i="49"/>
  <c r="E132" i="49"/>
  <c r="F132" i="49"/>
  <c r="G132" i="49"/>
  <c r="H132" i="49"/>
  <c r="I132" i="49"/>
  <c r="J132" i="49"/>
  <c r="K132" i="49"/>
  <c r="L132" i="49"/>
  <c r="C133" i="49"/>
  <c r="D133" i="49"/>
  <c r="E133" i="49"/>
  <c r="F133" i="49"/>
  <c r="G133" i="49"/>
  <c r="H133" i="49"/>
  <c r="I133" i="49"/>
  <c r="J133" i="49"/>
  <c r="K133" i="49"/>
  <c r="L133" i="49"/>
  <c r="C134" i="49"/>
  <c r="D134" i="49"/>
  <c r="E134" i="49"/>
  <c r="F134" i="49"/>
  <c r="G134" i="49"/>
  <c r="H134" i="49"/>
  <c r="I134" i="49"/>
  <c r="J134" i="49"/>
  <c r="K134" i="49"/>
  <c r="L134" i="49"/>
  <c r="C135" i="49"/>
  <c r="D135" i="49"/>
  <c r="E135" i="49"/>
  <c r="F135" i="49"/>
  <c r="G135" i="49"/>
  <c r="H135" i="49"/>
  <c r="I135" i="49"/>
  <c r="J135" i="49"/>
  <c r="K135" i="49"/>
  <c r="L135" i="49"/>
  <c r="C136" i="49"/>
  <c r="D136" i="49"/>
  <c r="E136" i="49"/>
  <c r="F136" i="49"/>
  <c r="G136" i="49"/>
  <c r="H136" i="49"/>
  <c r="I136" i="49"/>
  <c r="J136" i="49"/>
  <c r="K136" i="49"/>
  <c r="L136" i="49"/>
  <c r="C137" i="49"/>
  <c r="D137" i="49"/>
  <c r="E137" i="49"/>
  <c r="F137" i="49"/>
  <c r="G137" i="49"/>
  <c r="H137" i="49"/>
  <c r="I137" i="49"/>
  <c r="J137" i="49"/>
  <c r="K137" i="49"/>
  <c r="L137" i="49"/>
  <c r="C138" i="49"/>
  <c r="D138" i="49"/>
  <c r="E138" i="49"/>
  <c r="F138" i="49"/>
  <c r="G138" i="49"/>
  <c r="H138" i="49"/>
  <c r="I138" i="49"/>
  <c r="J138" i="49"/>
  <c r="K138" i="49"/>
  <c r="L138" i="49"/>
  <c r="C139" i="49"/>
  <c r="D139" i="49"/>
  <c r="E139" i="49"/>
  <c r="F139" i="49"/>
  <c r="G139" i="49"/>
  <c r="H139" i="49"/>
  <c r="I139" i="49"/>
  <c r="J139" i="49"/>
  <c r="K139" i="49"/>
  <c r="L139" i="49"/>
  <c r="C140" i="49"/>
  <c r="D140" i="49"/>
  <c r="E140" i="49"/>
  <c r="F140" i="49"/>
  <c r="G140" i="49"/>
  <c r="H140" i="49"/>
  <c r="I140" i="49"/>
  <c r="J140" i="49"/>
  <c r="K140" i="49"/>
  <c r="L140" i="49"/>
  <c r="C141" i="49"/>
  <c r="D141" i="49"/>
  <c r="E141" i="49"/>
  <c r="F141" i="49"/>
  <c r="G141" i="49"/>
  <c r="H141" i="49"/>
  <c r="I141" i="49"/>
  <c r="J141" i="49"/>
  <c r="K141" i="49"/>
  <c r="L141" i="49"/>
  <c r="C142" i="49"/>
  <c r="D142" i="49"/>
  <c r="E142" i="49"/>
  <c r="F142" i="49"/>
  <c r="G142" i="49"/>
  <c r="H142" i="49"/>
  <c r="I142" i="49"/>
  <c r="J142" i="49"/>
  <c r="K142" i="49"/>
  <c r="L142" i="49"/>
  <c r="C143" i="49"/>
  <c r="D143" i="49"/>
  <c r="E143" i="49"/>
  <c r="F143" i="49"/>
  <c r="G143" i="49"/>
  <c r="H143" i="49"/>
  <c r="I143" i="49"/>
  <c r="J143" i="49"/>
  <c r="K143" i="49"/>
  <c r="L143" i="49"/>
  <c r="C144" i="49"/>
  <c r="D144" i="49"/>
  <c r="E144" i="49"/>
  <c r="F144" i="49"/>
  <c r="G144" i="49"/>
  <c r="H144" i="49"/>
  <c r="I144" i="49"/>
  <c r="J144" i="49"/>
  <c r="K144" i="49"/>
  <c r="L144" i="49"/>
  <c r="C145" i="49"/>
  <c r="D145" i="49"/>
  <c r="E145" i="49"/>
  <c r="F145" i="49"/>
  <c r="G145" i="49"/>
  <c r="H145" i="49"/>
  <c r="I145" i="49"/>
  <c r="J145" i="49"/>
  <c r="K145" i="49"/>
  <c r="L145" i="49"/>
  <c r="C146" i="49"/>
  <c r="D146" i="49"/>
  <c r="E146" i="49"/>
  <c r="F146" i="49"/>
  <c r="G146" i="49"/>
  <c r="H146" i="49"/>
  <c r="I146" i="49"/>
  <c r="J146" i="49"/>
  <c r="K146" i="49"/>
  <c r="L146" i="49"/>
  <c r="C147" i="49"/>
  <c r="D147" i="49"/>
  <c r="E147" i="49"/>
  <c r="F147" i="49"/>
  <c r="G147" i="49"/>
  <c r="H147" i="49"/>
  <c r="I147" i="49"/>
  <c r="J147" i="49"/>
  <c r="K147" i="49"/>
  <c r="L147" i="49"/>
  <c r="C148" i="49"/>
  <c r="D148" i="49"/>
  <c r="E148" i="49"/>
  <c r="F148" i="49"/>
  <c r="G148" i="49"/>
  <c r="H148" i="49"/>
  <c r="I148" i="49"/>
  <c r="J148" i="49"/>
  <c r="K148" i="49"/>
  <c r="L148" i="49"/>
  <c r="B147" i="49" s="1"/>
  <c r="C149" i="49"/>
  <c r="D149" i="49"/>
  <c r="E149" i="49"/>
  <c r="F149" i="49"/>
  <c r="G149" i="49"/>
  <c r="H149" i="49"/>
  <c r="I149" i="49"/>
  <c r="J149" i="49"/>
  <c r="K149" i="49"/>
  <c r="L149" i="49"/>
  <c r="C150" i="49"/>
  <c r="D150" i="49"/>
  <c r="E150" i="49"/>
  <c r="F150" i="49"/>
  <c r="G150" i="49"/>
  <c r="H150" i="49"/>
  <c r="I150" i="49"/>
  <c r="J150" i="49"/>
  <c r="K150" i="49"/>
  <c r="L150" i="49"/>
  <c r="C151" i="49"/>
  <c r="D151" i="49"/>
  <c r="E151" i="49"/>
  <c r="F151" i="49"/>
  <c r="G151" i="49"/>
  <c r="H151" i="49"/>
  <c r="I151" i="49"/>
  <c r="J151" i="49"/>
  <c r="K151" i="49"/>
  <c r="L151" i="49"/>
  <c r="C152" i="49"/>
  <c r="D152" i="49"/>
  <c r="E152" i="49"/>
  <c r="F152" i="49"/>
  <c r="G152" i="49"/>
  <c r="H152" i="49"/>
  <c r="I152" i="49"/>
  <c r="J152" i="49"/>
  <c r="K152" i="49"/>
  <c r="L152" i="49"/>
  <c r="C153" i="49"/>
  <c r="D153" i="49"/>
  <c r="E153" i="49"/>
  <c r="F153" i="49"/>
  <c r="G153" i="49"/>
  <c r="H153" i="49"/>
  <c r="I153" i="49"/>
  <c r="J153" i="49"/>
  <c r="K153" i="49"/>
  <c r="L153" i="49"/>
  <c r="C154" i="49"/>
  <c r="D154" i="49"/>
  <c r="E154" i="49"/>
  <c r="F154" i="49"/>
  <c r="G154" i="49"/>
  <c r="H154" i="49"/>
  <c r="I154" i="49"/>
  <c r="J154" i="49"/>
  <c r="K154" i="49"/>
  <c r="L154" i="49"/>
  <c r="C155" i="49"/>
  <c r="D155" i="49"/>
  <c r="E155" i="49"/>
  <c r="F155" i="49"/>
  <c r="G155" i="49"/>
  <c r="H155" i="49"/>
  <c r="I155" i="49"/>
  <c r="J155" i="49"/>
  <c r="K155" i="49"/>
  <c r="L155" i="49"/>
  <c r="C156" i="49"/>
  <c r="D156" i="49"/>
  <c r="E156" i="49"/>
  <c r="F156" i="49"/>
  <c r="G156" i="49"/>
  <c r="H156" i="49"/>
  <c r="I156" i="49"/>
  <c r="J156" i="49"/>
  <c r="K156" i="49"/>
  <c r="L156" i="49"/>
  <c r="C157" i="49"/>
  <c r="D157" i="49"/>
  <c r="E157" i="49"/>
  <c r="F157" i="49"/>
  <c r="G157" i="49"/>
  <c r="H157" i="49"/>
  <c r="I157" i="49"/>
  <c r="J157" i="49"/>
  <c r="K157" i="49"/>
  <c r="L157" i="49"/>
  <c r="C158" i="49"/>
  <c r="D158" i="49"/>
  <c r="E158" i="49"/>
  <c r="F158" i="49"/>
  <c r="G158" i="49"/>
  <c r="H158" i="49"/>
  <c r="I158" i="49"/>
  <c r="J158" i="49"/>
  <c r="K158" i="49"/>
  <c r="L158" i="49"/>
  <c r="C159" i="49"/>
  <c r="D159" i="49"/>
  <c r="E159" i="49"/>
  <c r="F159" i="49"/>
  <c r="G159" i="49"/>
  <c r="H159" i="49"/>
  <c r="I159" i="49"/>
  <c r="J159" i="49"/>
  <c r="K159" i="49"/>
  <c r="L159" i="49"/>
  <c r="C160" i="49"/>
  <c r="D160" i="49"/>
  <c r="E160" i="49"/>
  <c r="F160" i="49"/>
  <c r="G160" i="49"/>
  <c r="H160" i="49"/>
  <c r="I160" i="49"/>
  <c r="J160" i="49"/>
  <c r="K160" i="49"/>
  <c r="L160" i="49"/>
  <c r="C161" i="49"/>
  <c r="D161" i="49"/>
  <c r="E161" i="49"/>
  <c r="F161" i="49"/>
  <c r="G161" i="49"/>
  <c r="H161" i="49"/>
  <c r="I161" i="49"/>
  <c r="J161" i="49"/>
  <c r="K161" i="49"/>
  <c r="L161" i="49"/>
  <c r="C162" i="49"/>
  <c r="D162" i="49"/>
  <c r="E162" i="49"/>
  <c r="F162" i="49"/>
  <c r="G162" i="49"/>
  <c r="H162" i="49"/>
  <c r="I162" i="49"/>
  <c r="J162" i="49"/>
  <c r="K162" i="49"/>
  <c r="L162" i="49"/>
  <c r="C163" i="49"/>
  <c r="D163" i="49"/>
  <c r="E163" i="49"/>
  <c r="F163" i="49"/>
  <c r="G163" i="49"/>
  <c r="H163" i="49"/>
  <c r="I163" i="49"/>
  <c r="J163" i="49"/>
  <c r="K163" i="49"/>
  <c r="L163" i="49"/>
  <c r="C164" i="49"/>
  <c r="D164" i="49"/>
  <c r="E164" i="49"/>
  <c r="F164" i="49"/>
  <c r="G164" i="49"/>
  <c r="H164" i="49"/>
  <c r="I164" i="49"/>
  <c r="J164" i="49"/>
  <c r="K164" i="49"/>
  <c r="L164" i="49"/>
  <c r="C165" i="49"/>
  <c r="D165" i="49"/>
  <c r="E165" i="49"/>
  <c r="F165" i="49"/>
  <c r="G165" i="49"/>
  <c r="H165" i="49"/>
  <c r="I165" i="49"/>
  <c r="J165" i="49"/>
  <c r="K165" i="49"/>
  <c r="L165" i="49"/>
  <c r="C166" i="49"/>
  <c r="D166" i="49"/>
  <c r="E166" i="49"/>
  <c r="F166" i="49"/>
  <c r="G166" i="49"/>
  <c r="H166" i="49"/>
  <c r="I166" i="49"/>
  <c r="J166" i="49"/>
  <c r="K166" i="49"/>
  <c r="L166" i="49"/>
  <c r="C167" i="49"/>
  <c r="D167" i="49"/>
  <c r="E167" i="49"/>
  <c r="F167" i="49"/>
  <c r="G167" i="49"/>
  <c r="H167" i="49"/>
  <c r="I167" i="49"/>
  <c r="J167" i="49"/>
  <c r="K167" i="49"/>
  <c r="L167" i="49"/>
  <c r="A51" i="54"/>
  <c r="B51" i="54"/>
  <c r="C36" i="49" s="1"/>
  <c r="C51" i="54"/>
  <c r="D36" i="49" s="1"/>
  <c r="D51" i="54"/>
  <c r="E36" i="49" s="1"/>
  <c r="E51" i="54"/>
  <c r="F36" i="49" s="1"/>
  <c r="A36" i="54"/>
  <c r="B36" i="54"/>
  <c r="C27" i="49" s="1"/>
  <c r="C36" i="54"/>
  <c r="D27" i="49" s="1"/>
  <c r="D36" i="54"/>
  <c r="E27" i="49" s="1"/>
  <c r="E36" i="54"/>
  <c r="F27" i="49" s="1"/>
  <c r="A37" i="54"/>
  <c r="B37" i="54"/>
  <c r="C20" i="49" s="1"/>
  <c r="C37" i="54"/>
  <c r="D20" i="49" s="1"/>
  <c r="D37" i="54"/>
  <c r="E20" i="49" s="1"/>
  <c r="E37" i="54"/>
  <c r="F20" i="49" s="1"/>
  <c r="A38" i="54"/>
  <c r="B38" i="54"/>
  <c r="C40" i="49" s="1"/>
  <c r="C38" i="54"/>
  <c r="D40" i="49" s="1"/>
  <c r="D38" i="54"/>
  <c r="E40" i="49" s="1"/>
  <c r="E38" i="54"/>
  <c r="F40" i="49" s="1"/>
  <c r="A39" i="54"/>
  <c r="B39" i="54"/>
  <c r="C60" i="49" s="1"/>
  <c r="C39" i="54"/>
  <c r="D60" i="49" s="1"/>
  <c r="D39" i="54"/>
  <c r="E60" i="49" s="1"/>
  <c r="E39" i="54"/>
  <c r="F60" i="49" s="1"/>
  <c r="A40" i="54"/>
  <c r="B40" i="54"/>
  <c r="C91" i="49" s="1"/>
  <c r="C40" i="54"/>
  <c r="D91" i="49" s="1"/>
  <c r="D40" i="54"/>
  <c r="E91" i="49" s="1"/>
  <c r="E40" i="54"/>
  <c r="F91" i="49" s="1"/>
  <c r="A41" i="54"/>
  <c r="B41" i="54"/>
  <c r="C11" i="49" s="1"/>
  <c r="C41" i="54"/>
  <c r="D11" i="49" s="1"/>
  <c r="D41" i="54"/>
  <c r="E11" i="49" s="1"/>
  <c r="E41" i="54"/>
  <c r="F11" i="49" s="1"/>
  <c r="A42" i="54"/>
  <c r="B42" i="54"/>
  <c r="C71" i="49" s="1"/>
  <c r="C42" i="54"/>
  <c r="D71" i="49" s="1"/>
  <c r="D42" i="54"/>
  <c r="E71" i="49" s="1"/>
  <c r="E42" i="54"/>
  <c r="F71" i="49" s="1"/>
  <c r="A43" i="54"/>
  <c r="B43" i="54"/>
  <c r="C92" i="49" s="1"/>
  <c r="C43" i="54"/>
  <c r="D92" i="49" s="1"/>
  <c r="D43" i="54"/>
  <c r="E92" i="49" s="1"/>
  <c r="E43" i="54"/>
  <c r="F92" i="49" s="1"/>
  <c r="A44" i="54"/>
  <c r="B44" i="54"/>
  <c r="C3" i="49" s="1"/>
  <c r="C44" i="54"/>
  <c r="D3" i="49" s="1"/>
  <c r="D44" i="54"/>
  <c r="E3" i="49" s="1"/>
  <c r="E44" i="54"/>
  <c r="F3" i="49" s="1"/>
  <c r="A45" i="54"/>
  <c r="B45" i="54"/>
  <c r="C66" i="49" s="1"/>
  <c r="C45" i="54"/>
  <c r="D66" i="49" s="1"/>
  <c r="D45" i="54"/>
  <c r="E66" i="49" s="1"/>
  <c r="E45" i="54"/>
  <c r="F66" i="49" s="1"/>
  <c r="A46" i="54"/>
  <c r="B46" i="54"/>
  <c r="C37" i="49" s="1"/>
  <c r="C46" i="54"/>
  <c r="D37" i="49" s="1"/>
  <c r="D46" i="54"/>
  <c r="E37" i="49" s="1"/>
  <c r="E46" i="54"/>
  <c r="F37" i="49" s="1"/>
  <c r="A47" i="54"/>
  <c r="B47" i="54"/>
  <c r="C56" i="49" s="1"/>
  <c r="C47" i="54"/>
  <c r="D56" i="49" s="1"/>
  <c r="D47" i="54"/>
  <c r="E56" i="49" s="1"/>
  <c r="E47" i="54"/>
  <c r="F56" i="49" s="1"/>
  <c r="A48" i="54"/>
  <c r="B48" i="54"/>
  <c r="C7" i="49" s="1"/>
  <c r="C48" i="54"/>
  <c r="D7" i="49" s="1"/>
  <c r="D48" i="54"/>
  <c r="E7" i="49" s="1"/>
  <c r="E48" i="54"/>
  <c r="F7" i="49" s="1"/>
  <c r="A49" i="54"/>
  <c r="B49" i="54"/>
  <c r="C93" i="49" s="1"/>
  <c r="C49" i="54"/>
  <c r="D93" i="49" s="1"/>
  <c r="D49" i="54"/>
  <c r="E93" i="49" s="1"/>
  <c r="E49" i="54"/>
  <c r="F93" i="49" s="1"/>
  <c r="A50" i="54"/>
  <c r="B50" i="54"/>
  <c r="C69" i="49" s="1"/>
  <c r="C50" i="54"/>
  <c r="D69" i="49" s="1"/>
  <c r="D50" i="54"/>
  <c r="E69" i="49" s="1"/>
  <c r="E50" i="54"/>
  <c r="F69" i="49" s="1"/>
  <c r="B35" i="54"/>
  <c r="C28" i="49" s="1"/>
  <c r="C35" i="54"/>
  <c r="D28" i="49" s="1"/>
  <c r="D35" i="54"/>
  <c r="E28" i="49" s="1"/>
  <c r="E35" i="54"/>
  <c r="F28" i="49" s="1"/>
  <c r="A35" i="54"/>
  <c r="A148" i="54"/>
  <c r="B148" i="54"/>
  <c r="C21" i="49" s="1"/>
  <c r="C148" i="54"/>
  <c r="D21" i="49" s="1"/>
  <c r="D148" i="54"/>
  <c r="E21" i="49" s="1"/>
  <c r="E148" i="54"/>
  <c r="F21" i="49" s="1"/>
  <c r="F148" i="54"/>
  <c r="G21" i="49" s="1"/>
  <c r="A149" i="54"/>
  <c r="B149" i="54"/>
  <c r="C52" i="49" s="1"/>
  <c r="C149" i="54"/>
  <c r="D52" i="49" s="1"/>
  <c r="D149" i="54"/>
  <c r="E52" i="49" s="1"/>
  <c r="E149" i="54"/>
  <c r="F52" i="49" s="1"/>
  <c r="F149" i="54"/>
  <c r="G52" i="49" s="1"/>
  <c r="A150" i="54"/>
  <c r="C67" i="49"/>
  <c r="D67" i="49"/>
  <c r="E67" i="49"/>
  <c r="F67" i="49"/>
  <c r="G67" i="49"/>
  <c r="G53" i="49"/>
  <c r="F152" i="54"/>
  <c r="G99" i="49" s="1"/>
  <c r="A29" i="1"/>
  <c r="A3" i="1"/>
  <c r="A10" i="1"/>
  <c r="A1" i="1"/>
  <c r="A15" i="1"/>
  <c r="A11" i="1"/>
  <c r="A6" i="1"/>
  <c r="A24" i="1"/>
  <c r="A19" i="1"/>
  <c r="A4" i="1"/>
  <c r="A2" i="1"/>
  <c r="A18" i="1"/>
  <c r="A7" i="1"/>
  <c r="A23" i="1"/>
  <c r="A26" i="1"/>
  <c r="A16" i="1"/>
  <c r="A12" i="1"/>
  <c r="A21" i="1"/>
  <c r="A22" i="1"/>
  <c r="A20" i="1"/>
  <c r="A13" i="1"/>
  <c r="A67" i="54"/>
  <c r="B67" i="54"/>
  <c r="C25" i="49" s="1"/>
  <c r="C67" i="54"/>
  <c r="D25" i="49" s="1"/>
  <c r="D67" i="54"/>
  <c r="E25" i="49" s="1"/>
  <c r="E67" i="54"/>
  <c r="F25" i="49" s="1"/>
  <c r="A68" i="54"/>
  <c r="B68" i="54"/>
  <c r="C31" i="49" s="1"/>
  <c r="C68" i="54"/>
  <c r="D31" i="49" s="1"/>
  <c r="D68" i="54"/>
  <c r="E31" i="49" s="1"/>
  <c r="E68" i="54"/>
  <c r="F31" i="49" s="1"/>
  <c r="A69" i="54"/>
  <c r="B69" i="54"/>
  <c r="C22" i="49" s="1"/>
  <c r="C69" i="54"/>
  <c r="D22" i="49" s="1"/>
  <c r="D69" i="54"/>
  <c r="E22" i="49" s="1"/>
  <c r="E69" i="54"/>
  <c r="F22" i="49" s="1"/>
  <c r="A70" i="54"/>
  <c r="B70" i="54"/>
  <c r="C19" i="49" s="1"/>
  <c r="C70" i="54"/>
  <c r="D19" i="49" s="1"/>
  <c r="D70" i="54"/>
  <c r="E19" i="49" s="1"/>
  <c r="E70" i="54"/>
  <c r="F19" i="49" s="1"/>
  <c r="A71" i="54"/>
  <c r="B71" i="54"/>
  <c r="C23" i="49" s="1"/>
  <c r="C71" i="54"/>
  <c r="D23" i="49" s="1"/>
  <c r="D71" i="54"/>
  <c r="E23" i="49" s="1"/>
  <c r="E71" i="54"/>
  <c r="F23" i="49" s="1"/>
  <c r="A72" i="54"/>
  <c r="B72" i="54"/>
  <c r="C168" i="49" s="1"/>
  <c r="C72" i="54"/>
  <c r="D168" i="49" s="1"/>
  <c r="D72" i="54"/>
  <c r="E168" i="49" s="1"/>
  <c r="E72" i="54"/>
  <c r="F168" i="49" s="1"/>
  <c r="A73" i="54"/>
  <c r="B73" i="54"/>
  <c r="C13" i="49" s="1"/>
  <c r="C73" i="54"/>
  <c r="D13" i="49" s="1"/>
  <c r="D73" i="54"/>
  <c r="E13" i="49" s="1"/>
  <c r="E73" i="54"/>
  <c r="F13" i="49" s="1"/>
  <c r="A74" i="54"/>
  <c r="B74" i="54"/>
  <c r="C24" i="49" s="1"/>
  <c r="C74" i="54"/>
  <c r="D24" i="49" s="1"/>
  <c r="D74" i="54"/>
  <c r="E24" i="49" s="1"/>
  <c r="E74" i="54"/>
  <c r="F24" i="49" s="1"/>
  <c r="A75" i="54"/>
  <c r="B75" i="54"/>
  <c r="C169" i="49" s="1"/>
  <c r="C75" i="54"/>
  <c r="D169" i="49" s="1"/>
  <c r="D75" i="54"/>
  <c r="E169" i="49" s="1"/>
  <c r="E75" i="54"/>
  <c r="F169" i="49" s="1"/>
  <c r="A76" i="54"/>
  <c r="B76" i="54"/>
  <c r="C173" i="49" s="1"/>
  <c r="C76" i="54"/>
  <c r="D173" i="49" s="1"/>
  <c r="D76" i="54"/>
  <c r="E173" i="49" s="1"/>
  <c r="E76" i="54"/>
  <c r="F173" i="49" s="1"/>
  <c r="A77" i="54"/>
  <c r="B77" i="54"/>
  <c r="C174" i="49" s="1"/>
  <c r="C77" i="54"/>
  <c r="D174" i="49" s="1"/>
  <c r="D77" i="54"/>
  <c r="E174" i="49" s="1"/>
  <c r="E77" i="54"/>
  <c r="F174" i="49" s="1"/>
  <c r="A78" i="54"/>
  <c r="B78" i="54"/>
  <c r="C171" i="49" s="1"/>
  <c r="C78" i="54"/>
  <c r="D171" i="49" s="1"/>
  <c r="D78" i="54"/>
  <c r="E171" i="49" s="1"/>
  <c r="E78" i="54"/>
  <c r="F171" i="49" s="1"/>
  <c r="A79" i="54"/>
  <c r="B79" i="54"/>
  <c r="C170" i="49" s="1"/>
  <c r="C79" i="54"/>
  <c r="D170" i="49" s="1"/>
  <c r="D79" i="54"/>
  <c r="E170" i="49" s="1"/>
  <c r="E79" i="54"/>
  <c r="F170" i="49" s="1"/>
  <c r="A80" i="54"/>
  <c r="B80" i="54"/>
  <c r="C172" i="49" s="1"/>
  <c r="C80" i="54"/>
  <c r="D172" i="49" s="1"/>
  <c r="D80" i="54"/>
  <c r="E172" i="49" s="1"/>
  <c r="E80" i="54"/>
  <c r="F172" i="49" s="1"/>
  <c r="B66" i="54"/>
  <c r="C17" i="49" s="1"/>
  <c r="C66" i="54"/>
  <c r="D17" i="49" s="1"/>
  <c r="D66" i="54"/>
  <c r="E17" i="49" s="1"/>
  <c r="E66" i="54"/>
  <c r="F17" i="49" s="1"/>
  <c r="A66" i="54"/>
  <c r="I43" i="49"/>
  <c r="J43" i="49"/>
  <c r="K43" i="49"/>
  <c r="I6" i="49"/>
  <c r="J6" i="49"/>
  <c r="K6" i="49"/>
  <c r="I15" i="49"/>
  <c r="J15" i="49"/>
  <c r="K15" i="49"/>
  <c r="I45" i="49"/>
  <c r="J45" i="49"/>
  <c r="K45" i="49"/>
  <c r="I8" i="49"/>
  <c r="J8" i="49"/>
  <c r="K8" i="49"/>
  <c r="I12" i="49"/>
  <c r="J12" i="49"/>
  <c r="K12" i="49"/>
  <c r="I35" i="49"/>
  <c r="J35" i="49"/>
  <c r="K35" i="49"/>
  <c r="I54" i="49"/>
  <c r="J54" i="49"/>
  <c r="K54" i="49"/>
  <c r="I94" i="49"/>
  <c r="J94" i="49"/>
  <c r="K94" i="49"/>
  <c r="I95" i="49"/>
  <c r="J95" i="49"/>
  <c r="K95" i="49"/>
  <c r="I96" i="49"/>
  <c r="J96" i="49"/>
  <c r="K96" i="49"/>
  <c r="K4" i="49"/>
  <c r="J4" i="49"/>
  <c r="A89" i="54"/>
  <c r="B89" i="54"/>
  <c r="C43" i="49" s="1"/>
  <c r="C89" i="54"/>
  <c r="D43" i="49" s="1"/>
  <c r="D89" i="54"/>
  <c r="E43" i="49" s="1"/>
  <c r="E89" i="54"/>
  <c r="F43" i="49" s="1"/>
  <c r="A90" i="54"/>
  <c r="B90" i="54"/>
  <c r="C6" i="49" s="1"/>
  <c r="C90" i="54"/>
  <c r="D6" i="49" s="1"/>
  <c r="D90" i="54"/>
  <c r="E6" i="49" s="1"/>
  <c r="E90" i="54"/>
  <c r="F6" i="49" s="1"/>
  <c r="A91" i="54"/>
  <c r="B91" i="54"/>
  <c r="C15" i="49" s="1"/>
  <c r="C91" i="54"/>
  <c r="D15" i="49" s="1"/>
  <c r="D91" i="54"/>
  <c r="E15" i="49" s="1"/>
  <c r="E91" i="54"/>
  <c r="F15" i="49" s="1"/>
  <c r="A92" i="54"/>
  <c r="B92" i="54"/>
  <c r="C45" i="49" s="1"/>
  <c r="C92" i="54"/>
  <c r="D45" i="49" s="1"/>
  <c r="D92" i="54"/>
  <c r="E45" i="49" s="1"/>
  <c r="E92" i="54"/>
  <c r="F45" i="49" s="1"/>
  <c r="A93" i="54"/>
  <c r="B93" i="54"/>
  <c r="C8" i="49" s="1"/>
  <c r="C93" i="54"/>
  <c r="D8" i="49" s="1"/>
  <c r="D93" i="54"/>
  <c r="E8" i="49" s="1"/>
  <c r="E93" i="54"/>
  <c r="F8" i="49" s="1"/>
  <c r="A94" i="54"/>
  <c r="B94" i="54"/>
  <c r="C12" i="49" s="1"/>
  <c r="C94" i="54"/>
  <c r="D12" i="49" s="1"/>
  <c r="D94" i="54"/>
  <c r="E12" i="49" s="1"/>
  <c r="E94" i="54"/>
  <c r="F12" i="49" s="1"/>
  <c r="A95" i="54"/>
  <c r="B95" i="54"/>
  <c r="C35" i="49" s="1"/>
  <c r="C95" i="54"/>
  <c r="D35" i="49" s="1"/>
  <c r="D95" i="54"/>
  <c r="E35" i="49" s="1"/>
  <c r="E95" i="54"/>
  <c r="F35" i="49" s="1"/>
  <c r="A96" i="54"/>
  <c r="B96" i="54"/>
  <c r="C54" i="49" s="1"/>
  <c r="C96" i="54"/>
  <c r="D54" i="49" s="1"/>
  <c r="D96" i="54"/>
  <c r="E54" i="49" s="1"/>
  <c r="E96" i="54"/>
  <c r="F54" i="49" s="1"/>
  <c r="A97" i="54"/>
  <c r="B97" i="54"/>
  <c r="C94" i="49" s="1"/>
  <c r="C97" i="54"/>
  <c r="D94" i="49" s="1"/>
  <c r="D97" i="54"/>
  <c r="E94" i="49" s="1"/>
  <c r="E97" i="54"/>
  <c r="F94" i="49" s="1"/>
  <c r="A98" i="54"/>
  <c r="B98" i="54"/>
  <c r="C95" i="49" s="1"/>
  <c r="C98" i="54"/>
  <c r="D95" i="49" s="1"/>
  <c r="D98" i="54"/>
  <c r="E95" i="49" s="1"/>
  <c r="E98" i="54"/>
  <c r="F95" i="49" s="1"/>
  <c r="A99" i="54"/>
  <c r="B99" i="54"/>
  <c r="C96" i="49" s="1"/>
  <c r="C99" i="54"/>
  <c r="D96" i="49" s="1"/>
  <c r="D99" i="54"/>
  <c r="E96" i="49" s="1"/>
  <c r="E99" i="54"/>
  <c r="F96" i="49" s="1"/>
  <c r="B88" i="54"/>
  <c r="C4" i="49" s="1"/>
  <c r="C88" i="54"/>
  <c r="D4" i="49" s="1"/>
  <c r="D88" i="54"/>
  <c r="E4" i="49" s="1"/>
  <c r="E88" i="54"/>
  <c r="F4" i="49" s="1"/>
  <c r="A88" i="54"/>
  <c r="I26" i="49"/>
  <c r="J26" i="49"/>
  <c r="K26" i="49"/>
  <c r="I34" i="49"/>
  <c r="J34" i="49"/>
  <c r="K34" i="49"/>
  <c r="I14" i="49"/>
  <c r="J14" i="49"/>
  <c r="K14" i="49"/>
  <c r="I61" i="49"/>
  <c r="J61" i="49"/>
  <c r="K61" i="49"/>
  <c r="I49" i="49"/>
  <c r="J49" i="49"/>
  <c r="K49" i="49"/>
  <c r="I70" i="49"/>
  <c r="J70" i="49"/>
  <c r="K70" i="49"/>
  <c r="I42" i="49"/>
  <c r="J42" i="49"/>
  <c r="K42" i="49"/>
  <c r="I44" i="49"/>
  <c r="J44" i="49"/>
  <c r="K44" i="49"/>
  <c r="I59" i="49"/>
  <c r="J59" i="49"/>
  <c r="K59" i="49"/>
  <c r="I41" i="49"/>
  <c r="J41" i="49"/>
  <c r="K41" i="49"/>
  <c r="I9" i="49"/>
  <c r="J9" i="49"/>
  <c r="K9" i="49"/>
  <c r="I30" i="49"/>
  <c r="J30" i="49"/>
  <c r="K30" i="49"/>
  <c r="I98" i="49"/>
  <c r="J98" i="49"/>
  <c r="K98" i="49"/>
  <c r="I51" i="49"/>
  <c r="J51" i="49"/>
  <c r="K51" i="49"/>
  <c r="I21" i="49"/>
  <c r="J21" i="49"/>
  <c r="K21" i="49"/>
  <c r="I52" i="49"/>
  <c r="J52" i="49"/>
  <c r="K52" i="49"/>
  <c r="I67" i="49"/>
  <c r="J67" i="49"/>
  <c r="K67" i="49"/>
  <c r="I53" i="49"/>
  <c r="J53" i="49"/>
  <c r="K53" i="49"/>
  <c r="I99" i="49"/>
  <c r="J99" i="49"/>
  <c r="K99" i="49"/>
  <c r="K63" i="49"/>
  <c r="J63" i="49"/>
  <c r="A108" i="54"/>
  <c r="B108" i="54"/>
  <c r="C32" i="49" s="1"/>
  <c r="C108" i="54"/>
  <c r="D32" i="49" s="1"/>
  <c r="D108" i="54"/>
  <c r="E32" i="49" s="1"/>
  <c r="F108" i="54"/>
  <c r="G32" i="49" s="1"/>
  <c r="A109" i="54"/>
  <c r="B109" i="54"/>
  <c r="C5" i="49" s="1"/>
  <c r="C109" i="54"/>
  <c r="D5" i="49" s="1"/>
  <c r="D109" i="54"/>
  <c r="E5" i="49" s="1"/>
  <c r="F109" i="54"/>
  <c r="G5" i="49" s="1"/>
  <c r="A110" i="54"/>
  <c r="B110" i="54"/>
  <c r="C76" i="49" s="1"/>
  <c r="C110" i="54"/>
  <c r="D76" i="49" s="1"/>
  <c r="D110" i="54"/>
  <c r="E76" i="49" s="1"/>
  <c r="F110" i="54"/>
  <c r="G76" i="49" s="1"/>
  <c r="A111" i="54"/>
  <c r="B111" i="54"/>
  <c r="C10" i="49" s="1"/>
  <c r="C111" i="54"/>
  <c r="D10" i="49" s="1"/>
  <c r="D111" i="54"/>
  <c r="E10" i="49" s="1"/>
  <c r="F111" i="54"/>
  <c r="G10" i="49" s="1"/>
  <c r="A112" i="54"/>
  <c r="B112" i="54"/>
  <c r="C18" i="49" s="1"/>
  <c r="C112" i="54"/>
  <c r="D18" i="49" s="1"/>
  <c r="D112" i="54"/>
  <c r="E18" i="49" s="1"/>
  <c r="F112" i="54"/>
  <c r="G18" i="49" s="1"/>
  <c r="A113" i="54"/>
  <c r="B113" i="54"/>
  <c r="C81" i="49" s="1"/>
  <c r="C113" i="54"/>
  <c r="D81" i="49" s="1"/>
  <c r="D113" i="54"/>
  <c r="E81" i="49" s="1"/>
  <c r="F113" i="54"/>
  <c r="G81" i="49" s="1"/>
  <c r="A114" i="54"/>
  <c r="B114" i="54"/>
  <c r="C68" i="49" s="1"/>
  <c r="C114" i="54"/>
  <c r="D68" i="49" s="1"/>
  <c r="D114" i="54"/>
  <c r="E68" i="49" s="1"/>
  <c r="F114" i="54"/>
  <c r="G68" i="49" s="1"/>
  <c r="A115" i="54"/>
  <c r="B115" i="54"/>
  <c r="C39" i="49" s="1"/>
  <c r="C115" i="54"/>
  <c r="D39" i="49" s="1"/>
  <c r="D115" i="54"/>
  <c r="E39" i="49" s="1"/>
  <c r="F115" i="54"/>
  <c r="G39" i="49" s="1"/>
  <c r="A116" i="54"/>
  <c r="B116" i="54"/>
  <c r="C38" i="49" s="1"/>
  <c r="C116" i="54"/>
  <c r="D38" i="49" s="1"/>
  <c r="D116" i="54"/>
  <c r="E38" i="49" s="1"/>
  <c r="F116" i="54"/>
  <c r="G38" i="49" s="1"/>
  <c r="A117" i="54"/>
  <c r="B117" i="54"/>
  <c r="C46" i="49" s="1"/>
  <c r="C117" i="54"/>
  <c r="D46" i="49" s="1"/>
  <c r="D117" i="54"/>
  <c r="E46" i="49" s="1"/>
  <c r="F117" i="54"/>
  <c r="G46" i="49" s="1"/>
  <c r="A118" i="54"/>
  <c r="B118" i="54"/>
  <c r="C82" i="49" s="1"/>
  <c r="C118" i="54"/>
  <c r="D82" i="49" s="1"/>
  <c r="D118" i="54"/>
  <c r="E82" i="49" s="1"/>
  <c r="F118" i="54"/>
  <c r="G82" i="49" s="1"/>
  <c r="A119" i="54"/>
  <c r="B119" i="54"/>
  <c r="C83" i="49" s="1"/>
  <c r="C119" i="54"/>
  <c r="D83" i="49" s="1"/>
  <c r="D119" i="54"/>
  <c r="E83" i="49" s="1"/>
  <c r="F119" i="54"/>
  <c r="G83" i="49" s="1"/>
  <c r="A120" i="54"/>
  <c r="B120" i="54"/>
  <c r="C84" i="49" s="1"/>
  <c r="C120" i="54"/>
  <c r="D84" i="49" s="1"/>
  <c r="D120" i="54"/>
  <c r="E84" i="49" s="1"/>
  <c r="F120" i="54"/>
  <c r="G84" i="49" s="1"/>
  <c r="A121" i="54"/>
  <c r="B121" i="54"/>
  <c r="C85" i="49" s="1"/>
  <c r="C121" i="54"/>
  <c r="D85" i="49" s="1"/>
  <c r="D121" i="54"/>
  <c r="E85" i="49" s="1"/>
  <c r="F121" i="54"/>
  <c r="G85" i="49" s="1"/>
  <c r="A122" i="54"/>
  <c r="B122" i="54"/>
  <c r="C86" i="49" s="1"/>
  <c r="C122" i="54"/>
  <c r="D86" i="49" s="1"/>
  <c r="D122" i="54"/>
  <c r="E86" i="49" s="1"/>
  <c r="F122" i="54"/>
  <c r="G86" i="49" s="1"/>
  <c r="B107" i="54"/>
  <c r="C33" i="49" s="1"/>
  <c r="C107" i="54"/>
  <c r="D33" i="49" s="1"/>
  <c r="D107" i="54"/>
  <c r="E33" i="49" s="1"/>
  <c r="F107" i="54"/>
  <c r="G33" i="49" s="1"/>
  <c r="A107" i="54"/>
  <c r="A134" i="54"/>
  <c r="B134" i="54"/>
  <c r="C26" i="49" s="1"/>
  <c r="C134" i="54"/>
  <c r="D26" i="49" s="1"/>
  <c r="D134" i="54"/>
  <c r="E26" i="49" s="1"/>
  <c r="E134" i="54"/>
  <c r="F26" i="49" s="1"/>
  <c r="F134" i="54"/>
  <c r="G26" i="49" s="1"/>
  <c r="A135" i="54"/>
  <c r="B135" i="54"/>
  <c r="C34" i="49" s="1"/>
  <c r="C135" i="54"/>
  <c r="D34" i="49" s="1"/>
  <c r="D135" i="54"/>
  <c r="E34" i="49" s="1"/>
  <c r="E135" i="54"/>
  <c r="F34" i="49" s="1"/>
  <c r="F135" i="54"/>
  <c r="G34" i="49" s="1"/>
  <c r="A136" i="54"/>
  <c r="B136" i="54"/>
  <c r="C14" i="49" s="1"/>
  <c r="C136" i="54"/>
  <c r="D14" i="49" s="1"/>
  <c r="D136" i="54"/>
  <c r="E14" i="49" s="1"/>
  <c r="E136" i="54"/>
  <c r="F14" i="49" s="1"/>
  <c r="F136" i="54"/>
  <c r="G14" i="49" s="1"/>
  <c r="A137" i="54"/>
  <c r="B137" i="54"/>
  <c r="C61" i="49" s="1"/>
  <c r="C137" i="54"/>
  <c r="D61" i="49" s="1"/>
  <c r="D137" i="54"/>
  <c r="E61" i="49" s="1"/>
  <c r="E137" i="54"/>
  <c r="F61" i="49" s="1"/>
  <c r="F137" i="54"/>
  <c r="G61" i="49" s="1"/>
  <c r="A138" i="54"/>
  <c r="B138" i="54"/>
  <c r="C49" i="49" s="1"/>
  <c r="C138" i="54"/>
  <c r="D49" i="49" s="1"/>
  <c r="D138" i="54"/>
  <c r="E49" i="49" s="1"/>
  <c r="E138" i="54"/>
  <c r="F49" i="49" s="1"/>
  <c r="F138" i="54"/>
  <c r="G49" i="49" s="1"/>
  <c r="A139" i="54"/>
  <c r="B139" i="54"/>
  <c r="C70" i="49" s="1"/>
  <c r="C139" i="54"/>
  <c r="D70" i="49" s="1"/>
  <c r="D139" i="54"/>
  <c r="E70" i="49" s="1"/>
  <c r="E139" i="54"/>
  <c r="F70" i="49" s="1"/>
  <c r="F139" i="54"/>
  <c r="G70" i="49" s="1"/>
  <c r="A140" i="54"/>
  <c r="B140" i="54"/>
  <c r="C42" i="49" s="1"/>
  <c r="C140" i="54"/>
  <c r="D42" i="49" s="1"/>
  <c r="D140" i="54"/>
  <c r="E42" i="49" s="1"/>
  <c r="E140" i="54"/>
  <c r="F42" i="49" s="1"/>
  <c r="F140" i="54"/>
  <c r="G42" i="49" s="1"/>
  <c r="A141" i="54"/>
  <c r="B141" i="54"/>
  <c r="C44" i="49" s="1"/>
  <c r="C141" i="54"/>
  <c r="D44" i="49" s="1"/>
  <c r="D141" i="54"/>
  <c r="E44" i="49" s="1"/>
  <c r="E141" i="54"/>
  <c r="F44" i="49" s="1"/>
  <c r="F141" i="54"/>
  <c r="G44" i="49" s="1"/>
  <c r="A142" i="54"/>
  <c r="B142" i="54"/>
  <c r="C59" i="49" s="1"/>
  <c r="C142" i="54"/>
  <c r="D59" i="49" s="1"/>
  <c r="D142" i="54"/>
  <c r="E59" i="49" s="1"/>
  <c r="E142" i="54"/>
  <c r="F59" i="49" s="1"/>
  <c r="F142" i="54"/>
  <c r="G59" i="49" s="1"/>
  <c r="A143" i="54"/>
  <c r="B143" i="54"/>
  <c r="C41" i="49" s="1"/>
  <c r="C143" i="54"/>
  <c r="D41" i="49" s="1"/>
  <c r="D143" i="54"/>
  <c r="E41" i="49" s="1"/>
  <c r="E143" i="54"/>
  <c r="F41" i="49" s="1"/>
  <c r="F143" i="54"/>
  <c r="G41" i="49" s="1"/>
  <c r="A144" i="54"/>
  <c r="B144" i="54"/>
  <c r="C9" i="49" s="1"/>
  <c r="C144" i="54"/>
  <c r="D9" i="49" s="1"/>
  <c r="D144" i="54"/>
  <c r="E9" i="49" s="1"/>
  <c r="E144" i="54"/>
  <c r="F9" i="49" s="1"/>
  <c r="F144" i="54"/>
  <c r="G9" i="49" s="1"/>
  <c r="B145" i="54"/>
  <c r="C30" i="49" s="1"/>
  <c r="C145" i="54"/>
  <c r="D30" i="49" s="1"/>
  <c r="D145" i="54"/>
  <c r="E30" i="49" s="1"/>
  <c r="E145" i="54"/>
  <c r="F30" i="49" s="1"/>
  <c r="F145" i="54"/>
  <c r="G30" i="49" s="1"/>
  <c r="A146" i="54"/>
  <c r="B146" i="54"/>
  <c r="C98" i="49" s="1"/>
  <c r="C146" i="54"/>
  <c r="D98" i="49" s="1"/>
  <c r="D146" i="54"/>
  <c r="E98" i="49" s="1"/>
  <c r="E146" i="54"/>
  <c r="F98" i="49" s="1"/>
  <c r="F146" i="54"/>
  <c r="G98" i="49" s="1"/>
  <c r="A147" i="54"/>
  <c r="B147" i="54"/>
  <c r="C51" i="49" s="1"/>
  <c r="C147" i="54"/>
  <c r="D51" i="49" s="1"/>
  <c r="D147" i="54"/>
  <c r="E51" i="49" s="1"/>
  <c r="E147" i="54"/>
  <c r="F51" i="49" s="1"/>
  <c r="F147" i="54"/>
  <c r="G51" i="49" s="1"/>
  <c r="B133" i="54"/>
  <c r="C63" i="49" s="1"/>
  <c r="C133" i="54"/>
  <c r="D63" i="49" s="1"/>
  <c r="D133" i="54"/>
  <c r="E63" i="49" s="1"/>
  <c r="E133" i="54"/>
  <c r="F63" i="49" s="1"/>
  <c r="F133" i="54"/>
  <c r="G63" i="49" s="1"/>
  <c r="A133" i="54"/>
  <c r="I27" i="49"/>
  <c r="J27" i="49"/>
  <c r="K27" i="49"/>
  <c r="I20" i="49"/>
  <c r="J20" i="49"/>
  <c r="K20" i="49"/>
  <c r="I40" i="49"/>
  <c r="J40" i="49"/>
  <c r="K40" i="49"/>
  <c r="I60" i="49"/>
  <c r="J60" i="49"/>
  <c r="K60" i="49"/>
  <c r="I91" i="49"/>
  <c r="J91" i="49"/>
  <c r="K91" i="49"/>
  <c r="I11" i="49"/>
  <c r="J11" i="49"/>
  <c r="K11" i="49"/>
  <c r="I71" i="49"/>
  <c r="J71" i="49"/>
  <c r="K71" i="49"/>
  <c r="I92" i="49"/>
  <c r="J92" i="49"/>
  <c r="K92" i="49"/>
  <c r="I3" i="49"/>
  <c r="J3" i="49"/>
  <c r="K3" i="49"/>
  <c r="I66" i="49"/>
  <c r="J66" i="49"/>
  <c r="K66" i="49"/>
  <c r="I37" i="49"/>
  <c r="J37" i="49"/>
  <c r="K37" i="49"/>
  <c r="I56" i="49"/>
  <c r="J56" i="49"/>
  <c r="K56" i="49"/>
  <c r="I7" i="49"/>
  <c r="J7" i="49"/>
  <c r="K7" i="49"/>
  <c r="I93" i="49"/>
  <c r="J93" i="49"/>
  <c r="K93" i="49"/>
  <c r="I69" i="49"/>
  <c r="J69" i="49"/>
  <c r="K69" i="49"/>
  <c r="I36" i="49"/>
  <c r="J36" i="49"/>
  <c r="K36" i="49"/>
  <c r="I16" i="49"/>
  <c r="J16" i="49"/>
  <c r="K16" i="49"/>
  <c r="I29" i="49"/>
  <c r="J29" i="49"/>
  <c r="K29" i="49"/>
  <c r="K28" i="49"/>
  <c r="J28" i="49"/>
  <c r="I50" i="49"/>
  <c r="J50" i="49"/>
  <c r="K50" i="49"/>
  <c r="I87" i="49"/>
  <c r="J87" i="49"/>
  <c r="K87" i="49"/>
  <c r="I78" i="49"/>
  <c r="J78" i="49"/>
  <c r="K78" i="49"/>
  <c r="I73" i="49"/>
  <c r="J73" i="49"/>
  <c r="K73" i="49"/>
  <c r="I88" i="49"/>
  <c r="J88" i="49"/>
  <c r="K88" i="49"/>
  <c r="I55" i="49"/>
  <c r="J55" i="49"/>
  <c r="K55" i="49"/>
  <c r="I77" i="49"/>
  <c r="J77" i="49"/>
  <c r="K77" i="49"/>
  <c r="I80" i="49"/>
  <c r="J80" i="49"/>
  <c r="K80" i="49"/>
  <c r="I79" i="49"/>
  <c r="J79" i="49"/>
  <c r="K79" i="49"/>
  <c r="I47" i="49"/>
  <c r="J47" i="49"/>
  <c r="K47" i="49"/>
  <c r="I57" i="49"/>
  <c r="J57" i="49"/>
  <c r="K57" i="49"/>
  <c r="I64" i="49"/>
  <c r="J64" i="49"/>
  <c r="K64" i="49"/>
  <c r="I48" i="49"/>
  <c r="J48" i="49"/>
  <c r="K48" i="49"/>
  <c r="I89" i="49"/>
  <c r="J89" i="49"/>
  <c r="K89" i="49"/>
  <c r="I62" i="49"/>
  <c r="J62" i="49"/>
  <c r="K62" i="49"/>
  <c r="I72" i="49"/>
  <c r="J72" i="49"/>
  <c r="K72" i="49"/>
  <c r="I65" i="49"/>
  <c r="J65" i="49"/>
  <c r="K65" i="49"/>
  <c r="I74" i="49"/>
  <c r="J74" i="49"/>
  <c r="K74" i="49"/>
  <c r="I90" i="49"/>
  <c r="J90" i="49"/>
  <c r="K90" i="49"/>
  <c r="I58" i="49"/>
  <c r="J58" i="49"/>
  <c r="K58" i="49"/>
  <c r="K75" i="49"/>
  <c r="F5" i="54"/>
  <c r="G50" i="49" s="1"/>
  <c r="F6" i="54"/>
  <c r="G87" i="49" s="1"/>
  <c r="F7" i="54"/>
  <c r="G78" i="49" s="1"/>
  <c r="F8" i="54"/>
  <c r="G73" i="49" s="1"/>
  <c r="F9" i="54"/>
  <c r="G88" i="49" s="1"/>
  <c r="F10" i="54"/>
  <c r="G55" i="49" s="1"/>
  <c r="F11" i="54"/>
  <c r="G77" i="49" s="1"/>
  <c r="F12" i="54"/>
  <c r="G80" i="49" s="1"/>
  <c r="F13" i="54"/>
  <c r="G79" i="49" s="1"/>
  <c r="F14" i="54"/>
  <c r="G47" i="49" s="1"/>
  <c r="F15" i="54"/>
  <c r="G57" i="49" s="1"/>
  <c r="F16" i="54"/>
  <c r="G64" i="49" s="1"/>
  <c r="F17" i="54"/>
  <c r="G48" i="49" s="1"/>
  <c r="F18" i="54"/>
  <c r="G89" i="49" s="1"/>
  <c r="F19" i="54"/>
  <c r="G62" i="49" s="1"/>
  <c r="F20" i="54"/>
  <c r="G72" i="49" s="1"/>
  <c r="F21" i="54"/>
  <c r="G65" i="49" s="1"/>
  <c r="F22" i="54"/>
  <c r="G74" i="49" s="1"/>
  <c r="F23" i="54"/>
  <c r="G90" i="49" s="1"/>
  <c r="F24" i="54"/>
  <c r="G58" i="49" s="1"/>
  <c r="B5" i="54"/>
  <c r="C50" i="49" s="1"/>
  <c r="C5" i="54"/>
  <c r="D50" i="49" s="1"/>
  <c r="D5" i="54"/>
  <c r="E50" i="49" s="1"/>
  <c r="E5" i="54"/>
  <c r="F50" i="49" s="1"/>
  <c r="B6" i="54"/>
  <c r="C87" i="49" s="1"/>
  <c r="C6" i="54"/>
  <c r="D87" i="49" s="1"/>
  <c r="D6" i="54"/>
  <c r="E87" i="49" s="1"/>
  <c r="E6" i="54"/>
  <c r="F87" i="49" s="1"/>
  <c r="B7" i="54"/>
  <c r="C78" i="49" s="1"/>
  <c r="C7" i="54"/>
  <c r="D78" i="49" s="1"/>
  <c r="D7" i="54"/>
  <c r="E78" i="49" s="1"/>
  <c r="E7" i="54"/>
  <c r="F78" i="49" s="1"/>
  <c r="B8" i="54"/>
  <c r="C73" i="49" s="1"/>
  <c r="C8" i="54"/>
  <c r="D73" i="49" s="1"/>
  <c r="D8" i="54"/>
  <c r="E73" i="49" s="1"/>
  <c r="E8" i="54"/>
  <c r="F73" i="49" s="1"/>
  <c r="B9" i="54"/>
  <c r="C88" i="49" s="1"/>
  <c r="C9" i="54"/>
  <c r="D88" i="49" s="1"/>
  <c r="D9" i="54"/>
  <c r="E88" i="49" s="1"/>
  <c r="E9" i="54"/>
  <c r="F88" i="49" s="1"/>
  <c r="B10" i="54"/>
  <c r="C55" i="49" s="1"/>
  <c r="C10" i="54"/>
  <c r="D55" i="49" s="1"/>
  <c r="D10" i="54"/>
  <c r="E55" i="49" s="1"/>
  <c r="E10" i="54"/>
  <c r="F55" i="49" s="1"/>
  <c r="B11" i="54"/>
  <c r="C77" i="49" s="1"/>
  <c r="C11" i="54"/>
  <c r="D77" i="49" s="1"/>
  <c r="D11" i="54"/>
  <c r="E77" i="49" s="1"/>
  <c r="F77" i="49"/>
  <c r="B12" i="54"/>
  <c r="C80" i="49" s="1"/>
  <c r="C12" i="54"/>
  <c r="D80" i="49" s="1"/>
  <c r="D12" i="54"/>
  <c r="E80" i="49" s="1"/>
  <c r="E12" i="54"/>
  <c r="F80" i="49" s="1"/>
  <c r="B13" i="54"/>
  <c r="C79" i="49" s="1"/>
  <c r="C13" i="54"/>
  <c r="D79" i="49" s="1"/>
  <c r="D13" i="54"/>
  <c r="E79" i="49" s="1"/>
  <c r="F79" i="49"/>
  <c r="B14" i="54"/>
  <c r="C47" i="49" s="1"/>
  <c r="C14" i="54"/>
  <c r="D47" i="49" s="1"/>
  <c r="D14" i="54"/>
  <c r="E47" i="49" s="1"/>
  <c r="E14" i="54"/>
  <c r="F47" i="49" s="1"/>
  <c r="B15" i="54"/>
  <c r="C57" i="49" s="1"/>
  <c r="C15" i="54"/>
  <c r="D57" i="49" s="1"/>
  <c r="D15" i="54"/>
  <c r="E57" i="49" s="1"/>
  <c r="E15" i="54"/>
  <c r="F57" i="49" s="1"/>
  <c r="B16" i="54"/>
  <c r="C64" i="49" s="1"/>
  <c r="C16" i="54"/>
  <c r="D64" i="49" s="1"/>
  <c r="D16" i="54"/>
  <c r="E64" i="49" s="1"/>
  <c r="E16" i="54"/>
  <c r="F64" i="49" s="1"/>
  <c r="B17" i="54"/>
  <c r="C48" i="49" s="1"/>
  <c r="C17" i="54"/>
  <c r="D48" i="49" s="1"/>
  <c r="D17" i="54"/>
  <c r="E48" i="49" s="1"/>
  <c r="E17" i="54"/>
  <c r="F48" i="49" s="1"/>
  <c r="B18" i="54"/>
  <c r="C89" i="49" s="1"/>
  <c r="C18" i="54"/>
  <c r="D89" i="49" s="1"/>
  <c r="D18" i="54"/>
  <c r="E89" i="49" s="1"/>
  <c r="E18" i="54"/>
  <c r="F89" i="49" s="1"/>
  <c r="B19" i="54"/>
  <c r="C62" i="49" s="1"/>
  <c r="C19" i="54"/>
  <c r="D62" i="49" s="1"/>
  <c r="D19" i="54"/>
  <c r="E62" i="49" s="1"/>
  <c r="E19" i="54"/>
  <c r="F62" i="49" s="1"/>
  <c r="B20" i="54"/>
  <c r="C72" i="49" s="1"/>
  <c r="C20" i="54"/>
  <c r="D72" i="49" s="1"/>
  <c r="D20" i="54"/>
  <c r="E72" i="49" s="1"/>
  <c r="E20" i="54"/>
  <c r="F72" i="49" s="1"/>
  <c r="B21" i="54"/>
  <c r="C65" i="49" s="1"/>
  <c r="C21" i="54"/>
  <c r="D65" i="49" s="1"/>
  <c r="D21" i="54"/>
  <c r="E65" i="49" s="1"/>
  <c r="E21" i="54"/>
  <c r="F65" i="49" s="1"/>
  <c r="B22" i="54"/>
  <c r="C74" i="49" s="1"/>
  <c r="C22" i="54"/>
  <c r="D74" i="49" s="1"/>
  <c r="D22" i="54"/>
  <c r="E74" i="49" s="1"/>
  <c r="E22" i="54"/>
  <c r="F74" i="49" s="1"/>
  <c r="B23" i="54"/>
  <c r="C90" i="49" s="1"/>
  <c r="C23" i="54"/>
  <c r="D90" i="49" s="1"/>
  <c r="D23" i="54"/>
  <c r="E90" i="49" s="1"/>
  <c r="E23" i="54"/>
  <c r="F90" i="49" s="1"/>
  <c r="B24" i="54"/>
  <c r="C58" i="49" s="1"/>
  <c r="C24" i="54"/>
  <c r="D58" i="49" s="1"/>
  <c r="D24" i="54"/>
  <c r="E58" i="49" s="1"/>
  <c r="E24" i="54"/>
  <c r="F58" i="49" s="1"/>
  <c r="B4" i="54"/>
  <c r="C75" i="49" s="1"/>
  <c r="C4" i="54"/>
  <c r="D75" i="49" s="1"/>
  <c r="D4" i="54"/>
  <c r="E75" i="49" s="1"/>
  <c r="E4" i="54"/>
  <c r="F75" i="49" s="1"/>
  <c r="F4" i="54"/>
  <c r="G75" i="49" s="1"/>
  <c r="A5" i="54"/>
  <c r="A6" i="54"/>
  <c r="A7" i="54"/>
  <c r="A8" i="54"/>
  <c r="A9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4" i="54"/>
  <c r="A25" i="1"/>
  <c r="I63" i="49"/>
  <c r="I4" i="49"/>
  <c r="I172" i="49"/>
  <c r="I170" i="49"/>
  <c r="I171" i="49"/>
  <c r="I174" i="49"/>
  <c r="I173" i="49"/>
  <c r="I169" i="49"/>
  <c r="I24" i="49"/>
  <c r="I13" i="49"/>
  <c r="I168" i="49"/>
  <c r="I23" i="49"/>
  <c r="I19" i="49"/>
  <c r="I22" i="49"/>
  <c r="I31" i="49"/>
  <c r="I25" i="49"/>
  <c r="I17" i="49"/>
  <c r="I28" i="49"/>
  <c r="H4" i="54"/>
  <c r="G4" i="54" s="1"/>
  <c r="L172" i="49" l="1"/>
  <c r="M172" i="49" s="1"/>
  <c r="A172" i="49" s="1"/>
  <c r="L173" i="49"/>
  <c r="M173" i="49" s="1"/>
  <c r="A173" i="49" s="1"/>
  <c r="J173" i="49"/>
  <c r="J172" i="49"/>
  <c r="L76" i="49"/>
  <c r="L174" i="49"/>
  <c r="M174" i="49" s="1"/>
  <c r="A174" i="49" s="1"/>
  <c r="L13" i="49"/>
  <c r="M13" i="49" s="1"/>
  <c r="A13" i="49" s="1"/>
  <c r="L168" i="49"/>
  <c r="M168" i="49" s="1"/>
  <c r="A168" i="49" s="1"/>
  <c r="L169" i="49"/>
  <c r="M169" i="49" s="1"/>
  <c r="A169" i="49" s="1"/>
  <c r="L22" i="49"/>
  <c r="M22" i="49" s="1"/>
  <c r="A22" i="49" s="1"/>
  <c r="L31" i="49"/>
  <c r="M31" i="49" s="1"/>
  <c r="A31" i="49" s="1"/>
  <c r="L170" i="49"/>
  <c r="M170" i="49" s="1"/>
  <c r="A170" i="49" s="1"/>
  <c r="L171" i="49"/>
  <c r="M171" i="49" s="1"/>
  <c r="A171" i="49" s="1"/>
  <c r="L24" i="49"/>
  <c r="M24" i="49" s="1"/>
  <c r="A24" i="49" s="1"/>
  <c r="L23" i="49"/>
  <c r="M23" i="49" s="1"/>
  <c r="A23" i="49" s="1"/>
  <c r="L19" i="49"/>
  <c r="M19" i="49" s="1"/>
  <c r="A19" i="49" s="1"/>
  <c r="L25" i="49"/>
  <c r="M25" i="49" s="1"/>
  <c r="A25" i="49" s="1"/>
  <c r="L17" i="49"/>
  <c r="M17" i="49" s="1"/>
  <c r="A17" i="49" s="1"/>
  <c r="L97" i="49"/>
  <c r="B96" i="49" s="1"/>
  <c r="H97" i="49"/>
  <c r="B167" i="49"/>
  <c r="B165" i="49"/>
  <c r="B163" i="49"/>
  <c r="B161" i="49"/>
  <c r="B159" i="49"/>
  <c r="B157" i="49"/>
  <c r="B155" i="49"/>
  <c r="B153" i="49"/>
  <c r="B151" i="49"/>
  <c r="B149" i="49"/>
  <c r="B145" i="49"/>
  <c r="B143" i="49"/>
  <c r="B141" i="49"/>
  <c r="B139" i="49"/>
  <c r="B137" i="49"/>
  <c r="B135" i="49"/>
  <c r="B133" i="49"/>
  <c r="B131" i="49"/>
  <c r="B129" i="49"/>
  <c r="B127" i="49"/>
  <c r="B125" i="49"/>
  <c r="B123" i="49"/>
  <c r="B121" i="49"/>
  <c r="B119" i="49"/>
  <c r="B117" i="49"/>
  <c r="B115" i="49"/>
  <c r="B113" i="49"/>
  <c r="B111" i="49"/>
  <c r="B109" i="49"/>
  <c r="B107" i="49"/>
  <c r="B105" i="49"/>
  <c r="B103" i="49"/>
  <c r="B101" i="49"/>
  <c r="B100" i="49"/>
  <c r="B15" i="49"/>
  <c r="B166" i="49"/>
  <c r="B164" i="49"/>
  <c r="B162" i="49"/>
  <c r="B160" i="49"/>
  <c r="B158" i="49"/>
  <c r="B156" i="49"/>
  <c r="B154" i="49"/>
  <c r="B152" i="49"/>
  <c r="B150" i="49"/>
  <c r="B148" i="49"/>
  <c r="B146" i="49"/>
  <c r="B144" i="49"/>
  <c r="B142" i="49"/>
  <c r="B140" i="49"/>
  <c r="B138" i="49"/>
  <c r="B136" i="49"/>
  <c r="B134" i="49"/>
  <c r="B132" i="49"/>
  <c r="B130" i="49"/>
  <c r="B128" i="49"/>
  <c r="B126" i="49"/>
  <c r="B124" i="49"/>
  <c r="B122" i="49"/>
  <c r="B120" i="49"/>
  <c r="B118" i="49"/>
  <c r="B116" i="49"/>
  <c r="B114" i="49"/>
  <c r="B112" i="49"/>
  <c r="B110" i="49"/>
  <c r="B108" i="49"/>
  <c r="B106" i="49"/>
  <c r="B104" i="49"/>
  <c r="B102" i="49"/>
  <c r="B21" i="49"/>
  <c r="J75" i="49"/>
  <c r="I75" i="49"/>
  <c r="L99" i="49"/>
  <c r="L98" i="49"/>
  <c r="L9" i="49"/>
  <c r="L49" i="49"/>
  <c r="L14" i="49"/>
  <c r="L96" i="49"/>
  <c r="B95" i="49" s="1"/>
  <c r="L94" i="49"/>
  <c r="L54" i="49"/>
  <c r="L35" i="49"/>
  <c r="L43" i="49"/>
  <c r="L27" i="49"/>
  <c r="L8" i="49"/>
  <c r="L6" i="49"/>
  <c r="L45" i="49"/>
  <c r="L15" i="49"/>
  <c r="L95" i="49"/>
  <c r="B94" i="49" s="1"/>
  <c r="L12" i="49"/>
  <c r="L60" i="49"/>
  <c r="L36" i="49"/>
  <c r="L93" i="49"/>
  <c r="L3" i="49"/>
  <c r="L92" i="49"/>
  <c r="B91" i="49" s="1"/>
  <c r="L11" i="49"/>
  <c r="L91" i="49"/>
  <c r="L16" i="49"/>
  <c r="L56" i="49"/>
  <c r="L29" i="49"/>
  <c r="L66" i="49"/>
  <c r="L20" i="49"/>
  <c r="L7" i="49"/>
  <c r="L69" i="49"/>
  <c r="L37" i="49"/>
  <c r="L71" i="49"/>
  <c r="L40" i="49"/>
  <c r="L75" i="49"/>
  <c r="L28" i="49"/>
  <c r="L63" i="49"/>
  <c r="B92" i="49" l="1"/>
  <c r="B93" i="49"/>
  <c r="L84" i="49"/>
  <c r="B83" i="49" s="1"/>
  <c r="L85" i="49"/>
  <c r="B84" i="49" s="1"/>
  <c r="H76" i="49"/>
  <c r="L18" i="49"/>
  <c r="B53" i="49" s="1"/>
  <c r="L5" i="49"/>
  <c r="L86" i="49"/>
  <c r="B85" i="49" s="1"/>
  <c r="L83" i="49"/>
  <c r="B82" i="49" s="1"/>
  <c r="H99" i="49"/>
  <c r="L81" i="49"/>
  <c r="L32" i="49"/>
  <c r="L82" i="49"/>
  <c r="B81" i="49" s="1"/>
  <c r="L39" i="49"/>
  <c r="B68" i="49" s="1"/>
  <c r="L68" i="49"/>
  <c r="L10" i="49"/>
  <c r="B34" i="49" s="1"/>
  <c r="L46" i="49"/>
  <c r="L38" i="49"/>
  <c r="H14" i="49"/>
  <c r="H72" i="49"/>
  <c r="L72" i="49"/>
  <c r="H70" i="49"/>
  <c r="L70" i="49"/>
  <c r="H88" i="49"/>
  <c r="L88" i="49"/>
  <c r="H48" i="49"/>
  <c r="L48" i="49"/>
  <c r="H87" i="49"/>
  <c r="L87" i="49"/>
  <c r="H80" i="49"/>
  <c r="L80" i="49"/>
  <c r="H34" i="49"/>
  <c r="L34" i="49"/>
  <c r="H53" i="49"/>
  <c r="L53" i="49"/>
  <c r="H49" i="49"/>
  <c r="H50" i="49"/>
  <c r="L50" i="49"/>
  <c r="H79" i="49"/>
  <c r="L79" i="49"/>
  <c r="H65" i="49"/>
  <c r="L65" i="49"/>
  <c r="B36" i="49"/>
  <c r="H89" i="49"/>
  <c r="L89" i="49"/>
  <c r="H61" i="49"/>
  <c r="L61" i="49"/>
  <c r="B99" i="49"/>
  <c r="H98" i="49"/>
  <c r="H67" i="49"/>
  <c r="L67" i="49"/>
  <c r="H52" i="49"/>
  <c r="L52" i="49"/>
  <c r="H21" i="49"/>
  <c r="L21" i="49"/>
  <c r="H30" i="49"/>
  <c r="L30" i="49"/>
  <c r="H44" i="49"/>
  <c r="L44" i="49"/>
  <c r="B97" i="49" s="1"/>
  <c r="H42" i="49"/>
  <c r="L42" i="49"/>
  <c r="H51" i="49"/>
  <c r="L51" i="49"/>
  <c r="H9" i="49"/>
  <c r="H41" i="49"/>
  <c r="L41" i="49"/>
  <c r="H59" i="49"/>
  <c r="L59" i="49"/>
  <c r="H26" i="49"/>
  <c r="L26" i="49"/>
  <c r="H4" i="49"/>
  <c r="L4" i="49"/>
  <c r="B3" i="49" s="1"/>
  <c r="B5" i="49"/>
  <c r="L33" i="49"/>
  <c r="H58" i="49"/>
  <c r="L58" i="49"/>
  <c r="H62" i="49"/>
  <c r="L62" i="49"/>
  <c r="H73" i="49"/>
  <c r="L73" i="49"/>
  <c r="H90" i="49"/>
  <c r="L90" i="49"/>
  <c r="H74" i="49"/>
  <c r="L74" i="49"/>
  <c r="H64" i="49"/>
  <c r="L64" i="49"/>
  <c r="H57" i="49"/>
  <c r="L57" i="49"/>
  <c r="H47" i="49"/>
  <c r="L47" i="49"/>
  <c r="H77" i="49"/>
  <c r="L77" i="49"/>
  <c r="H55" i="49"/>
  <c r="L55" i="49"/>
  <c r="B4" i="49" s="1"/>
  <c r="H78" i="49"/>
  <c r="L78" i="49"/>
  <c r="B46" i="49"/>
  <c r="B86" i="49"/>
  <c r="M75" i="49"/>
  <c r="A75" i="49" s="1"/>
  <c r="H170" i="49"/>
  <c r="H25" i="49"/>
  <c r="H169" i="49"/>
  <c r="H15" i="49"/>
  <c r="H92" i="49"/>
  <c r="H96" i="49"/>
  <c r="H68" i="49"/>
  <c r="H93" i="49"/>
  <c r="H18" i="49"/>
  <c r="H24" i="49"/>
  <c r="H63" i="49"/>
  <c r="H13" i="49"/>
  <c r="H29" i="49"/>
  <c r="H16" i="49"/>
  <c r="H23" i="49"/>
  <c r="H40" i="49"/>
  <c r="H173" i="49"/>
  <c r="H20" i="49"/>
  <c r="H81" i="49"/>
  <c r="H35" i="49"/>
  <c r="H45" i="49"/>
  <c r="H17" i="49"/>
  <c r="H84" i="49"/>
  <c r="H171" i="49"/>
  <c r="H86" i="49"/>
  <c r="H172" i="49"/>
  <c r="H31" i="49"/>
  <c r="H168" i="49"/>
  <c r="H85" i="49"/>
  <c r="H27" i="49"/>
  <c r="H8" i="49"/>
  <c r="H69" i="49"/>
  <c r="H36" i="49"/>
  <c r="H46" i="49"/>
  <c r="H6" i="49"/>
  <c r="H19" i="49"/>
  <c r="H174" i="49"/>
  <c r="H22" i="49"/>
  <c r="H10" i="49"/>
  <c r="H83" i="49"/>
  <c r="H82" i="49"/>
  <c r="H38" i="49"/>
  <c r="H39" i="49"/>
  <c r="H5" i="49"/>
  <c r="H32" i="49"/>
  <c r="H33" i="49"/>
  <c r="H95" i="49"/>
  <c r="H94" i="49"/>
  <c r="H54" i="49"/>
  <c r="H12" i="49"/>
  <c r="H43" i="49"/>
  <c r="H7" i="49"/>
  <c r="H56" i="49"/>
  <c r="H37" i="49"/>
  <c r="H66" i="49"/>
  <c r="H3" i="49"/>
  <c r="H71" i="49"/>
  <c r="H11" i="49"/>
  <c r="H91" i="49"/>
  <c r="H60" i="49"/>
  <c r="H28" i="49"/>
  <c r="A34" i="1"/>
  <c r="A27" i="1"/>
  <c r="A36" i="1"/>
  <c r="A14" i="1"/>
  <c r="A5" i="1"/>
  <c r="A30" i="1"/>
  <c r="A9" i="1"/>
  <c r="A17" i="1"/>
  <c r="A31" i="1"/>
  <c r="A28" i="1"/>
  <c r="A33" i="1"/>
  <c r="A8" i="1"/>
  <c r="A32" i="1"/>
  <c r="A35" i="1"/>
  <c r="B45" i="49" l="1"/>
  <c r="B29" i="49"/>
  <c r="B7" i="49"/>
  <c r="B35" i="49"/>
  <c r="B69" i="49"/>
  <c r="B52" i="49"/>
  <c r="B70" i="49"/>
  <c r="B12" i="49"/>
  <c r="B73" i="49"/>
  <c r="B49" i="49"/>
  <c r="B14" i="49"/>
  <c r="B32" i="49"/>
  <c r="B41" i="49"/>
  <c r="B57" i="49"/>
  <c r="B10" i="49"/>
  <c r="B62" i="49"/>
  <c r="B26" i="49"/>
  <c r="B38" i="49"/>
  <c r="B18" i="49"/>
  <c r="B42" i="49"/>
  <c r="B80" i="49"/>
  <c r="B58" i="49"/>
  <c r="B48" i="49"/>
  <c r="B50" i="49"/>
  <c r="B76" i="49"/>
  <c r="B54" i="49"/>
  <c r="B98" i="49"/>
  <c r="B75" i="49"/>
  <c r="B9" i="49"/>
  <c r="B55" i="49"/>
  <c r="B74" i="49"/>
  <c r="B27" i="49"/>
  <c r="B60" i="49"/>
  <c r="B33" i="49"/>
  <c r="B16" i="49"/>
  <c r="B56" i="49"/>
  <c r="B61" i="49"/>
  <c r="B72" i="49"/>
  <c r="B30" i="49"/>
  <c r="B39" i="49"/>
  <c r="B8" i="49"/>
  <c r="B66" i="49"/>
  <c r="B51" i="49"/>
  <c r="B89" i="49"/>
  <c r="B63" i="49"/>
  <c r="B43" i="49"/>
  <c r="B37" i="49"/>
  <c r="B28" i="49"/>
  <c r="B11" i="49"/>
  <c r="B40" i="49"/>
  <c r="B71" i="49"/>
  <c r="B6" i="49"/>
  <c r="B44" i="49"/>
  <c r="B20" i="49"/>
  <c r="B65" i="49"/>
  <c r="B90" i="49"/>
  <c r="B64" i="49"/>
  <c r="B87" i="49"/>
  <c r="B88" i="49"/>
  <c r="B78" i="49"/>
  <c r="B79" i="49"/>
  <c r="B77" i="49"/>
  <c r="B47" i="49"/>
  <c r="B59" i="49"/>
  <c r="B67" i="49"/>
  <c r="H75" i="49"/>
  <c r="M131" i="49"/>
  <c r="A131" i="49" s="1"/>
  <c r="M116" i="49"/>
  <c r="A116" i="49" s="1"/>
  <c r="M144" i="49"/>
  <c r="A144" i="49" s="1"/>
  <c r="M126" i="49"/>
  <c r="A126" i="49" s="1"/>
  <c r="M103" i="49"/>
  <c r="A103" i="49" s="1"/>
  <c r="M16" i="49"/>
  <c r="A16" i="49" s="1"/>
  <c r="M155" i="49"/>
  <c r="A155" i="49" s="1"/>
  <c r="M102" i="49"/>
  <c r="A102" i="49" s="1"/>
  <c r="M127" i="49"/>
  <c r="A127" i="49" s="1"/>
  <c r="M14" i="49"/>
  <c r="A14" i="49" s="1"/>
  <c r="M9" i="49"/>
  <c r="A9" i="49" s="1"/>
  <c r="M104" i="49"/>
  <c r="A104" i="49" s="1"/>
  <c r="M159" i="49"/>
  <c r="A159" i="49" s="1"/>
  <c r="M154" i="49"/>
  <c r="A154" i="49" s="1"/>
  <c r="M142" i="49"/>
  <c r="A142" i="49" s="1"/>
  <c r="M49" i="49"/>
  <c r="A49" i="49" s="1"/>
  <c r="M112" i="49"/>
  <c r="A112" i="49" s="1"/>
  <c r="M153" i="49"/>
  <c r="A153" i="49" s="1"/>
  <c r="M110" i="49"/>
  <c r="A110" i="49" s="1"/>
  <c r="M38" i="49"/>
  <c r="A38" i="49" s="1"/>
  <c r="M149" i="49"/>
  <c r="A149" i="49" s="1"/>
  <c r="M148" i="49"/>
  <c r="A148" i="49" s="1"/>
  <c r="M158" i="49"/>
  <c r="A158" i="49" s="1"/>
  <c r="M156" i="49"/>
  <c r="A156" i="49" s="1"/>
  <c r="M32" i="49"/>
  <c r="A32" i="49" s="1"/>
  <c r="M99" i="49"/>
  <c r="A99" i="49" s="1"/>
  <c r="M63" i="49"/>
  <c r="A63" i="49" s="1"/>
  <c r="M121" i="49"/>
  <c r="A121" i="49" s="1"/>
  <c r="M129" i="49"/>
  <c r="A129" i="49" s="1"/>
  <c r="M139" i="49"/>
  <c r="A139" i="49" s="1"/>
  <c r="M68" i="49"/>
  <c r="A68" i="49" s="1"/>
  <c r="M35" i="49"/>
  <c r="A35" i="49" s="1"/>
  <c r="M7" i="49"/>
  <c r="A7" i="49" s="1"/>
  <c r="M111" i="49"/>
  <c r="A111" i="49" s="1"/>
  <c r="M86" i="49"/>
  <c r="A86" i="49" s="1"/>
  <c r="M91" i="49"/>
  <c r="A91" i="49" s="1"/>
  <c r="M163" i="49"/>
  <c r="A163" i="49" s="1"/>
  <c r="M60" i="49"/>
  <c r="A60" i="49" s="1"/>
  <c r="M107" i="49"/>
  <c r="A107" i="49" s="1"/>
  <c r="M21" i="49"/>
  <c r="A21" i="49" s="1"/>
  <c r="M98" i="49"/>
  <c r="A98" i="49" s="1"/>
  <c r="M37" i="49"/>
  <c r="A37" i="49" s="1"/>
  <c r="M152" i="49"/>
  <c r="A152" i="49" s="1"/>
  <c r="M137" i="49"/>
  <c r="A137" i="49" s="1"/>
  <c r="M52" i="49"/>
  <c r="A52" i="49" s="1"/>
  <c r="M147" i="49"/>
  <c r="A147" i="49" s="1"/>
  <c r="M125" i="49"/>
  <c r="A125" i="49" s="1"/>
  <c r="M79" i="49"/>
  <c r="A79" i="49" s="1"/>
  <c r="M65" i="49" l="1"/>
  <c r="A65" i="49" s="1"/>
  <c r="M92" i="49"/>
  <c r="A92" i="49" s="1"/>
  <c r="M109" i="49"/>
  <c r="A109" i="49" s="1"/>
  <c r="M133" i="49"/>
  <c r="A133" i="49" s="1"/>
  <c r="M89" i="49"/>
  <c r="A89" i="49" s="1"/>
  <c r="M47" i="49"/>
  <c r="A47" i="49" s="1"/>
  <c r="M39" i="49"/>
  <c r="A39" i="49" s="1"/>
  <c r="M8" i="49"/>
  <c r="A8" i="49" s="1"/>
  <c r="M43" i="49"/>
  <c r="A43" i="49" s="1"/>
  <c r="M64" i="49"/>
  <c r="A64" i="49" s="1"/>
  <c r="M162" i="49"/>
  <c r="A162" i="49" s="1"/>
  <c r="M46" i="49"/>
  <c r="A46" i="49" s="1"/>
  <c r="M160" i="49"/>
  <c r="A160" i="49" s="1"/>
  <c r="M118" i="49"/>
  <c r="A118" i="49" s="1"/>
  <c r="M26" i="49"/>
  <c r="A26" i="49" s="1"/>
  <c r="M73" i="49"/>
  <c r="A73" i="49" s="1"/>
  <c r="M146" i="49"/>
  <c r="A146" i="49" s="1"/>
  <c r="M66" i="49"/>
  <c r="A66" i="49" s="1"/>
  <c r="M87" i="49"/>
  <c r="A87" i="49" s="1"/>
  <c r="M166" i="49"/>
  <c r="A166" i="49" s="1"/>
  <c r="M78" i="49"/>
  <c r="A78" i="49" s="1"/>
  <c r="M30" i="49"/>
  <c r="A30" i="49" s="1"/>
  <c r="M141" i="49"/>
  <c r="A141" i="49" s="1"/>
  <c r="M161" i="49"/>
  <c r="A161" i="49" s="1"/>
  <c r="M120" i="49"/>
  <c r="A120" i="49" s="1"/>
  <c r="M57" i="49"/>
  <c r="A57" i="49" s="1"/>
  <c r="M130" i="49"/>
  <c r="A130" i="49" s="1"/>
  <c r="M138" i="49"/>
  <c r="A138" i="49" s="1"/>
  <c r="M12" i="49"/>
  <c r="A12" i="49" s="1"/>
  <c r="M54" i="49"/>
  <c r="A54" i="49" s="1"/>
  <c r="M51" i="49"/>
  <c r="A51" i="49" s="1"/>
  <c r="M10" i="49"/>
  <c r="A10" i="49" s="1"/>
  <c r="M151" i="49"/>
  <c r="A151" i="49" s="1"/>
  <c r="M67" i="49"/>
  <c r="A67" i="49" s="1"/>
  <c r="M135" i="49"/>
  <c r="A135" i="49" s="1"/>
  <c r="M59" i="49"/>
  <c r="A59" i="49" s="1"/>
  <c r="M58" i="49"/>
  <c r="A58" i="49" s="1"/>
  <c r="M117" i="49"/>
  <c r="A117" i="49" s="1"/>
  <c r="M114" i="49"/>
  <c r="A114" i="49" s="1"/>
  <c r="M45" i="49"/>
  <c r="A45" i="49" s="1"/>
  <c r="M74" i="49"/>
  <c r="A74" i="49" s="1"/>
  <c r="M62" i="49"/>
  <c r="A62" i="49" s="1"/>
  <c r="M36" i="49"/>
  <c r="A36" i="49" s="1"/>
  <c r="M53" i="49"/>
  <c r="A53" i="49" s="1"/>
  <c r="M93" i="49"/>
  <c r="A93" i="49" s="1"/>
  <c r="M90" i="49"/>
  <c r="A90" i="49" s="1"/>
  <c r="M143" i="49"/>
  <c r="A143" i="49" s="1"/>
  <c r="M122" i="49"/>
  <c r="A122" i="49" s="1"/>
  <c r="M41" i="49"/>
  <c r="A41" i="49" s="1"/>
  <c r="M56" i="49"/>
  <c r="A56" i="49" s="1"/>
  <c r="M124" i="49"/>
  <c r="A124" i="49" s="1"/>
  <c r="M69" i="49"/>
  <c r="A69" i="49" s="1"/>
  <c r="M119" i="49"/>
  <c r="A119" i="49" s="1"/>
  <c r="M167" i="49"/>
  <c r="A167" i="49" s="1"/>
  <c r="M3" i="49"/>
  <c r="A3" i="49" s="1"/>
  <c r="M29" i="49"/>
  <c r="A29" i="49" s="1"/>
  <c r="M80" i="49"/>
  <c r="A80" i="49" s="1"/>
  <c r="M40" i="49"/>
  <c r="A40" i="49" s="1"/>
  <c r="M42" i="49"/>
  <c r="A42" i="49" s="1"/>
  <c r="M48" i="49"/>
  <c r="A48" i="49" s="1"/>
  <c r="M105" i="49"/>
  <c r="A105" i="49" s="1"/>
  <c r="M28" i="49"/>
  <c r="A28" i="49" s="1"/>
  <c r="M71" i="49"/>
  <c r="A71" i="49" s="1"/>
  <c r="M11" i="49"/>
  <c r="A11" i="49" s="1"/>
  <c r="M94" i="49"/>
  <c r="A94" i="49" s="1"/>
  <c r="M97" i="49"/>
  <c r="A97" i="49" s="1"/>
  <c r="M165" i="49"/>
  <c r="A165" i="49" s="1"/>
  <c r="M5" i="49"/>
  <c r="A5" i="49" s="1"/>
  <c r="M84" i="49"/>
  <c r="A84" i="49" s="1"/>
  <c r="M128" i="49"/>
  <c r="A128" i="49" s="1"/>
  <c r="M27" i="49"/>
  <c r="A27" i="49" s="1"/>
  <c r="M140" i="49"/>
  <c r="A140" i="49" s="1"/>
  <c r="M77" i="49"/>
  <c r="A77" i="49" s="1"/>
  <c r="M88" i="49"/>
  <c r="A88" i="49" s="1"/>
  <c r="M150" i="49"/>
  <c r="A150" i="49" s="1"/>
  <c r="M61" i="49"/>
  <c r="A61" i="49" s="1"/>
  <c r="M6" i="49"/>
  <c r="A6" i="49" s="1"/>
  <c r="M113" i="49"/>
  <c r="A113" i="49" s="1"/>
  <c r="M15" i="49"/>
  <c r="A15" i="49" s="1"/>
  <c r="M18" i="49"/>
  <c r="A18" i="49" s="1"/>
  <c r="M33" i="49"/>
  <c r="A33" i="49" s="1"/>
  <c r="M34" i="49"/>
  <c r="A34" i="49" s="1"/>
  <c r="M106" i="49"/>
  <c r="A106" i="49" s="1"/>
  <c r="M101" i="49"/>
  <c r="A101" i="49" s="1"/>
  <c r="M95" i="49"/>
  <c r="A95" i="49" s="1"/>
  <c r="M96" i="49"/>
  <c r="A96" i="49" s="1"/>
  <c r="M134" i="49"/>
  <c r="A134" i="49" s="1"/>
  <c r="M85" i="49"/>
  <c r="A85" i="49" s="1"/>
  <c r="M44" i="49"/>
  <c r="A44" i="49" s="1"/>
  <c r="M145" i="49"/>
  <c r="A145" i="49" s="1"/>
  <c r="M76" i="49"/>
  <c r="A76" i="49" s="1"/>
  <c r="M83" i="49"/>
  <c r="A83" i="49" s="1"/>
  <c r="M82" i="49"/>
  <c r="A82" i="49" s="1"/>
  <c r="M136" i="49"/>
  <c r="A136" i="49" s="1"/>
  <c r="M50" i="49"/>
  <c r="A50" i="49" s="1"/>
  <c r="M100" i="49"/>
  <c r="A100" i="49" s="1"/>
  <c r="M20" i="49"/>
  <c r="A20" i="49" s="1"/>
  <c r="M115" i="49"/>
  <c r="A115" i="49" s="1"/>
  <c r="M123" i="49"/>
  <c r="A123" i="49" s="1"/>
  <c r="M132" i="49"/>
  <c r="A132" i="49" s="1"/>
  <c r="M55" i="49"/>
  <c r="A55" i="49" s="1"/>
  <c r="M157" i="49"/>
  <c r="A157" i="49" s="1"/>
  <c r="M81" i="49"/>
  <c r="A81" i="49" s="1"/>
  <c r="M72" i="49"/>
  <c r="A72" i="49" s="1"/>
  <c r="M108" i="49"/>
  <c r="A108" i="49" s="1"/>
  <c r="M164" i="49"/>
  <c r="A164" i="49" s="1"/>
  <c r="M70" i="49"/>
  <c r="A70" i="49" s="1"/>
  <c r="M4" i="49" l="1"/>
  <c r="A4" i="49" s="1"/>
</calcChain>
</file>

<file path=xl/sharedStrings.xml><?xml version="1.0" encoding="utf-8"?>
<sst xmlns="http://schemas.openxmlformats.org/spreadsheetml/2006/main" count="1231" uniqueCount="335">
  <si>
    <t>:</t>
  </si>
  <si>
    <t>Nuget</t>
  </si>
  <si>
    <t>ZÁPASY</t>
  </si>
  <si>
    <t>VÍTĚZSTVÍ</t>
  </si>
  <si>
    <t>REMÍZY</t>
  </si>
  <si>
    <t>PORÁŽKY</t>
  </si>
  <si>
    <t>SKÓRE</t>
  </si>
  <si>
    <t>BODY</t>
  </si>
  <si>
    <t>POŘADÍ</t>
  </si>
  <si>
    <t>G</t>
  </si>
  <si>
    <t>ó</t>
  </si>
  <si>
    <t>l</t>
  </si>
  <si>
    <t>y</t>
  </si>
  <si>
    <t>a</t>
  </si>
  <si>
    <t>s</t>
  </si>
  <si>
    <t>i</t>
  </si>
  <si>
    <t>t</t>
  </si>
  <si>
    <t>e</t>
  </si>
  <si>
    <t>n</t>
  </si>
  <si>
    <t>T</t>
  </si>
  <si>
    <t>r</t>
  </si>
  <si>
    <t>Příjmení</t>
  </si>
  <si>
    <t>Jméno</t>
  </si>
  <si>
    <t>Narozen</t>
  </si>
  <si>
    <t>typ hráče</t>
  </si>
  <si>
    <t>Tým</t>
  </si>
  <si>
    <t>průměr</t>
  </si>
  <si>
    <t>Zá</t>
  </si>
  <si>
    <t>Gó.</t>
  </si>
  <si>
    <t>As.</t>
  </si>
  <si>
    <t>Body</t>
  </si>
  <si>
    <t>Tr.</t>
  </si>
  <si>
    <t>Tomáš</t>
  </si>
  <si>
    <t>Petr</t>
  </si>
  <si>
    <t>trestné min</t>
  </si>
  <si>
    <t>Michal</t>
  </si>
  <si>
    <t>bez gol</t>
  </si>
  <si>
    <t>Ehrenberger</t>
  </si>
  <si>
    <t>Radek</t>
  </si>
  <si>
    <t>NUG</t>
  </si>
  <si>
    <t>Jansa</t>
  </si>
  <si>
    <t>Ondřej</t>
  </si>
  <si>
    <t>Lukáš</t>
  </si>
  <si>
    <t>Martin</t>
  </si>
  <si>
    <t>Jiří</t>
  </si>
  <si>
    <t>Marek</t>
  </si>
  <si>
    <t>David</t>
  </si>
  <si>
    <t>Pavel</t>
  </si>
  <si>
    <t>Stanislav</t>
  </si>
  <si>
    <t>Jan</t>
  </si>
  <si>
    <t>Matěj</t>
  </si>
  <si>
    <t>Krč</t>
  </si>
  <si>
    <t>Dominik</t>
  </si>
  <si>
    <t>Jakub</t>
  </si>
  <si>
    <t>II</t>
  </si>
  <si>
    <t>Domácí</t>
  </si>
  <si>
    <t>Hosté:</t>
  </si>
  <si>
    <t>gol</t>
  </si>
  <si>
    <t>čas</t>
  </si>
  <si>
    <t>D/H</t>
  </si>
  <si>
    <t>skóre</t>
  </si>
  <si>
    <t>A</t>
  </si>
  <si>
    <t>Roman</t>
  </si>
  <si>
    <t>Plný název týmu :</t>
  </si>
  <si>
    <t>Zkratka názvu (3 písmena) :</t>
  </si>
  <si>
    <t>ÚDAJE O VEDENÍ TÝMU</t>
  </si>
  <si>
    <t>E-mail</t>
  </si>
  <si>
    <t>Telefon</t>
  </si>
  <si>
    <t>ÚDAJE O HRÁČÍCH</t>
  </si>
  <si>
    <t>Č. dresu</t>
  </si>
  <si>
    <t>Dušan</t>
  </si>
  <si>
    <t>Daniel</t>
  </si>
  <si>
    <t>Brankáři (nepovinný údaj, libovolný počet) :</t>
  </si>
  <si>
    <t>Barva dresů :</t>
  </si>
  <si>
    <t>Hlavní zodpovědná osoba :</t>
  </si>
  <si>
    <t>Další zodpovědná osoba :</t>
  </si>
  <si>
    <t>Brejša</t>
  </si>
  <si>
    <t>Vít</t>
  </si>
  <si>
    <t>Filip</t>
  </si>
  <si>
    <t>Libor</t>
  </si>
  <si>
    <t>Milan</t>
  </si>
  <si>
    <t>Vladimír</t>
  </si>
  <si>
    <t>Vogel</t>
  </si>
  <si>
    <t>Boháček</t>
  </si>
  <si>
    <t>Havlíček</t>
  </si>
  <si>
    <t>Erik</t>
  </si>
  <si>
    <t>Narozen (formát rrmmdd)</t>
  </si>
  <si>
    <t>červená</t>
  </si>
  <si>
    <t>Beneš</t>
  </si>
  <si>
    <t>Žluto-modrá</t>
  </si>
  <si>
    <t>Kučera</t>
  </si>
  <si>
    <t>Nar.</t>
  </si>
  <si>
    <t>Typ.</t>
  </si>
  <si>
    <t>Moučka</t>
  </si>
  <si>
    <t>po</t>
  </si>
  <si>
    <t>tresHea</t>
  </si>
  <si>
    <t>1.liga</t>
  </si>
  <si>
    <t>Vaňous</t>
  </si>
  <si>
    <t>bez.gol</t>
  </si>
  <si>
    <t>SOUPISKA DRUŽSTVA PRO OP in-line 2025</t>
  </si>
  <si>
    <t>IHC Stavoblock Rebels Polička</t>
  </si>
  <si>
    <t>SRP</t>
  </si>
  <si>
    <t>Švejda</t>
  </si>
  <si>
    <t>ihcrebels@seznam.cz</t>
  </si>
  <si>
    <t>Vápeník</t>
  </si>
  <si>
    <t>880502</t>
  </si>
  <si>
    <t>930716</t>
  </si>
  <si>
    <t>Pleva</t>
  </si>
  <si>
    <t>860425</t>
  </si>
  <si>
    <t>720510</t>
  </si>
  <si>
    <t>890104</t>
  </si>
  <si>
    <t>880723</t>
  </si>
  <si>
    <t>100921</t>
  </si>
  <si>
    <t>Jirouš</t>
  </si>
  <si>
    <t>Cik</t>
  </si>
  <si>
    <t>861024</t>
  </si>
  <si>
    <t>Máša</t>
  </si>
  <si>
    <t>930212</t>
  </si>
  <si>
    <t>Šedý</t>
  </si>
  <si>
    <t>911106</t>
  </si>
  <si>
    <t>Kvapil</t>
  </si>
  <si>
    <t>Vašátko</t>
  </si>
  <si>
    <t>961212</t>
  </si>
  <si>
    <t>Sekera</t>
  </si>
  <si>
    <t>860227</t>
  </si>
  <si>
    <t>JZD</t>
  </si>
  <si>
    <t>tomas.krc@icloud.com</t>
  </si>
  <si>
    <t xml:space="preserve">Čada </t>
  </si>
  <si>
    <t>Mík</t>
  </si>
  <si>
    <t>AVENGERS</t>
  </si>
  <si>
    <t>Velbloudi</t>
  </si>
  <si>
    <t>Rebels</t>
  </si>
  <si>
    <t>PRG</t>
  </si>
  <si>
    <t>golJZD</t>
  </si>
  <si>
    <t>tresJZD</t>
  </si>
  <si>
    <t>AVE</t>
  </si>
  <si>
    <t>VEL</t>
  </si>
  <si>
    <t>REB</t>
  </si>
  <si>
    <t>golPRG</t>
  </si>
  <si>
    <t>golAVE</t>
  </si>
  <si>
    <t>tresAVE</t>
  </si>
  <si>
    <t>golVEL</t>
  </si>
  <si>
    <t>tresVEL</t>
  </si>
  <si>
    <t>golREB</t>
  </si>
  <si>
    <t>trest REB</t>
  </si>
  <si>
    <t>CBA Nuget</t>
  </si>
  <si>
    <t>CBA</t>
  </si>
  <si>
    <t>Mazák</t>
  </si>
  <si>
    <t>nuget@nuget.cz</t>
  </si>
  <si>
    <t>Budina</t>
  </si>
  <si>
    <t>romanbudina@cargoinvest.cz</t>
  </si>
  <si>
    <t>Kužílek</t>
  </si>
  <si>
    <t>930626</t>
  </si>
  <si>
    <t>Řehák</t>
  </si>
  <si>
    <t>930705</t>
  </si>
  <si>
    <t>Pejcha</t>
  </si>
  <si>
    <t>860308</t>
  </si>
  <si>
    <t xml:space="preserve">Valenta </t>
  </si>
  <si>
    <t>Malý</t>
  </si>
  <si>
    <t>Daněk</t>
  </si>
  <si>
    <t>Nevrlý</t>
  </si>
  <si>
    <t xml:space="preserve">Blaháček </t>
  </si>
  <si>
    <t>700305</t>
  </si>
  <si>
    <t xml:space="preserve">Blecha </t>
  </si>
  <si>
    <t>Denis</t>
  </si>
  <si>
    <t>Kulhaj</t>
  </si>
  <si>
    <t>Miloš</t>
  </si>
  <si>
    <t xml:space="preserve"> </t>
  </si>
  <si>
    <t>Trnečka</t>
  </si>
  <si>
    <t>Aleš</t>
  </si>
  <si>
    <t>golCBA</t>
  </si>
  <si>
    <t>tresCBA</t>
  </si>
  <si>
    <t>Pirkl</t>
  </si>
  <si>
    <t xml:space="preserve">Oliver </t>
  </si>
  <si>
    <t>oliverpirkl@seznam.cz</t>
  </si>
  <si>
    <t xml:space="preserve">Lepša </t>
  </si>
  <si>
    <t xml:space="preserve">Filip </t>
  </si>
  <si>
    <t xml:space="preserve">Švec </t>
  </si>
  <si>
    <t xml:space="preserve">Štěpán </t>
  </si>
  <si>
    <t>930518</t>
  </si>
  <si>
    <t xml:space="preserve">Pirkl </t>
  </si>
  <si>
    <t>011223</t>
  </si>
  <si>
    <t>052403</t>
  </si>
  <si>
    <t xml:space="preserve">Dvořák </t>
  </si>
  <si>
    <t xml:space="preserve">Tomáš </t>
  </si>
  <si>
    <t>010712</t>
  </si>
  <si>
    <t xml:space="preserve">Pražák </t>
  </si>
  <si>
    <t>942405</t>
  </si>
  <si>
    <t>951810</t>
  </si>
  <si>
    <t>962903</t>
  </si>
  <si>
    <t xml:space="preserve">Nimmerrichter </t>
  </si>
  <si>
    <t>bílá</t>
  </si>
  <si>
    <t>Chudý</t>
  </si>
  <si>
    <t>Kačerovský</t>
  </si>
  <si>
    <t>Kamil</t>
  </si>
  <si>
    <t>Češka</t>
  </si>
  <si>
    <t>Andrej</t>
  </si>
  <si>
    <t>Nimmerrichter</t>
  </si>
  <si>
    <t>Hrdina</t>
  </si>
  <si>
    <t>Jaroslav</t>
  </si>
  <si>
    <t>Jarda2630@seznam.cz</t>
  </si>
  <si>
    <t>Peškar</t>
  </si>
  <si>
    <t>ondra.peskar@seznam.cz</t>
  </si>
  <si>
    <t>032602</t>
  </si>
  <si>
    <t>050517</t>
  </si>
  <si>
    <t>051130</t>
  </si>
  <si>
    <t>050317</t>
  </si>
  <si>
    <t>Jáneš</t>
  </si>
  <si>
    <t>Novotný</t>
  </si>
  <si>
    <t>Matyáš</t>
  </si>
  <si>
    <t>040520</t>
  </si>
  <si>
    <t>Šembera</t>
  </si>
  <si>
    <t>Prokop</t>
  </si>
  <si>
    <t>Vojtěch</t>
  </si>
  <si>
    <t>061126</t>
  </si>
  <si>
    <t>Fišer</t>
  </si>
  <si>
    <t>Bureš</t>
  </si>
  <si>
    <t>030904</t>
  </si>
  <si>
    <t>Junek</t>
  </si>
  <si>
    <t>021126</t>
  </si>
  <si>
    <t>Šťovíček</t>
  </si>
  <si>
    <t xml:space="preserve">Kareš </t>
  </si>
  <si>
    <t>Antonín</t>
  </si>
  <si>
    <t>Dostál</t>
  </si>
  <si>
    <t>Tadeáš</t>
  </si>
  <si>
    <t>Holík</t>
  </si>
  <si>
    <t>Adam</t>
  </si>
  <si>
    <t>Červená</t>
  </si>
  <si>
    <t>Avengers</t>
  </si>
  <si>
    <t>út</t>
  </si>
  <si>
    <t>pá</t>
  </si>
  <si>
    <t>so</t>
  </si>
  <si>
    <t>1.5.</t>
  </si>
  <si>
    <t>16.5.</t>
  </si>
  <si>
    <t>ne</t>
  </si>
  <si>
    <t>Prodigy</t>
  </si>
  <si>
    <t>OP č.</t>
  </si>
  <si>
    <t>4.5.</t>
  </si>
  <si>
    <t>ZÁPIS UTKÁNÍ</t>
  </si>
  <si>
    <t>Bělský</t>
  </si>
  <si>
    <t>030305</t>
  </si>
  <si>
    <t>Hamerník</t>
  </si>
  <si>
    <t>020311</t>
  </si>
  <si>
    <t>Kyncl</t>
  </si>
  <si>
    <t>000324</t>
  </si>
  <si>
    <t>Prodigy Boys Česká Třebová</t>
  </si>
  <si>
    <t xml:space="preserve">Šťovíček </t>
  </si>
  <si>
    <t>micias@seznam.cz</t>
  </si>
  <si>
    <t>Morkes</t>
  </si>
  <si>
    <t>morkes.radek@seznam.cz</t>
  </si>
  <si>
    <t>Fůzik</t>
  </si>
  <si>
    <t>Váně</t>
  </si>
  <si>
    <t>Miloslav</t>
  </si>
  <si>
    <t>Pilavka</t>
  </si>
  <si>
    <t>Rostislav</t>
  </si>
  <si>
    <t>Krejza</t>
  </si>
  <si>
    <t>880415</t>
  </si>
  <si>
    <t>Teplý</t>
  </si>
  <si>
    <t>Kocián</t>
  </si>
  <si>
    <t xml:space="preserve">Husák </t>
  </si>
  <si>
    <t>Juřina</t>
  </si>
  <si>
    <t xml:space="preserve">Budina </t>
  </si>
  <si>
    <t xml:space="preserve">Zahradník </t>
  </si>
  <si>
    <t xml:space="preserve">Bažant </t>
  </si>
  <si>
    <t>bílo-černo-žluté</t>
  </si>
  <si>
    <t>Vavřina</t>
  </si>
  <si>
    <t>Švub</t>
  </si>
  <si>
    <t>Toman</t>
  </si>
  <si>
    <t>René</t>
  </si>
  <si>
    <t>6.6.</t>
  </si>
  <si>
    <t>Sekanina</t>
  </si>
  <si>
    <t>Bednář</t>
  </si>
  <si>
    <t>Kaplan</t>
  </si>
  <si>
    <t>Have</t>
  </si>
  <si>
    <t>KANADSKÉ   BODOVÁNÍ     OP 2026</t>
  </si>
  <si>
    <t>28.4.</t>
  </si>
  <si>
    <t>10.5.</t>
  </si>
  <si>
    <t>12.6.</t>
  </si>
  <si>
    <t>24.5.</t>
  </si>
  <si>
    <t>25.5.</t>
  </si>
  <si>
    <t>1.6,</t>
  </si>
  <si>
    <t>15.6.</t>
  </si>
  <si>
    <t>18.5.</t>
  </si>
  <si>
    <t>st</t>
  </si>
  <si>
    <t>13.5.</t>
  </si>
  <si>
    <t>5.5.</t>
  </si>
  <si>
    <t>27.5.</t>
  </si>
  <si>
    <t>19.5.</t>
  </si>
  <si>
    <t>5.6.</t>
  </si>
  <si>
    <t>12.5.</t>
  </si>
  <si>
    <t>čt</t>
  </si>
  <si>
    <t>18.6.</t>
  </si>
  <si>
    <t>30.4.</t>
  </si>
  <si>
    <t>21.5.</t>
  </si>
  <si>
    <t>7.5.</t>
  </si>
  <si>
    <t>15.5.</t>
  </si>
  <si>
    <t>Vratislav</t>
  </si>
  <si>
    <t>880729</t>
  </si>
  <si>
    <t>1 liga</t>
  </si>
  <si>
    <t>Dudek</t>
  </si>
  <si>
    <t>010203</t>
  </si>
  <si>
    <t>4.6.</t>
  </si>
  <si>
    <t>!!</t>
  </si>
  <si>
    <t>9.6.</t>
  </si>
  <si>
    <t>2.6.</t>
  </si>
  <si>
    <t>Diblík</t>
  </si>
  <si>
    <t xml:space="preserve">Drobný </t>
  </si>
  <si>
    <t>Voříšek</t>
  </si>
  <si>
    <t xml:space="preserve">Bláha </t>
  </si>
  <si>
    <t>Klička</t>
  </si>
  <si>
    <t>Langr</t>
  </si>
  <si>
    <t>730503</t>
  </si>
  <si>
    <t>Musil</t>
  </si>
  <si>
    <t xml:space="preserve">Fořt </t>
  </si>
  <si>
    <t>Janků</t>
  </si>
  <si>
    <t>Hepnar</t>
  </si>
  <si>
    <t>Paclik</t>
  </si>
  <si>
    <t xml:space="preserve">Juřina </t>
  </si>
  <si>
    <t>Nastoupil</t>
  </si>
  <si>
    <t xml:space="preserve">Markl </t>
  </si>
  <si>
    <t xml:space="preserve">Doležal </t>
  </si>
  <si>
    <t>SOUPISKA DRUŽSTVA PRO OP in-line 2026</t>
  </si>
  <si>
    <t>Čersák</t>
  </si>
  <si>
    <t>Krňávek</t>
  </si>
  <si>
    <t>Krejčí</t>
  </si>
  <si>
    <t>Fajgl</t>
  </si>
  <si>
    <t>?</t>
  </si>
  <si>
    <t xml:space="preserve">Kilčický </t>
  </si>
  <si>
    <t>Hendrik</t>
  </si>
  <si>
    <t>Hejduk</t>
  </si>
  <si>
    <t>vítěz 31</t>
  </si>
  <si>
    <t>vítěz 32</t>
  </si>
  <si>
    <t>poražený 31</t>
  </si>
  <si>
    <t>poražený 32</t>
  </si>
  <si>
    <t>HJZD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</si>
</sst>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K_č_-;\-* #,##0.00\ _K_č_-;_-* &quot;-&quot;??\ _K_č_-;_-@_-"/>
    <numFmt numFmtId="165" formatCode="#,##0.00\ [$€-407];[Red]\-#,##0.00\ [$€-407]"/>
    <numFmt numFmtId="166" formatCode="#,##0.00\ [$Kč-405];[Red]\-#,##0.00\ [$Kč-405]"/>
    <numFmt numFmtId="167" formatCode="_-* #,##0.00\ _K_č_-;\-* #,##0.00\ _K_č_-;_-* \-??\ _K_č_-;_-@_-"/>
    <numFmt numFmtId="168" formatCode="hh:mm"/>
    <numFmt numFmtId="169" formatCode="dd/\ mmm/"/>
    <numFmt numFmtId="170" formatCode="000,000"/>
    <numFmt numFmtId="171" formatCode="0.0"/>
    <numFmt numFmtId="172" formatCode="#,##0.00&quot; &quot;[$Kč-405];[Red]&quot;-&quot;#,##0.00&quot; &quot;[$Kč-405]"/>
    <numFmt numFmtId="173" formatCode="#,##0.00&quot; &quot;[$€-407];[Red]&quot;-&quot;#,##0.00&quot; &quot;[$€-407]"/>
    <numFmt numFmtId="174" formatCode="[$-405]General"/>
  </numFmts>
  <fonts count="19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20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u/>
      <sz val="11"/>
      <color indexed="12"/>
      <name val="Calibri"/>
      <family val="2"/>
      <charset val="238"/>
    </font>
    <font>
      <u/>
      <sz val="10"/>
      <color indexed="12"/>
      <name val="Arial CE"/>
      <family val="2"/>
      <charset val="238"/>
    </font>
    <font>
      <u/>
      <sz val="10"/>
      <color indexed="12"/>
      <name val="Arial CE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charset val="238"/>
    </font>
    <font>
      <sz val="10"/>
      <name val="Arial CE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52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b/>
      <sz val="11"/>
      <name val="Arial CE"/>
      <charset val="238"/>
    </font>
    <font>
      <b/>
      <i/>
      <sz val="11"/>
      <color indexed="8"/>
      <name val="Arial"/>
      <family val="2"/>
      <charset val="238"/>
    </font>
    <font>
      <b/>
      <sz val="13"/>
      <color indexed="8"/>
      <name val="Arial CE"/>
      <family val="2"/>
      <charset val="238"/>
    </font>
    <font>
      <sz val="11"/>
      <color indexed="8"/>
      <name val="Arial CE"/>
      <charset val="238"/>
    </font>
    <font>
      <b/>
      <sz val="13"/>
      <color indexed="8"/>
      <name val="Arial CE"/>
      <charset val="238"/>
    </font>
    <font>
      <sz val="13"/>
      <color indexed="8"/>
      <name val="Arial CE"/>
      <family val="2"/>
      <charset val="238"/>
    </font>
    <font>
      <b/>
      <sz val="14"/>
      <color indexed="8"/>
      <name val="Arial CE"/>
      <charset val="238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i/>
      <sz val="11"/>
      <color indexed="14"/>
      <name val="Arial CE"/>
      <charset val="238"/>
    </font>
    <font>
      <sz val="11"/>
      <color indexed="14"/>
      <name val="Arial CE"/>
      <charset val="238"/>
    </font>
    <font>
      <b/>
      <sz val="11"/>
      <color indexed="8"/>
      <name val="Arial CE"/>
      <charset val="238"/>
    </font>
    <font>
      <sz val="11"/>
      <color indexed="12"/>
      <name val="Arial CE"/>
      <charset val="238"/>
    </font>
    <font>
      <sz val="6"/>
      <name val="Arial CE"/>
      <charset val="238"/>
    </font>
    <font>
      <b/>
      <sz val="12"/>
      <name val="Arial CE"/>
      <family val="2"/>
      <charset val="238"/>
    </font>
    <font>
      <b/>
      <sz val="8"/>
      <name val="Arial CE"/>
      <charset val="238"/>
    </font>
    <font>
      <b/>
      <sz val="6"/>
      <name val="Arial"/>
      <family val="2"/>
      <charset val="238"/>
    </font>
    <font>
      <b/>
      <i/>
      <sz val="8"/>
      <name val="Arial CE"/>
      <family val="2"/>
      <charset val="238"/>
    </font>
    <font>
      <i/>
      <sz val="7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6"/>
      <color indexed="8"/>
      <name val="Arial"/>
      <family val="2"/>
      <charset val="238"/>
    </font>
    <font>
      <u/>
      <sz val="9"/>
      <name val="Arial CE"/>
      <charset val="238"/>
    </font>
    <font>
      <u/>
      <sz val="8"/>
      <name val="Arial CE"/>
      <charset val="238"/>
    </font>
    <font>
      <b/>
      <sz val="8"/>
      <name val="Arial CE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sz val="10"/>
      <name val="Arial CE"/>
      <charset val="238"/>
    </font>
    <font>
      <sz val="10"/>
      <name val="Arimo"/>
    </font>
    <font>
      <sz val="11"/>
      <color theme="1"/>
      <name val="Calibri"/>
      <family val="2"/>
      <charset val="238"/>
      <scheme val="minor"/>
    </font>
    <font>
      <sz val="10"/>
      <color rgb="FF000000"/>
      <name val="Arial CE"/>
      <charset val="238"/>
    </font>
    <font>
      <u/>
      <sz val="10"/>
      <color rgb="FF0000FF"/>
      <name val="Arial CE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0"/>
      <color theme="1"/>
      <name val="Arial CE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b/>
      <i/>
      <u/>
      <sz val="12"/>
      <color rgb="FF000000"/>
      <name val="Arial"/>
      <family val="2"/>
      <charset val="238"/>
    </font>
    <font>
      <sz val="9"/>
      <color rgb="FF000000"/>
      <name val="Arial CE"/>
      <charset val="238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rgb="FF0000FF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theme="1"/>
      <name val="Arial"/>
      <family val="2"/>
      <charset val="238"/>
    </font>
    <font>
      <sz val="14"/>
      <name val="Arial CE"/>
      <charset val="238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sz val="10"/>
      <color rgb="FF000000"/>
      <name val="Arial"/>
      <family val="2"/>
      <charset val="238"/>
    </font>
    <font>
      <u/>
      <sz val="9"/>
      <color rgb="FF0000FF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</font>
    <font>
      <b/>
      <sz val="14"/>
      <color rgb="FF000000"/>
      <name val="Arial CE"/>
      <charset val="238"/>
    </font>
    <font>
      <sz val="8"/>
      <color rgb="FF000000"/>
      <name val="Arial CE"/>
      <charset val="238"/>
    </font>
    <font>
      <b/>
      <sz val="16"/>
      <color rgb="FF000000"/>
      <name val="Arial CE"/>
      <charset val="238"/>
    </font>
    <font>
      <b/>
      <sz val="10"/>
      <color rgb="FF000000"/>
      <name val="Arial CE"/>
      <charset val="238"/>
    </font>
    <font>
      <i/>
      <sz val="8"/>
      <color rgb="FF000000"/>
      <name val="Arial CE"/>
      <charset val="238"/>
    </font>
    <font>
      <i/>
      <sz val="9"/>
      <color rgb="FF000000"/>
      <name val="Arial CE"/>
      <charset val="238"/>
    </font>
    <font>
      <b/>
      <sz val="9"/>
      <color rgb="FF000000"/>
      <name val="Arial CE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indexed="4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6"/>
      <name val="Arial CE"/>
      <charset val="238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u/>
      <sz val="11"/>
      <color rgb="FF0000FF"/>
      <name val="Calibri"/>
      <family val="2"/>
      <charset val="238"/>
    </font>
    <font>
      <u/>
      <sz val="9"/>
      <color rgb="FF0000FF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8"/>
      <name val="Arial CE"/>
      <charset val="238"/>
    </font>
    <font>
      <i/>
      <sz val="9"/>
      <name val="Arial CE"/>
      <charset val="238"/>
    </font>
    <font>
      <sz val="9"/>
      <color indexed="8"/>
      <name val="Arial CE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11"/>
      <color indexed="14"/>
      <name val="Arial CE"/>
      <charset val="238"/>
    </font>
    <font>
      <b/>
      <sz val="18"/>
      <name val="Arial CE"/>
      <charset val="238"/>
    </font>
    <font>
      <b/>
      <i/>
      <sz val="16"/>
      <name val="Arial"/>
      <family val="2"/>
      <charset val="238"/>
    </font>
    <font>
      <sz val="10"/>
      <color rgb="FF000000"/>
      <name val="Calibri"/>
      <scheme val="minor"/>
    </font>
    <font>
      <sz val="9"/>
      <color rgb="FF000000"/>
      <name val="Arial"/>
    </font>
    <font>
      <sz val="10"/>
      <color theme="1"/>
      <name val="Calibri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7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61">
    <xf numFmtId="0" fontId="0" fillId="0" borderId="0"/>
    <xf numFmtId="0" fontId="27" fillId="2" borderId="0" applyNumberFormat="0" applyAlignment="0" applyProtection="0"/>
    <xf numFmtId="0" fontId="27" fillId="2" borderId="0" applyNumberFormat="0" applyAlignment="0" applyProtection="0"/>
    <xf numFmtId="0" fontId="27" fillId="2" borderId="0" applyNumberFormat="0" applyAlignment="0" applyProtection="0"/>
    <xf numFmtId="0" fontId="27" fillId="2" borderId="0" applyNumberFormat="0" applyAlignment="0" applyProtection="0"/>
    <xf numFmtId="0" fontId="27" fillId="2" borderId="0" applyNumberFormat="0" applyAlignment="0" applyProtection="0"/>
    <xf numFmtId="0" fontId="27" fillId="2" borderId="0" applyNumberFormat="0" applyAlignment="0" applyProtection="0"/>
    <xf numFmtId="0" fontId="27" fillId="2" borderId="0" applyNumberFormat="0" applyAlignment="0" applyProtection="0"/>
    <xf numFmtId="0" fontId="27" fillId="2" borderId="0" applyNumberFormat="0" applyAlignment="0" applyProtection="0"/>
    <xf numFmtId="0" fontId="27" fillId="2" borderId="0" applyNumberFormat="0" applyAlignment="0" applyProtection="0"/>
    <xf numFmtId="0" fontId="27" fillId="2" borderId="0" applyNumberFormat="0" applyAlignment="0" applyProtection="0"/>
    <xf numFmtId="0" fontId="27" fillId="2" borderId="0" applyNumberFormat="0" applyAlignment="0" applyProtection="0"/>
    <xf numFmtId="0" fontId="27" fillId="2" borderId="0" applyNumberFormat="0" applyAlignment="0" applyProtection="0"/>
    <xf numFmtId="0" fontId="27" fillId="3" borderId="0" applyNumberFormat="0" applyAlignment="0" applyProtection="0"/>
    <xf numFmtId="0" fontId="27" fillId="3" borderId="0" applyNumberFormat="0" applyAlignment="0" applyProtection="0"/>
    <xf numFmtId="0" fontId="27" fillId="3" borderId="0" applyNumberFormat="0" applyAlignment="0" applyProtection="0"/>
    <xf numFmtId="0" fontId="27" fillId="3" borderId="0" applyNumberFormat="0" applyAlignment="0" applyProtection="0"/>
    <xf numFmtId="0" fontId="27" fillId="3" borderId="0" applyNumberFormat="0" applyAlignment="0" applyProtection="0"/>
    <xf numFmtId="0" fontId="27" fillId="3" borderId="0" applyNumberFormat="0" applyAlignment="0" applyProtection="0"/>
    <xf numFmtId="0" fontId="27" fillId="3" borderId="0" applyNumberFormat="0" applyAlignment="0" applyProtection="0"/>
    <xf numFmtId="0" fontId="27" fillId="3" borderId="0" applyNumberFormat="0" applyAlignment="0" applyProtection="0"/>
    <xf numFmtId="0" fontId="27" fillId="3" borderId="0" applyNumberFormat="0" applyAlignment="0" applyProtection="0"/>
    <xf numFmtId="0" fontId="27" fillId="3" borderId="0" applyNumberFormat="0" applyAlignment="0" applyProtection="0"/>
    <xf numFmtId="0" fontId="27" fillId="3" borderId="0" applyNumberFormat="0" applyAlignment="0" applyProtection="0"/>
    <xf numFmtId="0" fontId="27" fillId="3" borderId="0" applyNumberFormat="0" applyAlignment="0" applyProtection="0"/>
    <xf numFmtId="0" fontId="27" fillId="4" borderId="0" applyNumberFormat="0" applyAlignment="0" applyProtection="0"/>
    <xf numFmtId="0" fontId="27" fillId="4" borderId="0" applyNumberFormat="0" applyAlignment="0" applyProtection="0"/>
    <xf numFmtId="0" fontId="27" fillId="4" borderId="0" applyNumberFormat="0" applyAlignment="0" applyProtection="0"/>
    <xf numFmtId="0" fontId="27" fillId="4" borderId="0" applyNumberFormat="0" applyAlignment="0" applyProtection="0"/>
    <xf numFmtId="0" fontId="27" fillId="4" borderId="0" applyNumberFormat="0" applyAlignment="0" applyProtection="0"/>
    <xf numFmtId="0" fontId="27" fillId="4" borderId="0" applyNumberFormat="0" applyAlignment="0" applyProtection="0"/>
    <xf numFmtId="0" fontId="27" fillId="4" borderId="0" applyNumberFormat="0" applyAlignment="0" applyProtection="0"/>
    <xf numFmtId="0" fontId="27" fillId="4" borderId="0" applyNumberFormat="0" applyAlignment="0" applyProtection="0"/>
    <xf numFmtId="0" fontId="27" fillId="4" borderId="0" applyNumberFormat="0" applyAlignment="0" applyProtection="0"/>
    <xf numFmtId="0" fontId="27" fillId="4" borderId="0" applyNumberFormat="0" applyAlignment="0" applyProtection="0"/>
    <xf numFmtId="0" fontId="27" fillId="4" borderId="0" applyNumberFormat="0" applyAlignment="0" applyProtection="0"/>
    <xf numFmtId="0" fontId="27" fillId="4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6" borderId="0" applyNumberFormat="0" applyAlignment="0" applyProtection="0"/>
    <xf numFmtId="0" fontId="27" fillId="6" borderId="0" applyNumberFormat="0" applyAlignment="0" applyProtection="0"/>
    <xf numFmtId="0" fontId="27" fillId="6" borderId="0" applyNumberFormat="0" applyAlignment="0" applyProtection="0"/>
    <xf numFmtId="0" fontId="27" fillId="6" borderId="0" applyNumberFormat="0" applyAlignment="0" applyProtection="0"/>
    <xf numFmtId="0" fontId="27" fillId="6" borderId="0" applyNumberFormat="0" applyAlignment="0" applyProtection="0"/>
    <xf numFmtId="0" fontId="27" fillId="6" borderId="0" applyNumberFormat="0" applyAlignment="0" applyProtection="0"/>
    <xf numFmtId="0" fontId="27" fillId="6" borderId="0" applyNumberFormat="0" applyAlignment="0" applyProtection="0"/>
    <xf numFmtId="0" fontId="27" fillId="6" borderId="0" applyNumberFormat="0" applyAlignment="0" applyProtection="0"/>
    <xf numFmtId="0" fontId="27" fillId="6" borderId="0" applyNumberFormat="0" applyAlignment="0" applyProtection="0"/>
    <xf numFmtId="0" fontId="27" fillId="6" borderId="0" applyNumberFormat="0" applyAlignment="0" applyProtection="0"/>
    <xf numFmtId="0" fontId="27" fillId="6" borderId="0" applyNumberFormat="0" applyAlignment="0" applyProtection="0"/>
    <xf numFmtId="0" fontId="27" fillId="6" borderId="0" applyNumberFormat="0" applyAlignment="0" applyProtection="0"/>
    <xf numFmtId="0" fontId="27" fillId="7" borderId="0" applyNumberFormat="0" applyAlignment="0" applyProtection="0"/>
    <xf numFmtId="0" fontId="27" fillId="7" borderId="0" applyNumberFormat="0" applyAlignment="0" applyProtection="0"/>
    <xf numFmtId="0" fontId="27" fillId="7" borderId="0" applyNumberFormat="0" applyAlignment="0" applyProtection="0"/>
    <xf numFmtId="0" fontId="27" fillId="7" borderId="0" applyNumberFormat="0" applyAlignment="0" applyProtection="0"/>
    <xf numFmtId="0" fontId="27" fillId="7" borderId="0" applyNumberFormat="0" applyAlignment="0" applyProtection="0"/>
    <xf numFmtId="0" fontId="27" fillId="7" borderId="0" applyNumberFormat="0" applyAlignment="0" applyProtection="0"/>
    <xf numFmtId="0" fontId="27" fillId="7" borderId="0" applyNumberFormat="0" applyAlignment="0" applyProtection="0"/>
    <xf numFmtId="0" fontId="27" fillId="7" borderId="0" applyNumberFormat="0" applyAlignment="0" applyProtection="0"/>
    <xf numFmtId="0" fontId="27" fillId="7" borderId="0" applyNumberFormat="0" applyAlignment="0" applyProtection="0"/>
    <xf numFmtId="0" fontId="27" fillId="7" borderId="0" applyNumberFormat="0" applyAlignment="0" applyProtection="0"/>
    <xf numFmtId="0" fontId="27" fillId="7" borderId="0" applyNumberFormat="0" applyAlignment="0" applyProtection="0"/>
    <xf numFmtId="0" fontId="27" fillId="7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9" borderId="0" applyNumberFormat="0" applyAlignment="0" applyProtection="0"/>
    <xf numFmtId="0" fontId="27" fillId="9" borderId="0" applyNumberFormat="0" applyAlignment="0" applyProtection="0"/>
    <xf numFmtId="0" fontId="27" fillId="9" borderId="0" applyNumberFormat="0" applyAlignment="0" applyProtection="0"/>
    <xf numFmtId="0" fontId="27" fillId="9" borderId="0" applyNumberFormat="0" applyAlignment="0" applyProtection="0"/>
    <xf numFmtId="0" fontId="27" fillId="9" borderId="0" applyNumberFormat="0" applyAlignment="0" applyProtection="0"/>
    <xf numFmtId="0" fontId="27" fillId="9" borderId="0" applyNumberFormat="0" applyAlignment="0" applyProtection="0"/>
    <xf numFmtId="0" fontId="27" fillId="9" borderId="0" applyNumberFormat="0" applyAlignment="0" applyProtection="0"/>
    <xf numFmtId="0" fontId="27" fillId="9" borderId="0" applyNumberFormat="0" applyAlignment="0" applyProtection="0"/>
    <xf numFmtId="0" fontId="27" fillId="9" borderId="0" applyNumberFormat="0" applyAlignment="0" applyProtection="0"/>
    <xf numFmtId="0" fontId="27" fillId="9" borderId="0" applyNumberFormat="0" applyAlignment="0" applyProtection="0"/>
    <xf numFmtId="0" fontId="27" fillId="9" borderId="0" applyNumberFormat="0" applyAlignment="0" applyProtection="0"/>
    <xf numFmtId="0" fontId="27" fillId="9" borderId="0" applyNumberFormat="0" applyAlignment="0" applyProtection="0"/>
    <xf numFmtId="0" fontId="27" fillId="10" borderId="0" applyNumberFormat="0" applyAlignment="0" applyProtection="0"/>
    <xf numFmtId="0" fontId="27" fillId="10" borderId="0" applyNumberFormat="0" applyAlignment="0" applyProtection="0"/>
    <xf numFmtId="0" fontId="27" fillId="10" borderId="0" applyNumberFormat="0" applyAlignment="0" applyProtection="0"/>
    <xf numFmtId="0" fontId="27" fillId="10" borderId="0" applyNumberFormat="0" applyAlignment="0" applyProtection="0"/>
    <xf numFmtId="0" fontId="27" fillId="10" borderId="0" applyNumberFormat="0" applyAlignment="0" applyProtection="0"/>
    <xf numFmtId="0" fontId="27" fillId="10" borderId="0" applyNumberFormat="0" applyAlignment="0" applyProtection="0"/>
    <xf numFmtId="0" fontId="27" fillId="10" borderId="0" applyNumberFormat="0" applyAlignment="0" applyProtection="0"/>
    <xf numFmtId="0" fontId="27" fillId="10" borderId="0" applyNumberFormat="0" applyAlignment="0" applyProtection="0"/>
    <xf numFmtId="0" fontId="27" fillId="10" borderId="0" applyNumberFormat="0" applyAlignment="0" applyProtection="0"/>
    <xf numFmtId="0" fontId="27" fillId="10" borderId="0" applyNumberFormat="0" applyAlignment="0" applyProtection="0"/>
    <xf numFmtId="0" fontId="27" fillId="10" borderId="0" applyNumberFormat="0" applyAlignment="0" applyProtection="0"/>
    <xf numFmtId="0" fontId="27" fillId="10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5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8" borderId="0" applyNumberFormat="0" applyAlignment="0" applyProtection="0"/>
    <xf numFmtId="0" fontId="27" fillId="11" borderId="0" applyNumberFormat="0" applyAlignment="0" applyProtection="0"/>
    <xf numFmtId="0" fontId="27" fillId="11" borderId="0" applyNumberFormat="0" applyAlignment="0" applyProtection="0"/>
    <xf numFmtId="0" fontId="27" fillId="11" borderId="0" applyNumberFormat="0" applyAlignment="0" applyProtection="0"/>
    <xf numFmtId="0" fontId="27" fillId="11" borderId="0" applyNumberFormat="0" applyAlignment="0" applyProtection="0"/>
    <xf numFmtId="0" fontId="27" fillId="11" borderId="0" applyNumberFormat="0" applyAlignment="0" applyProtection="0"/>
    <xf numFmtId="0" fontId="27" fillId="11" borderId="0" applyNumberFormat="0" applyAlignment="0" applyProtection="0"/>
    <xf numFmtId="0" fontId="27" fillId="11" borderId="0" applyNumberFormat="0" applyAlignment="0" applyProtection="0"/>
    <xf numFmtId="0" fontId="27" fillId="11" borderId="0" applyNumberFormat="0" applyAlignment="0" applyProtection="0"/>
    <xf numFmtId="0" fontId="27" fillId="11" borderId="0" applyNumberFormat="0" applyAlignment="0" applyProtection="0"/>
    <xf numFmtId="0" fontId="27" fillId="11" borderId="0" applyNumberFormat="0" applyAlignment="0" applyProtection="0"/>
    <xf numFmtId="0" fontId="27" fillId="11" borderId="0" applyNumberFormat="0" applyAlignment="0" applyProtection="0"/>
    <xf numFmtId="0" fontId="27" fillId="11" borderId="0" applyNumberFormat="0" applyAlignment="0" applyProtection="0"/>
    <xf numFmtId="0" fontId="28" fillId="12" borderId="0" applyNumberFormat="0" applyAlignment="0" applyProtection="0"/>
    <xf numFmtId="0" fontId="28" fillId="12" borderId="0" applyNumberFormat="0" applyAlignment="0" applyProtection="0"/>
    <xf numFmtId="0" fontId="28" fillId="12" borderId="0" applyNumberFormat="0" applyAlignment="0" applyProtection="0"/>
    <xf numFmtId="0" fontId="28" fillId="12" borderId="0" applyNumberFormat="0" applyAlignment="0" applyProtection="0"/>
    <xf numFmtId="0" fontId="28" fillId="12" borderId="0" applyNumberFormat="0" applyAlignment="0" applyProtection="0"/>
    <xf numFmtId="0" fontId="28" fillId="12" borderId="0" applyNumberFormat="0" applyAlignment="0" applyProtection="0"/>
    <xf numFmtId="0" fontId="28" fillId="12" borderId="0" applyNumberFormat="0" applyAlignment="0" applyProtection="0"/>
    <xf numFmtId="0" fontId="28" fillId="12" borderId="0" applyNumberFormat="0" applyAlignment="0" applyProtection="0"/>
    <xf numFmtId="0" fontId="28" fillId="12" borderId="0" applyNumberFormat="0" applyAlignment="0" applyProtection="0"/>
    <xf numFmtId="0" fontId="28" fillId="12" borderId="0" applyNumberFormat="0" applyAlignment="0" applyProtection="0"/>
    <xf numFmtId="0" fontId="28" fillId="12" borderId="0" applyNumberFormat="0" applyAlignment="0" applyProtection="0"/>
    <xf numFmtId="0" fontId="28" fillId="12" borderId="0" applyNumberFormat="0" applyAlignment="0" applyProtection="0"/>
    <xf numFmtId="0" fontId="28" fillId="9" borderId="0" applyNumberFormat="0" applyAlignment="0" applyProtection="0"/>
    <xf numFmtId="0" fontId="28" fillId="9" borderId="0" applyNumberFormat="0" applyAlignment="0" applyProtection="0"/>
    <xf numFmtId="0" fontId="28" fillId="9" borderId="0" applyNumberFormat="0" applyAlignment="0" applyProtection="0"/>
    <xf numFmtId="0" fontId="28" fillId="9" borderId="0" applyNumberFormat="0" applyAlignment="0" applyProtection="0"/>
    <xf numFmtId="0" fontId="28" fillId="9" borderId="0" applyNumberFormat="0" applyAlignment="0" applyProtection="0"/>
    <xf numFmtId="0" fontId="28" fillId="9" borderId="0" applyNumberFormat="0" applyAlignment="0" applyProtection="0"/>
    <xf numFmtId="0" fontId="28" fillId="9" borderId="0" applyNumberFormat="0" applyAlignment="0" applyProtection="0"/>
    <xf numFmtId="0" fontId="28" fillId="9" borderId="0" applyNumberFormat="0" applyAlignment="0" applyProtection="0"/>
    <xf numFmtId="0" fontId="28" fillId="9" borderId="0" applyNumberFormat="0" applyAlignment="0" applyProtection="0"/>
    <xf numFmtId="0" fontId="28" fillId="9" borderId="0" applyNumberFormat="0" applyAlignment="0" applyProtection="0"/>
    <xf numFmtId="0" fontId="28" fillId="9" borderId="0" applyNumberFormat="0" applyAlignment="0" applyProtection="0"/>
    <xf numFmtId="0" fontId="28" fillId="9" borderId="0" applyNumberFormat="0" applyAlignment="0" applyProtection="0"/>
    <xf numFmtId="0" fontId="28" fillId="10" borderId="0" applyNumberFormat="0" applyAlignment="0" applyProtection="0"/>
    <xf numFmtId="0" fontId="28" fillId="10" borderId="0" applyNumberFormat="0" applyAlignment="0" applyProtection="0"/>
    <xf numFmtId="0" fontId="28" fillId="10" borderId="0" applyNumberFormat="0" applyAlignment="0" applyProtection="0"/>
    <xf numFmtId="0" fontId="28" fillId="10" borderId="0" applyNumberFormat="0" applyAlignment="0" applyProtection="0"/>
    <xf numFmtId="0" fontId="28" fillId="10" borderId="0" applyNumberFormat="0" applyAlignment="0" applyProtection="0"/>
    <xf numFmtId="0" fontId="28" fillId="10" borderId="0" applyNumberFormat="0" applyAlignment="0" applyProtection="0"/>
    <xf numFmtId="0" fontId="28" fillId="10" borderId="0" applyNumberFormat="0" applyAlignment="0" applyProtection="0"/>
    <xf numFmtId="0" fontId="28" fillId="10" borderId="0" applyNumberFormat="0" applyAlignment="0" applyProtection="0"/>
    <xf numFmtId="0" fontId="28" fillId="10" borderId="0" applyNumberFormat="0" applyAlignment="0" applyProtection="0"/>
    <xf numFmtId="0" fontId="28" fillId="10" borderId="0" applyNumberFormat="0" applyAlignment="0" applyProtection="0"/>
    <xf numFmtId="0" fontId="28" fillId="10" borderId="0" applyNumberFormat="0" applyAlignment="0" applyProtection="0"/>
    <xf numFmtId="0" fontId="28" fillId="10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5" borderId="0" applyNumberFormat="0" applyAlignment="0" applyProtection="0"/>
    <xf numFmtId="0" fontId="28" fillId="15" borderId="0" applyNumberFormat="0" applyAlignment="0" applyProtection="0"/>
    <xf numFmtId="0" fontId="28" fillId="15" borderId="0" applyNumberFormat="0" applyAlignment="0" applyProtection="0"/>
    <xf numFmtId="0" fontId="28" fillId="15" borderId="0" applyNumberFormat="0" applyAlignment="0" applyProtection="0"/>
    <xf numFmtId="0" fontId="28" fillId="15" borderId="0" applyNumberFormat="0" applyAlignment="0" applyProtection="0"/>
    <xf numFmtId="0" fontId="28" fillId="15" borderId="0" applyNumberFormat="0" applyAlignment="0" applyProtection="0"/>
    <xf numFmtId="0" fontId="28" fillId="15" borderId="0" applyNumberFormat="0" applyAlignment="0" applyProtection="0"/>
    <xf numFmtId="0" fontId="28" fillId="15" borderId="0" applyNumberFormat="0" applyAlignment="0" applyProtection="0"/>
    <xf numFmtId="0" fontId="28" fillId="15" borderId="0" applyNumberFormat="0" applyAlignment="0" applyProtection="0"/>
    <xf numFmtId="0" fontId="28" fillId="15" borderId="0" applyNumberFormat="0" applyAlignment="0" applyProtection="0"/>
    <xf numFmtId="0" fontId="28" fillId="15" borderId="0" applyNumberFormat="0" applyAlignment="0" applyProtection="0"/>
    <xf numFmtId="0" fontId="28" fillId="15" borderId="0" applyNumberFormat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167" fontId="97" fillId="0" borderId="0" applyFill="0" applyBorder="0" applyAlignment="0" applyProtection="0"/>
    <xf numFmtId="164" fontId="97" fillId="0" borderId="0" applyFont="0" applyFill="0" applyBorder="0" applyAlignment="0" applyProtection="0"/>
    <xf numFmtId="167" fontId="97" fillId="0" borderId="0" applyFill="0" applyBorder="0" applyAlignment="0" applyProtection="0"/>
    <xf numFmtId="164" fontId="97" fillId="0" borderId="0" applyFont="0" applyFill="0" applyBorder="0" applyAlignment="0" applyProtection="0"/>
    <xf numFmtId="167" fontId="97" fillId="0" borderId="0" applyFill="0" applyBorder="0" applyAlignment="0" applyProtection="0"/>
    <xf numFmtId="164" fontId="97" fillId="0" borderId="0" applyFont="0" applyFill="0" applyBorder="0" applyAlignment="0" applyProtection="0"/>
    <xf numFmtId="0" fontId="40" fillId="0" borderId="0"/>
    <xf numFmtId="0" fontId="34" fillId="0" borderId="0"/>
    <xf numFmtId="0" fontId="40" fillId="0" borderId="0"/>
    <xf numFmtId="0" fontId="41" fillId="0" borderId="0"/>
    <xf numFmtId="0" fontId="100" fillId="0" borderId="0"/>
    <xf numFmtId="0" fontId="101" fillId="0" borderId="0"/>
    <xf numFmtId="0" fontId="102" fillId="0" borderId="0">
      <alignment horizontal="center"/>
    </xf>
    <xf numFmtId="0" fontId="103" fillId="0" borderId="0" applyNumberFormat="0" applyBorder="0" applyProtection="0">
      <alignment horizontal="center"/>
    </xf>
    <xf numFmtId="0" fontId="102" fillId="0" borderId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103" fillId="0" borderId="0" applyNumberFormat="0" applyBorder="0" applyProtection="0">
      <alignment horizontal="center" textRotation="90"/>
    </xf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32" fillId="0" borderId="0" applyBorder="0" applyProtection="0"/>
    <xf numFmtId="0" fontId="105" fillId="0" borderId="0" applyNumberFormat="0" applyFill="0" applyBorder="0" applyAlignment="0" applyProtection="0"/>
    <xf numFmtId="0" fontId="30" fillId="3" borderId="0" applyNumberFormat="0" applyAlignment="0" applyProtection="0"/>
    <xf numFmtId="0" fontId="30" fillId="3" borderId="0" applyNumberFormat="0" applyAlignment="0" applyProtection="0"/>
    <xf numFmtId="0" fontId="30" fillId="3" borderId="0" applyNumberFormat="0" applyAlignment="0" applyProtection="0"/>
    <xf numFmtId="0" fontId="30" fillId="3" borderId="0" applyNumberFormat="0" applyAlignment="0" applyProtection="0"/>
    <xf numFmtId="0" fontId="30" fillId="3" borderId="0" applyNumberFormat="0" applyAlignment="0" applyProtection="0"/>
    <xf numFmtId="0" fontId="30" fillId="3" borderId="0" applyNumberFormat="0" applyAlignment="0" applyProtection="0"/>
    <xf numFmtId="0" fontId="30" fillId="3" borderId="0" applyNumberFormat="0" applyAlignment="0" applyProtection="0"/>
    <xf numFmtId="0" fontId="30" fillId="3" borderId="0" applyNumberFormat="0" applyAlignment="0" applyProtection="0"/>
    <xf numFmtId="0" fontId="30" fillId="3" borderId="0" applyNumberFormat="0" applyAlignment="0" applyProtection="0"/>
    <xf numFmtId="0" fontId="30" fillId="3" borderId="0" applyNumberFormat="0" applyAlignment="0" applyProtection="0"/>
    <xf numFmtId="0" fontId="30" fillId="3" borderId="0" applyNumberFormat="0" applyAlignment="0" applyProtection="0"/>
    <xf numFmtId="0" fontId="30" fillId="3" borderId="0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5" fillId="16" borderId="2" applyNumberFormat="0" applyAlignment="0" applyProtection="0"/>
    <xf numFmtId="0" fontId="31" fillId="0" borderId="0">
      <alignment horizontal="center" textRotation="90"/>
    </xf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6" fillId="0" borderId="3" applyNumberFormat="0" applyFill="0" applyAlignment="0" applyProtection="0"/>
    <xf numFmtId="0" fontId="31" fillId="0" borderId="0" applyNumberFormat="0" applyBorder="0" applyProtection="0">
      <alignment horizontal="center"/>
    </xf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1" fillId="0" borderId="0">
      <alignment horizontal="center"/>
    </xf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38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39" fillId="17" borderId="0" applyNumberFormat="0" applyAlignment="0" applyProtection="0"/>
    <xf numFmtId="0" fontId="40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7" fillId="0" borderId="0"/>
    <xf numFmtId="0" fontId="41" fillId="0" borderId="0"/>
    <xf numFmtId="0" fontId="106" fillId="0" borderId="0"/>
    <xf numFmtId="0" fontId="41" fillId="0" borderId="0" applyNumberFormat="0" applyBorder="0" applyProtection="0"/>
    <xf numFmtId="0" fontId="100" fillId="0" borderId="0" applyNumberFormat="0" applyBorder="0" applyProtection="0"/>
    <xf numFmtId="0" fontId="97" fillId="0" borderId="0"/>
    <xf numFmtId="0" fontId="42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42" fillId="0" borderId="0"/>
    <xf numFmtId="0" fontId="9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99" fillId="0" borderId="0"/>
    <xf numFmtId="0" fontId="27" fillId="0" borderId="0"/>
    <xf numFmtId="0" fontId="27" fillId="0" borderId="0"/>
    <xf numFmtId="0" fontId="107" fillId="0" borderId="0"/>
    <xf numFmtId="0" fontId="107" fillId="0" borderId="0"/>
    <xf numFmtId="0" fontId="43" fillId="0" borderId="0"/>
    <xf numFmtId="0" fontId="108" fillId="0" borderId="0"/>
    <xf numFmtId="0" fontId="40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97" fillId="0" borderId="0"/>
    <xf numFmtId="0" fontId="99" fillId="0" borderId="0"/>
    <xf numFmtId="0" fontId="97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9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108" fillId="0" borderId="0"/>
    <xf numFmtId="0" fontId="45" fillId="0" borderId="0"/>
    <xf numFmtId="0" fontId="10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5" fillId="0" borderId="0"/>
    <xf numFmtId="0" fontId="109" fillId="0" borderId="0"/>
    <xf numFmtId="0" fontId="40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40" fillId="0" borderId="0" applyNumberFormat="0" applyFill="0" applyBorder="0" applyProtection="0"/>
    <xf numFmtId="0" fontId="107" fillId="0" borderId="0"/>
    <xf numFmtId="0" fontId="107" fillId="0" borderId="0"/>
    <xf numFmtId="0" fontId="110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97" fillId="0" borderId="0"/>
    <xf numFmtId="0" fontId="40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40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9" fillId="0" borderId="0"/>
    <xf numFmtId="0" fontId="40" fillId="0" borderId="0"/>
    <xf numFmtId="0" fontId="97" fillId="0" borderId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Alignment="0" applyProtection="0"/>
    <xf numFmtId="0" fontId="40" fillId="18" borderId="6" applyNumberFormat="0" applyAlignment="0" applyProtection="0"/>
    <xf numFmtId="0" fontId="40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40" fillId="18" borderId="6" applyNumberFormat="0" applyAlignment="0" applyProtection="0"/>
    <xf numFmtId="0" fontId="40" fillId="18" borderId="6" applyNumberFormat="0" applyAlignment="0" applyProtection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97" fillId="18" borderId="6" applyNumberFormat="0" applyFont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111" fillId="0" borderId="0"/>
    <xf numFmtId="0" fontId="48" fillId="0" borderId="0" applyNumberFormat="0" applyBorder="0" applyProtection="0"/>
    <xf numFmtId="0" fontId="112" fillId="0" borderId="0" applyNumberFormat="0" applyBorder="0" applyProtection="0"/>
    <xf numFmtId="172" fontId="111" fillId="0" borderId="0"/>
    <xf numFmtId="165" fontId="49" fillId="0" borderId="0"/>
    <xf numFmtId="173" fontId="111" fillId="0" borderId="0"/>
    <xf numFmtId="166" fontId="48" fillId="0" borderId="0" applyBorder="0" applyProtection="0"/>
    <xf numFmtId="172" fontId="112" fillId="0" borderId="0" applyBorder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0" fillId="4" borderId="0" applyNumberFormat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1" fillId="0" borderId="0" applyNumberFormat="0" applyFill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2" fillId="7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54" fillId="19" borderId="8" applyNumberFormat="0" applyAlignment="0" applyProtection="0"/>
    <xf numFmtId="0" fontId="49" fillId="0" borderId="0"/>
    <xf numFmtId="166" fontId="49" fillId="0" borderId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5" fillId="19" borderId="9" applyNumberFormat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0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1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22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3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14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8" fillId="23" borderId="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31" fillId="0" borderId="0" applyNumberFormat="0" applyBorder="0" applyProtection="0">
      <alignment horizontal="center"/>
    </xf>
    <xf numFmtId="0" fontId="31" fillId="0" borderId="0">
      <alignment horizontal="center"/>
    </xf>
    <xf numFmtId="0" fontId="31" fillId="0" borderId="0">
      <alignment horizontal="center" textRotation="90"/>
    </xf>
    <xf numFmtId="0" fontId="32" fillId="0" borderId="0" applyNumberFormat="0" applyFill="0" applyBorder="0" applyAlignment="0" applyProtection="0"/>
    <xf numFmtId="0" fontId="49" fillId="0" borderId="0"/>
    <xf numFmtId="166" fontId="49" fillId="0" borderId="0"/>
    <xf numFmtId="0" fontId="24" fillId="0" borderId="0"/>
    <xf numFmtId="0" fontId="118" fillId="0" borderId="0"/>
    <xf numFmtId="0" fontId="116" fillId="0" borderId="0"/>
    <xf numFmtId="0" fontId="101" fillId="0" borderId="0"/>
    <xf numFmtId="0" fontId="120" fillId="0" borderId="0" applyBorder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4" fillId="0" borderId="0"/>
    <xf numFmtId="0" fontId="125" fillId="0" borderId="0"/>
    <xf numFmtId="0" fontId="126" fillId="26" borderId="0"/>
    <xf numFmtId="0" fontId="126" fillId="27" borderId="0"/>
    <xf numFmtId="0" fontId="125" fillId="28" borderId="0"/>
    <xf numFmtId="0" fontId="127" fillId="29" borderId="0"/>
    <xf numFmtId="0" fontId="128" fillId="30" borderId="0"/>
    <xf numFmtId="0" fontId="129" fillId="0" borderId="0"/>
    <xf numFmtId="0" fontId="130" fillId="31" borderId="0"/>
    <xf numFmtId="0" fontId="131" fillId="0" borderId="0"/>
    <xf numFmtId="0" fontId="132" fillId="0" borderId="0"/>
    <xf numFmtId="0" fontId="133" fillId="0" borderId="0"/>
    <xf numFmtId="0" fontId="134" fillId="32" borderId="0"/>
    <xf numFmtId="0" fontId="135" fillId="32" borderId="49"/>
    <xf numFmtId="0" fontId="124" fillId="0" borderId="0"/>
    <xf numFmtId="0" fontId="124" fillId="0" borderId="0"/>
    <xf numFmtId="0" fontId="127" fillId="0" borderId="0"/>
    <xf numFmtId="0" fontId="97" fillId="0" borderId="0"/>
    <xf numFmtId="0" fontId="1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38" fillId="0" borderId="51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0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97" fillId="0" borderId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29" fillId="0" borderId="52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7" fillId="18" borderId="53" applyNumberFormat="0" applyFont="0" applyAlignment="0" applyProtection="0"/>
    <xf numFmtId="0" fontId="97" fillId="18" borderId="53" applyNumberFormat="0" applyFont="0" applyAlignment="0" applyProtection="0"/>
    <xf numFmtId="0" fontId="97" fillId="18" borderId="53" applyNumberFormat="0" applyFont="0" applyAlignment="0" applyProtection="0"/>
    <xf numFmtId="0" fontId="40" fillId="18" borderId="53" applyNumberFormat="0" applyAlignment="0" applyProtection="0"/>
    <xf numFmtId="0" fontId="97" fillId="18" borderId="53" applyNumberFormat="0" applyFont="0" applyAlignment="0" applyProtection="0"/>
    <xf numFmtId="0" fontId="97" fillId="18" borderId="53" applyNumberFormat="0" applyFont="0" applyAlignment="0" applyProtection="0"/>
    <xf numFmtId="0" fontId="97" fillId="18" borderId="53" applyNumberFormat="0" applyFont="0" applyAlignment="0" applyProtection="0"/>
    <xf numFmtId="0" fontId="97" fillId="18" borderId="53" applyNumberFormat="0" applyFont="0" applyAlignment="0" applyProtection="0"/>
    <xf numFmtId="0" fontId="40" fillId="18" borderId="53" applyNumberFormat="0" applyAlignment="0" applyProtection="0"/>
    <xf numFmtId="0" fontId="97" fillId="18" borderId="53" applyNumberFormat="0" applyFont="0" applyAlignment="0" applyProtection="0"/>
    <xf numFmtId="0" fontId="97" fillId="18" borderId="53" applyNumberFormat="0" applyFont="0" applyAlignment="0" applyProtection="0"/>
    <xf numFmtId="0" fontId="97" fillId="18" borderId="53" applyNumberFormat="0" applyFont="0" applyAlignment="0" applyProtection="0"/>
    <xf numFmtId="0" fontId="97" fillId="18" borderId="53" applyNumberFormat="0" applyFont="0" applyAlignment="0" applyProtection="0"/>
    <xf numFmtId="0" fontId="97" fillId="18" borderId="53" applyNumberFormat="0" applyFont="0" applyAlignment="0" applyProtection="0"/>
    <xf numFmtId="0" fontId="97" fillId="18" borderId="53" applyNumberFormat="0" applyFon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2" fillId="7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4" fillId="19" borderId="54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55" fillId="19" borderId="55" applyNumberFormat="0" applyAlignment="0" applyProtection="0"/>
    <xf numFmtId="0" fontId="97" fillId="0" borderId="0"/>
    <xf numFmtId="0" fontId="97" fillId="0" borderId="0"/>
    <xf numFmtId="0" fontId="16" fillId="0" borderId="0"/>
    <xf numFmtId="0" fontId="16" fillId="0" borderId="0"/>
    <xf numFmtId="0" fontId="16" fillId="0" borderId="0"/>
    <xf numFmtId="0" fontId="97" fillId="0" borderId="0"/>
    <xf numFmtId="0" fontId="97" fillId="0" borderId="0"/>
    <xf numFmtId="0" fontId="97" fillId="0" borderId="0"/>
    <xf numFmtId="0" fontId="104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6" fillId="0" borderId="0"/>
    <xf numFmtId="0" fontId="14" fillId="0" borderId="0"/>
    <xf numFmtId="0" fontId="109" fillId="0" borderId="0"/>
    <xf numFmtId="0" fontId="103" fillId="0" borderId="0" applyNumberFormat="0" applyBorder="0" applyProtection="0">
      <alignment horizont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1" fillId="0" borderId="0"/>
    <xf numFmtId="0" fontId="32" fillId="0" borderId="0"/>
    <xf numFmtId="0" fontId="40" fillId="0" borderId="0"/>
    <xf numFmtId="0" fontId="40" fillId="0" borderId="0"/>
    <xf numFmtId="0" fontId="40" fillId="0" borderId="0"/>
    <xf numFmtId="0" fontId="10" fillId="0" borderId="0"/>
    <xf numFmtId="174" fontId="116" fillId="0" borderId="0"/>
    <xf numFmtId="174" fontId="120" fillId="0" borderId="0"/>
    <xf numFmtId="174" fontId="116" fillId="0" borderId="0"/>
    <xf numFmtId="174" fontId="116" fillId="0" borderId="0"/>
    <xf numFmtId="0" fontId="160" fillId="0" borderId="0">
      <alignment vertical="center"/>
    </xf>
    <xf numFmtId="174" fontId="161" fillId="0" borderId="0">
      <protection locked="0"/>
    </xf>
    <xf numFmtId="174" fontId="161" fillId="0" borderId="0">
      <protection locked="0"/>
    </xf>
    <xf numFmtId="0" fontId="9" fillId="0" borderId="0"/>
    <xf numFmtId="0" fontId="8" fillId="0" borderId="0"/>
    <xf numFmtId="0" fontId="7" fillId="0" borderId="0"/>
    <xf numFmtId="0" fontId="165" fillId="0" borderId="0"/>
    <xf numFmtId="0" fontId="16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5" fillId="0" borderId="0"/>
    <xf numFmtId="0" fontId="1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37">
    <xf numFmtId="0" fontId="0" fillId="0" borderId="0" xfId="0"/>
    <xf numFmtId="0" fontId="44" fillId="0" borderId="0" xfId="0" applyFont="1" applyAlignment="1">
      <alignment horizontal="center"/>
    </xf>
    <xf numFmtId="0" fontId="57" fillId="0" borderId="10" xfId="0" applyFont="1" applyBorder="1"/>
    <xf numFmtId="0" fontId="57" fillId="0" borderId="10" xfId="0" applyFont="1" applyBorder="1" applyAlignment="1">
      <alignment horizontal="right"/>
    </xf>
    <xf numFmtId="0" fontId="57" fillId="0" borderId="10" xfId="0" applyFont="1" applyBorder="1" applyAlignment="1">
      <alignment horizontal="left"/>
    </xf>
    <xf numFmtId="0" fontId="57" fillId="0" borderId="10" xfId="878" applyNumberFormat="1" applyFont="1" applyFill="1" applyBorder="1" applyAlignment="1" applyProtection="1"/>
    <xf numFmtId="0" fontId="57" fillId="0" borderId="10" xfId="878" applyNumberFormat="1" applyFont="1" applyFill="1" applyBorder="1" applyAlignment="1" applyProtection="1">
      <alignment horizontal="left"/>
    </xf>
    <xf numFmtId="0" fontId="63" fillId="0" borderId="0" xfId="0" applyFont="1"/>
    <xf numFmtId="0" fontId="44" fillId="0" borderId="0" xfId="0" applyFont="1"/>
    <xf numFmtId="0" fontId="64" fillId="0" borderId="14" xfId="451" applyFont="1" applyBorder="1" applyAlignment="1">
      <alignment horizontal="center" vertical="center" wrapText="1"/>
    </xf>
    <xf numFmtId="1" fontId="67" fillId="0" borderId="0" xfId="497" applyNumberFormat="1" applyFont="1" applyAlignment="1">
      <alignment horizontal="center" vertical="center"/>
    </xf>
    <xf numFmtId="171" fontId="61" fillId="0" borderId="0" xfId="0" applyNumberFormat="1" applyFont="1"/>
    <xf numFmtId="1" fontId="44" fillId="0" borderId="0" xfId="0" applyNumberFormat="1" applyFont="1"/>
    <xf numFmtId="0" fontId="71" fillId="0" borderId="0" xfId="0" applyFont="1"/>
    <xf numFmtId="0" fontId="0" fillId="0" borderId="0" xfId="0" applyAlignment="1">
      <alignment horizontal="left"/>
    </xf>
    <xf numFmtId="0" fontId="78" fillId="0" borderId="0" xfId="0" applyFont="1"/>
    <xf numFmtId="0" fontId="72" fillId="0" borderId="0" xfId="0" applyFont="1"/>
    <xf numFmtId="0" fontId="79" fillId="0" borderId="0" xfId="0" applyFont="1"/>
    <xf numFmtId="0" fontId="0" fillId="0" borderId="0" xfId="0" applyAlignment="1">
      <alignment horizontal="left" vertical="center"/>
    </xf>
    <xf numFmtId="0" fontId="78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27" xfId="0" applyFont="1" applyBorder="1" applyAlignment="1">
      <alignment vertical="center"/>
    </xf>
    <xf numFmtId="0" fontId="83" fillId="0" borderId="28" xfId="0" applyFont="1" applyBorder="1" applyAlignment="1">
      <alignment vertical="center"/>
    </xf>
    <xf numFmtId="0" fontId="83" fillId="0" borderId="22" xfId="0" applyFont="1" applyBorder="1" applyAlignment="1">
      <alignment vertical="center"/>
    </xf>
    <xf numFmtId="0" fontId="83" fillId="0" borderId="14" xfId="0" applyFont="1" applyBorder="1" applyAlignment="1">
      <alignment vertical="center"/>
    </xf>
    <xf numFmtId="0" fontId="84" fillId="0" borderId="0" xfId="0" applyFont="1"/>
    <xf numFmtId="0" fontId="0" fillId="0" borderId="13" xfId="0" applyBorder="1"/>
    <xf numFmtId="0" fontId="91" fillId="0" borderId="0" xfId="0" applyFont="1" applyAlignment="1">
      <alignment horizontal="left"/>
    </xf>
    <xf numFmtId="0" fontId="96" fillId="0" borderId="0" xfId="0" applyFont="1" applyAlignment="1">
      <alignment horizontal="left"/>
    </xf>
    <xf numFmtId="0" fontId="97" fillId="0" borderId="0" xfId="0" applyFont="1"/>
    <xf numFmtId="0" fontId="98" fillId="0" borderId="0" xfId="472" applyFont="1"/>
    <xf numFmtId="0" fontId="98" fillId="0" borderId="0" xfId="472" applyFont="1" applyAlignment="1">
      <alignment horizontal="left"/>
    </xf>
    <xf numFmtId="1" fontId="65" fillId="0" borderId="33" xfId="451" applyNumberFormat="1" applyFont="1" applyBorder="1" applyAlignment="1">
      <alignment horizontal="center" vertical="center"/>
    </xf>
    <xf numFmtId="1" fontId="65" fillId="0" borderId="0" xfId="451" applyNumberFormat="1" applyFont="1" applyAlignment="1">
      <alignment horizontal="center" vertical="center"/>
    </xf>
    <xf numFmtId="0" fontId="82" fillId="0" borderId="10" xfId="0" applyFont="1" applyBorder="1" applyAlignment="1">
      <alignment horizontal="left"/>
    </xf>
    <xf numFmtId="0" fontId="85" fillId="0" borderId="10" xfId="0" applyFont="1" applyBorder="1" applyAlignment="1">
      <alignment horizontal="left" vertical="center"/>
    </xf>
    <xf numFmtId="0" fontId="81" fillId="0" borderId="10" xfId="0" applyFont="1" applyBorder="1" applyAlignment="1">
      <alignment vertical="center"/>
    </xf>
    <xf numFmtId="0" fontId="59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9" xfId="0" applyBorder="1" applyAlignment="1">
      <alignment vertical="center"/>
    </xf>
    <xf numFmtId="0" fontId="71" fillId="0" borderId="0" xfId="0" applyFont="1" applyAlignment="1">
      <alignment horizontal="right"/>
    </xf>
    <xf numFmtId="0" fontId="80" fillId="0" borderId="0" xfId="0" applyFont="1" applyAlignment="1">
      <alignment horizontal="left"/>
    </xf>
    <xf numFmtId="0" fontId="72" fillId="0" borderId="0" xfId="0" applyFont="1" applyAlignment="1">
      <alignment horizontal="center"/>
    </xf>
    <xf numFmtId="168" fontId="71" fillId="0" borderId="0" xfId="0" applyNumberFormat="1" applyFont="1"/>
    <xf numFmtId="0" fontId="70" fillId="0" borderId="13" xfId="0" applyFont="1" applyBorder="1"/>
    <xf numFmtId="49" fontId="90" fillId="0" borderId="18" xfId="0" applyNumberFormat="1" applyFont="1" applyBorder="1" applyAlignment="1">
      <alignment horizontal="left"/>
    </xf>
    <xf numFmtId="0" fontId="0" fillId="0" borderId="12" xfId="0" applyBorder="1"/>
    <xf numFmtId="0" fontId="70" fillId="0" borderId="21" xfId="0" applyFont="1" applyBorder="1" applyAlignment="1">
      <alignment horizontal="center"/>
    </xf>
    <xf numFmtId="0" fontId="70" fillId="0" borderId="28" xfId="0" applyFont="1" applyBorder="1" applyAlignment="1">
      <alignment horizontal="center"/>
    </xf>
    <xf numFmtId="0" fontId="70" fillId="0" borderId="23" xfId="0" applyFont="1" applyBorder="1" applyAlignment="1">
      <alignment horizontal="center"/>
    </xf>
    <xf numFmtId="0" fontId="0" fillId="0" borderId="28" xfId="0" applyBorder="1"/>
    <xf numFmtId="0" fontId="0" fillId="0" borderId="31" xfId="0" applyBorder="1"/>
    <xf numFmtId="0" fontId="93" fillId="0" borderId="17" xfId="0" applyFont="1" applyBorder="1"/>
    <xf numFmtId="0" fontId="84" fillId="0" borderId="27" xfId="0" applyFont="1" applyBorder="1" applyAlignment="1">
      <alignment horizontal="center"/>
    </xf>
    <xf numFmtId="0" fontId="84" fillId="0" borderId="28" xfId="0" applyFont="1" applyBorder="1" applyAlignment="1">
      <alignment horizontal="left"/>
    </xf>
    <xf numFmtId="168" fontId="57" fillId="0" borderId="12" xfId="0" applyNumberFormat="1" applyFont="1" applyBorder="1" applyAlignment="1">
      <alignment horizontal="center" vertical="center"/>
    </xf>
    <xf numFmtId="168" fontId="57" fillId="0" borderId="10" xfId="0" applyNumberFormat="1" applyFont="1" applyBorder="1" applyAlignment="1">
      <alignment horizontal="center" vertical="center"/>
    </xf>
    <xf numFmtId="168" fontId="57" fillId="0" borderId="10" xfId="878" applyNumberFormat="1" applyFont="1" applyFill="1" applyBorder="1" applyAlignment="1" applyProtection="1">
      <alignment horizontal="center" vertical="center"/>
    </xf>
    <xf numFmtId="168" fontId="57" fillId="0" borderId="10" xfId="0" applyNumberFormat="1" applyFont="1" applyBorder="1" applyAlignment="1">
      <alignment horizontal="right" vertical="center"/>
    </xf>
    <xf numFmtId="0" fontId="57" fillId="0" borderId="10" xfId="878" applyNumberFormat="1" applyFont="1" applyFill="1" applyBorder="1" applyAlignment="1" applyProtection="1">
      <alignment horizontal="right" vertical="center"/>
    </xf>
    <xf numFmtId="0" fontId="57" fillId="0" borderId="11" xfId="878" applyNumberFormat="1" applyFont="1" applyFill="1" applyBorder="1" applyAlignment="1" applyProtection="1">
      <alignment vertical="center"/>
    </xf>
    <xf numFmtId="1" fontId="65" fillId="19" borderId="0" xfId="451" applyNumberFormat="1" applyFont="1" applyFill="1" applyAlignment="1">
      <alignment horizontal="center" vertical="center"/>
    </xf>
    <xf numFmtId="0" fontId="0" fillId="25" borderId="0" xfId="0" applyFill="1"/>
    <xf numFmtId="0" fontId="0" fillId="25" borderId="0" xfId="0" applyFill="1" applyAlignment="1">
      <alignment horizontal="left"/>
    </xf>
    <xf numFmtId="0" fontId="0" fillId="0" borderId="58" xfId="0" applyBorder="1"/>
    <xf numFmtId="0" fontId="72" fillId="0" borderId="50" xfId="0" applyFont="1" applyBorder="1"/>
    <xf numFmtId="174" fontId="142" fillId="0" borderId="0" xfId="2426" applyFont="1"/>
    <xf numFmtId="174" fontId="100" fillId="0" borderId="0" xfId="2426" applyFont="1"/>
    <xf numFmtId="174" fontId="100" fillId="0" borderId="0" xfId="2426" applyFont="1" applyAlignment="1">
      <alignment horizontal="left"/>
    </xf>
    <xf numFmtId="174" fontId="143" fillId="0" borderId="0" xfId="2426" applyFont="1"/>
    <xf numFmtId="174" fontId="144" fillId="33" borderId="45" xfId="2426" applyFont="1" applyFill="1" applyBorder="1"/>
    <xf numFmtId="174" fontId="144" fillId="33" borderId="46" xfId="2426" applyFont="1" applyFill="1" applyBorder="1"/>
    <xf numFmtId="174" fontId="144" fillId="33" borderId="41" xfId="2426" applyFont="1" applyFill="1" applyBorder="1" applyAlignment="1">
      <alignment horizontal="left"/>
    </xf>
    <xf numFmtId="174" fontId="144" fillId="33" borderId="0" xfId="2426" applyFont="1" applyFill="1"/>
    <xf numFmtId="174" fontId="144" fillId="33" borderId="41" xfId="2426" applyFont="1" applyFill="1" applyBorder="1"/>
    <xf numFmtId="0" fontId="10" fillId="0" borderId="0" xfId="2425" applyAlignment="1">
      <alignment horizontal="left"/>
    </xf>
    <xf numFmtId="174" fontId="145" fillId="0" borderId="0" xfId="2426" applyFont="1"/>
    <xf numFmtId="174" fontId="146" fillId="0" borderId="43" xfId="2426" applyFont="1" applyBorder="1"/>
    <xf numFmtId="174" fontId="100" fillId="0" borderId="43" xfId="2426" applyFont="1" applyBorder="1"/>
    <xf numFmtId="174" fontId="146" fillId="0" borderId="43" xfId="2426" applyFont="1" applyBorder="1" applyAlignment="1">
      <alignment horizontal="left"/>
    </xf>
    <xf numFmtId="174" fontId="100" fillId="0" borderId="43" xfId="2428" applyFont="1" applyBorder="1"/>
    <xf numFmtId="174" fontId="137" fillId="0" borderId="43" xfId="2427" applyFont="1" applyBorder="1" applyAlignment="1">
      <alignment horizontal="left"/>
    </xf>
    <xf numFmtId="174" fontId="113" fillId="0" borderId="43" xfId="2426" applyFont="1" applyBorder="1"/>
    <xf numFmtId="174" fontId="143" fillId="0" borderId="0" xfId="2426" applyFont="1" applyAlignment="1">
      <alignment horizontal="left"/>
    </xf>
    <xf numFmtId="174" fontId="147" fillId="0" borderId="43" xfId="2426" applyFont="1" applyBorder="1"/>
    <xf numFmtId="174" fontId="147" fillId="0" borderId="43" xfId="2426" applyFont="1" applyBorder="1" applyAlignment="1">
      <alignment horizontal="left"/>
    </xf>
    <xf numFmtId="174" fontId="147" fillId="0" borderId="43" xfId="2426" applyFont="1" applyBorder="1" applyAlignment="1">
      <alignment horizontal="center"/>
    </xf>
    <xf numFmtId="174" fontId="113" fillId="0" borderId="0" xfId="2426" applyFont="1" applyAlignment="1">
      <alignment horizontal="center" textRotation="90" wrapText="1"/>
    </xf>
    <xf numFmtId="49" fontId="114" fillId="0" borderId="43" xfId="2426" applyNumberFormat="1" applyFont="1" applyBorder="1" applyAlignment="1">
      <alignment horizontal="left"/>
    </xf>
    <xf numFmtId="174" fontId="113" fillId="0" borderId="43" xfId="2426" applyFont="1" applyBorder="1" applyAlignment="1">
      <alignment horizontal="center"/>
    </xf>
    <xf numFmtId="174" fontId="100" fillId="0" borderId="43" xfId="2426" applyFont="1" applyBorder="1" applyAlignment="1">
      <alignment horizontal="center"/>
    </xf>
    <xf numFmtId="174" fontId="114" fillId="0" borderId="43" xfId="2426" applyFont="1" applyBorder="1" applyAlignment="1">
      <alignment horizontal="left"/>
    </xf>
    <xf numFmtId="174" fontId="114" fillId="0" borderId="44" xfId="2426" applyFont="1" applyBorder="1" applyAlignment="1">
      <alignment horizontal="left"/>
    </xf>
    <xf numFmtId="174" fontId="100" fillId="0" borderId="44" xfId="2426" applyFont="1" applyBorder="1" applyAlignment="1">
      <alignment horizontal="center"/>
    </xf>
    <xf numFmtId="174" fontId="114" fillId="0" borderId="50" xfId="2429" applyFont="1" applyBorder="1" applyAlignment="1">
      <alignment horizontal="left"/>
    </xf>
    <xf numFmtId="174" fontId="100" fillId="0" borderId="0" xfId="2429" applyFont="1"/>
    <xf numFmtId="174" fontId="113" fillId="0" borderId="43" xfId="2426" applyFont="1" applyBorder="1" applyAlignment="1">
      <alignment horizontal="left"/>
    </xf>
    <xf numFmtId="174" fontId="148" fillId="0" borderId="0" xfId="2426" applyFont="1"/>
    <xf numFmtId="49" fontId="113" fillId="0" borderId="43" xfId="2426" applyNumberFormat="1" applyFont="1" applyBorder="1" applyAlignment="1">
      <alignment horizontal="left"/>
    </xf>
    <xf numFmtId="174" fontId="100" fillId="0" borderId="59" xfId="2426" applyFont="1" applyBorder="1"/>
    <xf numFmtId="174" fontId="100" fillId="0" borderId="69" xfId="2426" applyFont="1" applyBorder="1"/>
    <xf numFmtId="174" fontId="100" fillId="0" borderId="70" xfId="2426" applyFont="1" applyBorder="1"/>
    <xf numFmtId="174" fontId="100" fillId="0" borderId="47" xfId="2426" applyFont="1" applyBorder="1"/>
    <xf numFmtId="174" fontId="100" fillId="0" borderId="60" xfId="2426" applyFont="1" applyBorder="1"/>
    <xf numFmtId="174" fontId="100" fillId="0" borderId="42" xfId="2426" applyFont="1" applyBorder="1"/>
    <xf numFmtId="174" fontId="104" fillId="0" borderId="43" xfId="2151" applyNumberFormat="1" applyBorder="1" applyAlignment="1">
      <alignment horizontal="left"/>
    </xf>
    <xf numFmtId="174" fontId="114" fillId="0" borderId="68" xfId="2429" applyFont="1" applyBorder="1" applyAlignment="1">
      <alignment horizontal="left"/>
    </xf>
    <xf numFmtId="174" fontId="100" fillId="0" borderId="70" xfId="2426" applyFont="1" applyBorder="1" applyAlignment="1">
      <alignment horizontal="center"/>
    </xf>
    <xf numFmtId="174" fontId="100" fillId="0" borderId="50" xfId="2429" applyFont="1" applyBorder="1"/>
    <xf numFmtId="174" fontId="100" fillId="0" borderId="50" xfId="2426" applyFont="1" applyBorder="1"/>
    <xf numFmtId="174" fontId="100" fillId="0" borderId="50" xfId="2426" applyFont="1" applyBorder="1" applyAlignment="1">
      <alignment horizontal="left"/>
    </xf>
    <xf numFmtId="174" fontId="113" fillId="0" borderId="50" xfId="2426" applyFont="1" applyBorder="1" applyAlignment="1">
      <alignment horizontal="left"/>
    </xf>
    <xf numFmtId="49" fontId="113" fillId="0" borderId="50" xfId="2426" applyNumberFormat="1" applyFont="1" applyBorder="1" applyAlignment="1">
      <alignment horizontal="left"/>
    </xf>
    <xf numFmtId="174" fontId="115" fillId="0" borderId="43" xfId="2426" applyFont="1" applyBorder="1"/>
    <xf numFmtId="174" fontId="115" fillId="0" borderId="43" xfId="2426" applyFont="1" applyBorder="1" applyAlignment="1">
      <alignment horizontal="left"/>
    </xf>
    <xf numFmtId="174" fontId="115" fillId="0" borderId="44" xfId="2426" applyFont="1" applyBorder="1" applyAlignment="1">
      <alignment horizontal="left"/>
    </xf>
    <xf numFmtId="174" fontId="115" fillId="0" borderId="50" xfId="2426" applyFont="1" applyBorder="1"/>
    <xf numFmtId="0" fontId="57" fillId="0" borderId="11" xfId="0" applyFont="1" applyBorder="1" applyAlignment="1">
      <alignment vertical="center"/>
    </xf>
    <xf numFmtId="1" fontId="68" fillId="0" borderId="0" xfId="497" applyNumberFormat="1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149" fillId="0" borderId="0" xfId="0" applyFont="1" applyAlignment="1">
      <alignment horizontal="left"/>
    </xf>
    <xf numFmtId="0" fontId="119" fillId="0" borderId="0" xfId="0" applyFont="1"/>
    <xf numFmtId="0" fontId="119" fillId="0" borderId="0" xfId="0" applyFont="1" applyAlignment="1">
      <alignment horizontal="left"/>
    </xf>
    <xf numFmtId="0" fontId="150" fillId="0" borderId="0" xfId="0" applyFont="1" applyAlignment="1">
      <alignment horizontal="left"/>
    </xf>
    <xf numFmtId="0" fontId="150" fillId="0" borderId="0" xfId="0" applyFont="1"/>
    <xf numFmtId="0" fontId="151" fillId="33" borderId="71" xfId="0" applyFont="1" applyFill="1" applyBorder="1" applyAlignment="1">
      <alignment horizontal="left"/>
    </xf>
    <xf numFmtId="0" fontId="151" fillId="33" borderId="72" xfId="0" applyFont="1" applyFill="1" applyBorder="1"/>
    <xf numFmtId="0" fontId="151" fillId="33" borderId="73" xfId="0" applyFont="1" applyFill="1" applyBorder="1" applyAlignment="1">
      <alignment horizontal="left"/>
    </xf>
    <xf numFmtId="0" fontId="151" fillId="33" borderId="0" xfId="0" applyFont="1" applyFill="1"/>
    <xf numFmtId="0" fontId="151" fillId="33" borderId="71" xfId="0" applyFont="1" applyFill="1" applyBorder="1"/>
    <xf numFmtId="0" fontId="151" fillId="33" borderId="73" xfId="0" applyFont="1" applyFill="1" applyBorder="1"/>
    <xf numFmtId="0" fontId="152" fillId="0" borderId="0" xfId="0" applyFont="1" applyAlignment="1">
      <alignment horizontal="left"/>
    </xf>
    <xf numFmtId="0" fontId="153" fillId="0" borderId="74" xfId="0" applyFont="1" applyBorder="1" applyAlignment="1">
      <alignment horizontal="left"/>
    </xf>
    <xf numFmtId="0" fontId="119" fillId="0" borderId="75" xfId="0" applyFont="1" applyBorder="1"/>
    <xf numFmtId="0" fontId="153" fillId="0" borderId="75" xfId="0" applyFont="1" applyBorder="1"/>
    <xf numFmtId="0" fontId="153" fillId="0" borderId="75" xfId="0" applyFont="1" applyBorder="1" applyAlignment="1">
      <alignment horizontal="left"/>
    </xf>
    <xf numFmtId="0" fontId="153" fillId="0" borderId="76" xfId="0" applyFont="1" applyBorder="1"/>
    <xf numFmtId="0" fontId="119" fillId="0" borderId="77" xfId="0" applyFont="1" applyBorder="1" applyAlignment="1">
      <alignment horizontal="left"/>
    </xf>
    <xf numFmtId="0" fontId="119" fillId="0" borderId="78" xfId="0" applyFont="1" applyBorder="1"/>
    <xf numFmtId="0" fontId="154" fillId="0" borderId="78" xfId="0" applyFont="1" applyBorder="1" applyAlignment="1">
      <alignment horizontal="left"/>
    </xf>
    <xf numFmtId="0" fontId="154" fillId="0" borderId="78" xfId="0" applyFont="1" applyBorder="1"/>
    <xf numFmtId="0" fontId="119" fillId="0" borderId="79" xfId="0" applyFont="1" applyBorder="1"/>
    <xf numFmtId="0" fontId="153" fillId="0" borderId="43" xfId="0" applyFont="1" applyBorder="1" applyAlignment="1">
      <alignment horizontal="left"/>
    </xf>
    <xf numFmtId="0" fontId="155" fillId="0" borderId="43" xfId="0" applyFont="1" applyBorder="1"/>
    <xf numFmtId="0" fontId="155" fillId="0" borderId="43" xfId="0" applyFont="1" applyBorder="1" applyAlignment="1">
      <alignment horizontal="left"/>
    </xf>
    <xf numFmtId="0" fontId="155" fillId="0" borderId="43" xfId="0" applyFont="1" applyBorder="1" applyAlignment="1">
      <alignment horizontal="center"/>
    </xf>
    <xf numFmtId="0" fontId="156" fillId="0" borderId="0" xfId="0" applyFont="1" applyAlignment="1">
      <alignment horizontal="center" textRotation="90" wrapText="1"/>
    </xf>
    <xf numFmtId="0" fontId="157" fillId="0" borderId="43" xfId="0" applyFont="1" applyBorder="1" applyAlignment="1">
      <alignment horizontal="center"/>
    </xf>
    <xf numFmtId="0" fontId="157" fillId="0" borderId="43" xfId="0" applyFont="1" applyBorder="1"/>
    <xf numFmtId="0" fontId="109" fillId="0" borderId="43" xfId="0" applyFont="1" applyBorder="1"/>
    <xf numFmtId="49" fontId="157" fillId="0" borderId="43" xfId="0" applyNumberFormat="1" applyFont="1" applyBorder="1" applyAlignment="1">
      <alignment horizontal="left"/>
    </xf>
    <xf numFmtId="0" fontId="156" fillId="0" borderId="43" xfId="0" applyFont="1" applyBorder="1" applyAlignment="1">
      <alignment horizontal="center"/>
    </xf>
    <xf numFmtId="0" fontId="119" fillId="0" borderId="43" xfId="0" applyFont="1" applyBorder="1" applyAlignment="1">
      <alignment horizontal="center"/>
    </xf>
    <xf numFmtId="0" fontId="157" fillId="0" borderId="43" xfId="0" applyFont="1" applyBorder="1" applyAlignment="1">
      <alignment horizontal="left"/>
    </xf>
    <xf numFmtId="0" fontId="157" fillId="0" borderId="44" xfId="0" applyFont="1" applyBorder="1" applyAlignment="1">
      <alignment horizontal="center"/>
    </xf>
    <xf numFmtId="0" fontId="119" fillId="0" borderId="44" xfId="0" applyFont="1" applyBorder="1" applyAlignment="1">
      <alignment horizontal="center"/>
    </xf>
    <xf numFmtId="0" fontId="156" fillId="0" borderId="43" xfId="0" applyFont="1" applyBorder="1" applyAlignment="1">
      <alignment horizontal="left"/>
    </xf>
    <xf numFmtId="0" fontId="158" fillId="0" borderId="43" xfId="0" applyFont="1" applyBorder="1"/>
    <xf numFmtId="0" fontId="156" fillId="0" borderId="43" xfId="0" applyFont="1" applyBorder="1"/>
    <xf numFmtId="0" fontId="114" fillId="0" borderId="43" xfId="0" applyFont="1" applyBorder="1"/>
    <xf numFmtId="0" fontId="119" fillId="0" borderId="43" xfId="0" applyFont="1" applyBorder="1"/>
    <xf numFmtId="0" fontId="116" fillId="0" borderId="0" xfId="0" applyFont="1"/>
    <xf numFmtId="0" fontId="159" fillId="0" borderId="0" xfId="0" applyFont="1"/>
    <xf numFmtId="49" fontId="114" fillId="0" borderId="43" xfId="0" applyNumberFormat="1" applyFont="1" applyBorder="1" applyAlignment="1">
      <alignment horizontal="left"/>
    </xf>
    <xf numFmtId="0" fontId="119" fillId="0" borderId="82" xfId="0" applyFont="1" applyBorder="1"/>
    <xf numFmtId="0" fontId="119" fillId="0" borderId="83" xfId="0" applyFont="1" applyBorder="1"/>
    <xf numFmtId="0" fontId="119" fillId="0" borderId="84" xfId="0" applyFont="1" applyBorder="1"/>
    <xf numFmtId="0" fontId="114" fillId="0" borderId="43" xfId="0" applyFont="1" applyBorder="1" applyAlignment="1">
      <alignment horizontal="left"/>
    </xf>
    <xf numFmtId="0" fontId="119" fillId="0" borderId="85" xfId="0" applyFont="1" applyBorder="1"/>
    <xf numFmtId="0" fontId="119" fillId="0" borderId="86" xfId="0" applyFont="1" applyBorder="1"/>
    <xf numFmtId="0" fontId="119" fillId="0" borderId="87" xfId="0" applyFont="1" applyBorder="1"/>
    <xf numFmtId="49" fontId="156" fillId="0" borderId="43" xfId="0" applyNumberFormat="1" applyFont="1" applyBorder="1" applyAlignment="1">
      <alignment horizontal="left"/>
    </xf>
    <xf numFmtId="174" fontId="142" fillId="0" borderId="0" xfId="2431" applyFont="1" applyProtection="1"/>
    <xf numFmtId="174" fontId="100" fillId="0" borderId="0" xfId="2431" applyFont="1" applyProtection="1"/>
    <xf numFmtId="174" fontId="100" fillId="0" borderId="0" xfId="2431" applyFont="1" applyAlignment="1" applyProtection="1">
      <alignment horizontal="left"/>
    </xf>
    <xf numFmtId="174" fontId="143" fillId="0" borderId="0" xfId="2431" applyFont="1" applyProtection="1"/>
    <xf numFmtId="0" fontId="161" fillId="0" borderId="0" xfId="2430" applyFont="1" applyAlignment="1">
      <alignment horizontal="left"/>
    </xf>
    <xf numFmtId="174" fontId="144" fillId="33" borderId="46" xfId="2431" applyFont="1" applyFill="1" applyBorder="1" applyProtection="1"/>
    <xf numFmtId="174" fontId="144" fillId="33" borderId="41" xfId="2431" applyFont="1" applyFill="1" applyBorder="1" applyAlignment="1" applyProtection="1">
      <alignment horizontal="left"/>
    </xf>
    <xf numFmtId="174" fontId="144" fillId="33" borderId="0" xfId="2431" applyFont="1" applyFill="1" applyProtection="1"/>
    <xf numFmtId="174" fontId="144" fillId="33" borderId="41" xfId="2431" applyFont="1" applyFill="1" applyBorder="1" applyProtection="1"/>
    <xf numFmtId="174" fontId="145" fillId="0" borderId="0" xfId="2431" applyFont="1" applyProtection="1"/>
    <xf numFmtId="174" fontId="146" fillId="0" borderId="43" xfId="2431" applyFont="1" applyBorder="1" applyProtection="1"/>
    <xf numFmtId="174" fontId="100" fillId="0" borderId="43" xfId="2431" applyFont="1" applyBorder="1" applyProtection="1"/>
    <xf numFmtId="174" fontId="146" fillId="0" borderId="43" xfId="2431" applyFont="1" applyBorder="1" applyAlignment="1" applyProtection="1">
      <alignment horizontal="left"/>
    </xf>
    <xf numFmtId="0" fontId="162" fillId="0" borderId="0" xfId="2430" applyFont="1" applyAlignment="1">
      <alignment horizontal="left"/>
    </xf>
    <xf numFmtId="174" fontId="143" fillId="0" borderId="0" xfId="2431" applyFont="1" applyAlignment="1" applyProtection="1">
      <alignment horizontal="left"/>
    </xf>
    <xf numFmtId="174" fontId="147" fillId="0" borderId="43" xfId="2431" applyFont="1" applyBorder="1" applyProtection="1"/>
    <xf numFmtId="174" fontId="147" fillId="0" borderId="43" xfId="2431" applyFont="1" applyBorder="1" applyAlignment="1" applyProtection="1">
      <alignment horizontal="left"/>
    </xf>
    <xf numFmtId="174" fontId="147" fillId="0" borderId="43" xfId="2431" applyFont="1" applyBorder="1" applyAlignment="1" applyProtection="1">
      <alignment horizontal="center"/>
    </xf>
    <xf numFmtId="174" fontId="113" fillId="0" borderId="0" xfId="2431" applyFont="1" applyAlignment="1" applyProtection="1">
      <alignment horizontal="center" textRotation="90" wrapText="1"/>
    </xf>
    <xf numFmtId="49" fontId="163" fillId="0" borderId="43" xfId="2431" applyNumberFormat="1" applyFont="1" applyBorder="1" applyAlignment="1" applyProtection="1">
      <alignment horizontal="left"/>
    </xf>
    <xf numFmtId="174" fontId="113" fillId="0" borderId="43" xfId="2431" applyFont="1" applyBorder="1" applyAlignment="1" applyProtection="1">
      <alignment horizontal="center"/>
    </xf>
    <xf numFmtId="174" fontId="100" fillId="0" borderId="43" xfId="2431" applyFont="1" applyBorder="1" applyAlignment="1" applyProtection="1">
      <alignment horizontal="center"/>
    </xf>
    <xf numFmtId="174" fontId="163" fillId="0" borderId="43" xfId="2431" applyFont="1" applyBorder="1" applyAlignment="1" applyProtection="1">
      <alignment horizontal="left"/>
    </xf>
    <xf numFmtId="174" fontId="163" fillId="0" borderId="44" xfId="2431" applyFont="1" applyBorder="1" applyAlignment="1" applyProtection="1">
      <alignment horizontal="left"/>
    </xf>
    <xf numFmtId="174" fontId="100" fillId="0" borderId="44" xfId="2431" applyFont="1" applyBorder="1" applyAlignment="1" applyProtection="1">
      <alignment horizontal="center"/>
    </xf>
    <xf numFmtId="174" fontId="163" fillId="0" borderId="50" xfId="2432" applyFont="1" applyBorder="1" applyAlignment="1" applyProtection="1">
      <alignment horizontal="left"/>
    </xf>
    <xf numFmtId="174" fontId="100" fillId="0" borderId="41" xfId="2431" applyFont="1" applyBorder="1" applyAlignment="1" applyProtection="1">
      <alignment horizontal="center"/>
    </xf>
    <xf numFmtId="174" fontId="163" fillId="0" borderId="0" xfId="2432" applyFont="1" applyProtection="1"/>
    <xf numFmtId="174" fontId="163" fillId="0" borderId="0" xfId="2431" applyFont="1" applyProtection="1"/>
    <xf numFmtId="174" fontId="163" fillId="0" borderId="0" xfId="2432" applyFont="1" applyAlignment="1" applyProtection="1">
      <alignment horizontal="left"/>
    </xf>
    <xf numFmtId="174" fontId="100" fillId="0" borderId="0" xfId="2432" applyFont="1" applyProtection="1"/>
    <xf numFmtId="174" fontId="113" fillId="0" borderId="43" xfId="2431" applyFont="1" applyBorder="1" applyProtection="1"/>
    <xf numFmtId="174" fontId="113" fillId="0" borderId="43" xfId="2431" applyFont="1" applyBorder="1" applyAlignment="1" applyProtection="1">
      <alignment horizontal="left"/>
    </xf>
    <xf numFmtId="174" fontId="148" fillId="0" borderId="0" xfId="2431" applyFont="1" applyProtection="1"/>
    <xf numFmtId="49" fontId="113" fillId="0" borderId="43" xfId="2431" applyNumberFormat="1" applyFont="1" applyBorder="1" applyAlignment="1" applyProtection="1">
      <alignment horizontal="left"/>
    </xf>
    <xf numFmtId="174" fontId="100" fillId="0" borderId="59" xfId="2431" applyFont="1" applyBorder="1" applyProtection="1"/>
    <xf numFmtId="174" fontId="100" fillId="0" borderId="69" xfId="2431" applyFont="1" applyBorder="1" applyProtection="1"/>
    <xf numFmtId="174" fontId="100" fillId="0" borderId="70" xfId="2431" applyFont="1" applyBorder="1" applyProtection="1"/>
    <xf numFmtId="174" fontId="100" fillId="0" borderId="47" xfId="2431" applyFont="1" applyBorder="1" applyProtection="1"/>
    <xf numFmtId="174" fontId="100" fillId="0" borderId="60" xfId="2431" applyFont="1" applyBorder="1" applyProtection="1"/>
    <xf numFmtId="174" fontId="100" fillId="0" borderId="42" xfId="2431" applyFont="1" applyBorder="1" applyProtection="1"/>
    <xf numFmtId="0" fontId="9" fillId="0" borderId="0" xfId="2433" applyAlignment="1">
      <alignment horizontal="left"/>
    </xf>
    <xf numFmtId="174" fontId="100" fillId="0" borderId="41" xfId="2426" applyFont="1" applyBorder="1" applyAlignment="1">
      <alignment horizontal="center"/>
    </xf>
    <xf numFmtId="174" fontId="114" fillId="0" borderId="0" xfId="2429" applyFont="1"/>
    <xf numFmtId="174" fontId="114" fillId="0" borderId="0" xfId="2426" applyFont="1"/>
    <xf numFmtId="174" fontId="114" fillId="0" borderId="0" xfId="2429" applyFont="1" applyAlignment="1">
      <alignment horizontal="left"/>
    </xf>
    <xf numFmtId="0" fontId="93" fillId="0" borderId="88" xfId="0" applyFont="1" applyBorder="1"/>
    <xf numFmtId="0" fontId="72" fillId="0" borderId="89" xfId="0" applyFont="1" applyBorder="1"/>
    <xf numFmtId="0" fontId="0" fillId="0" borderId="34" xfId="0" applyBorder="1"/>
    <xf numFmtId="0" fontId="72" fillId="0" borderId="90" xfId="0" applyFont="1" applyBorder="1"/>
    <xf numFmtId="0" fontId="94" fillId="0" borderId="50" xfId="0" applyFont="1" applyBorder="1" applyAlignment="1">
      <alignment horizontal="center"/>
    </xf>
    <xf numFmtId="0" fontId="94" fillId="0" borderId="37" xfId="0" applyFont="1" applyBorder="1" applyAlignment="1">
      <alignment horizontal="center"/>
    </xf>
    <xf numFmtId="0" fontId="94" fillId="0" borderId="38" xfId="0" applyFont="1" applyBorder="1" applyAlignment="1">
      <alignment horizontal="center"/>
    </xf>
    <xf numFmtId="0" fontId="72" fillId="0" borderId="38" xfId="0" applyFont="1" applyBorder="1"/>
    <xf numFmtId="0" fontId="72" fillId="0" borderId="39" xfId="0" applyFont="1" applyBorder="1"/>
    <xf numFmtId="0" fontId="94" fillId="0" borderId="35" xfId="0" applyFont="1" applyBorder="1" applyAlignment="1">
      <alignment horizontal="center"/>
    </xf>
    <xf numFmtId="0" fontId="72" fillId="0" borderId="91" xfId="0" applyFont="1" applyBorder="1"/>
    <xf numFmtId="0" fontId="88" fillId="0" borderId="30" xfId="0" applyFont="1" applyBorder="1" applyAlignment="1">
      <alignment horizontal="left"/>
    </xf>
    <xf numFmtId="0" fontId="138" fillId="0" borderId="34" xfId="2218" applyFont="1" applyBorder="1" applyAlignment="1">
      <alignment horizontal="left"/>
    </xf>
    <xf numFmtId="0" fontId="27" fillId="0" borderId="92" xfId="1022" applyFont="1" applyBorder="1" applyAlignment="1">
      <alignment horizontal="right" wrapText="1"/>
    </xf>
    <xf numFmtId="0" fontId="27" fillId="0" borderId="93" xfId="1022" applyFont="1" applyBorder="1" applyAlignment="1">
      <alignment horizontal="right" wrapText="1"/>
    </xf>
    <xf numFmtId="0" fontId="119" fillId="0" borderId="93" xfId="1022" applyFont="1" applyBorder="1" applyAlignment="1">
      <alignment horizontal="right"/>
    </xf>
    <xf numFmtId="49" fontId="92" fillId="0" borderId="64" xfId="0" applyNumberFormat="1" applyFont="1" applyBorder="1" applyAlignment="1">
      <alignment horizontal="left"/>
    </xf>
    <xf numFmtId="49" fontId="73" fillId="0" borderId="64" xfId="0" applyNumberFormat="1" applyFont="1" applyBorder="1" applyAlignment="1">
      <alignment horizontal="left"/>
    </xf>
    <xf numFmtId="49" fontId="87" fillId="0" borderId="64" xfId="0" applyNumberFormat="1" applyFont="1" applyBorder="1" applyAlignment="1">
      <alignment horizontal="left"/>
    </xf>
    <xf numFmtId="0" fontId="0" fillId="0" borderId="67" xfId="0" applyBorder="1"/>
    <xf numFmtId="0" fontId="0" fillId="0" borderId="95" xfId="0" applyBorder="1"/>
    <xf numFmtId="0" fontId="14" fillId="0" borderId="96" xfId="617" applyFont="1" applyBorder="1"/>
    <xf numFmtId="0" fontId="89" fillId="0" borderId="37" xfId="0" applyFont="1" applyBorder="1"/>
    <xf numFmtId="0" fontId="61" fillId="0" borderId="39" xfId="0" applyFont="1" applyBorder="1" applyAlignment="1">
      <alignment horizontal="center"/>
    </xf>
    <xf numFmtId="0" fontId="123" fillId="0" borderId="96" xfId="0" applyFont="1" applyBorder="1"/>
    <xf numFmtId="3" fontId="119" fillId="0" borderId="95" xfId="0" applyNumberFormat="1" applyFont="1" applyBorder="1"/>
    <xf numFmtId="3" fontId="121" fillId="0" borderId="95" xfId="0" applyNumberFormat="1" applyFont="1" applyBorder="1"/>
    <xf numFmtId="0" fontId="14" fillId="0" borderId="96" xfId="617" applyFont="1" applyBorder="1" applyAlignment="1">
      <alignment horizontal="center"/>
    </xf>
    <xf numFmtId="0" fontId="14" fillId="0" borderId="97" xfId="2219" applyBorder="1"/>
    <xf numFmtId="0" fontId="14" fillId="0" borderId="94" xfId="617" applyFont="1" applyBorder="1" applyAlignment="1">
      <alignment horizontal="center"/>
    </xf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0" fillId="0" borderId="101" xfId="0" applyBorder="1"/>
    <xf numFmtId="0" fontId="166" fillId="0" borderId="0" xfId="2436" applyFont="1"/>
    <xf numFmtId="0" fontId="167" fillId="0" borderId="0" xfId="2436" applyFont="1"/>
    <xf numFmtId="0" fontId="167" fillId="0" borderId="0" xfId="2436" applyFont="1" applyAlignment="1">
      <alignment horizontal="left"/>
    </xf>
    <xf numFmtId="0" fontId="168" fillId="0" borderId="0" xfId="2436" applyFont="1"/>
    <xf numFmtId="0" fontId="169" fillId="0" borderId="0" xfId="2436" applyFont="1"/>
    <xf numFmtId="0" fontId="170" fillId="33" borderId="45" xfId="2436" applyFont="1" applyFill="1" applyBorder="1"/>
    <xf numFmtId="0" fontId="170" fillId="33" borderId="46" xfId="2436" applyFont="1" applyFill="1" applyBorder="1"/>
    <xf numFmtId="0" fontId="170" fillId="33" borderId="41" xfId="2436" applyFont="1" applyFill="1" applyBorder="1" applyAlignment="1">
      <alignment horizontal="left"/>
    </xf>
    <xf numFmtId="0" fontId="170" fillId="33" borderId="0" xfId="2436" applyFont="1" applyFill="1"/>
    <xf numFmtId="0" fontId="170" fillId="33" borderId="41" xfId="2436" applyFont="1" applyFill="1" applyBorder="1"/>
    <xf numFmtId="0" fontId="168" fillId="0" borderId="0" xfId="2436" applyFont="1" applyAlignment="1">
      <alignment horizontal="left"/>
    </xf>
    <xf numFmtId="0" fontId="171" fillId="0" borderId="0" xfId="2436" applyFont="1"/>
    <xf numFmtId="0" fontId="172" fillId="0" borderId="43" xfId="2436" applyFont="1" applyBorder="1"/>
    <xf numFmtId="0" fontId="167" fillId="0" borderId="43" xfId="2436" applyFont="1" applyBorder="1"/>
    <xf numFmtId="0" fontId="172" fillId="0" borderId="43" xfId="2436" applyFont="1" applyBorder="1" applyAlignment="1">
      <alignment horizontal="left"/>
    </xf>
    <xf numFmtId="0" fontId="173" fillId="0" borderId="43" xfId="2436" applyFont="1" applyBorder="1" applyAlignment="1">
      <alignment horizontal="left"/>
    </xf>
    <xf numFmtId="0" fontId="174" fillId="0" borderId="43" xfId="2436" applyFont="1" applyBorder="1" applyAlignment="1">
      <alignment horizontal="left"/>
    </xf>
    <xf numFmtId="0" fontId="175" fillId="0" borderId="43" xfId="2436" applyFont="1" applyBorder="1"/>
    <xf numFmtId="0" fontId="169" fillId="0" borderId="0" xfId="2436" applyFont="1" applyAlignment="1">
      <alignment horizontal="left"/>
    </xf>
    <xf numFmtId="0" fontId="176" fillId="0" borderId="43" xfId="2436" applyFont="1" applyBorder="1"/>
    <xf numFmtId="0" fontId="176" fillId="0" borderId="43" xfId="2436" applyFont="1" applyBorder="1" applyAlignment="1">
      <alignment horizontal="left"/>
    </xf>
    <xf numFmtId="0" fontId="176" fillId="0" borderId="43" xfId="2436" applyFont="1" applyBorder="1" applyAlignment="1">
      <alignment horizontal="center"/>
    </xf>
    <xf numFmtId="0" fontId="175" fillId="0" borderId="0" xfId="2436" applyFont="1" applyAlignment="1">
      <alignment horizontal="center" textRotation="90" wrapText="1"/>
    </xf>
    <xf numFmtId="49" fontId="175" fillId="0" borderId="43" xfId="2436" applyNumberFormat="1" applyFont="1" applyBorder="1" applyAlignment="1">
      <alignment horizontal="left"/>
    </xf>
    <xf numFmtId="0" fontId="175" fillId="0" borderId="43" xfId="2436" applyFont="1" applyBorder="1" applyAlignment="1">
      <alignment horizontal="center"/>
    </xf>
    <xf numFmtId="0" fontId="167" fillId="0" borderId="43" xfId="2436" applyFont="1" applyBorder="1" applyAlignment="1">
      <alignment horizontal="center"/>
    </xf>
    <xf numFmtId="0" fontId="175" fillId="0" borderId="43" xfId="2436" applyFont="1" applyBorder="1" applyAlignment="1">
      <alignment horizontal="left"/>
    </xf>
    <xf numFmtId="0" fontId="167" fillId="0" borderId="44" xfId="2436" applyFont="1" applyBorder="1" applyAlignment="1">
      <alignment horizontal="center"/>
    </xf>
    <xf numFmtId="0" fontId="167" fillId="0" borderId="41" xfId="2436" applyFont="1" applyBorder="1" applyAlignment="1">
      <alignment horizontal="center"/>
    </xf>
    <xf numFmtId="0" fontId="177" fillId="0" borderId="0" xfId="2436" applyFont="1"/>
    <xf numFmtId="0" fontId="167" fillId="0" borderId="59" xfId="2436" applyFont="1" applyBorder="1"/>
    <xf numFmtId="0" fontId="167" fillId="0" borderId="69" xfId="2436" applyFont="1" applyBorder="1"/>
    <xf numFmtId="0" fontId="167" fillId="0" borderId="70" xfId="2436" applyFont="1" applyBorder="1"/>
    <xf numFmtId="0" fontId="167" fillId="0" borderId="47" xfId="2436" applyFont="1" applyBorder="1"/>
    <xf numFmtId="0" fontId="167" fillId="0" borderId="60" xfId="2436" applyFont="1" applyBorder="1"/>
    <xf numFmtId="0" fontId="167" fillId="0" borderId="42" xfId="2436" applyFont="1" applyBorder="1"/>
    <xf numFmtId="0" fontId="97" fillId="0" borderId="0" xfId="2439" applyFont="1"/>
    <xf numFmtId="0" fontId="97" fillId="0" borderId="0" xfId="2439" applyFont="1" applyAlignment="1">
      <alignment horizontal="left"/>
    </xf>
    <xf numFmtId="0" fontId="72" fillId="0" borderId="0" xfId="2439" applyFont="1"/>
    <xf numFmtId="0" fontId="164" fillId="24" borderId="25" xfId="2439" applyFont="1" applyFill="1" applyBorder="1"/>
    <xf numFmtId="0" fontId="164" fillId="24" borderId="26" xfId="2439" applyFont="1" applyFill="1" applyBorder="1"/>
    <xf numFmtId="0" fontId="164" fillId="24" borderId="0" xfId="2439" applyFont="1" applyFill="1"/>
    <xf numFmtId="0" fontId="164" fillId="24" borderId="102" xfId="2439" applyFont="1" applyFill="1" applyBorder="1"/>
    <xf numFmtId="0" fontId="179" fillId="0" borderId="104" xfId="2439" applyFont="1" applyBorder="1"/>
    <xf numFmtId="0" fontId="179" fillId="0" borderId="104" xfId="2439" applyFont="1" applyBorder="1" applyAlignment="1">
      <alignment horizontal="left"/>
    </xf>
    <xf numFmtId="0" fontId="179" fillId="0" borderId="105" xfId="2439" applyFont="1" applyBorder="1"/>
    <xf numFmtId="0" fontId="97" fillId="0" borderId="107" xfId="2439" applyFont="1" applyBorder="1"/>
    <xf numFmtId="0" fontId="97" fillId="0" borderId="108" xfId="2439" applyFont="1" applyBorder="1"/>
    <xf numFmtId="0" fontId="72" fillId="0" borderId="0" xfId="2439" applyFont="1" applyAlignment="1">
      <alignment horizontal="left"/>
    </xf>
    <xf numFmtId="0" fontId="180" fillId="0" borderId="109" xfId="2439" applyFont="1" applyBorder="1" applyAlignment="1">
      <alignment horizontal="center"/>
    </xf>
    <xf numFmtId="0" fontId="73" fillId="0" borderId="0" xfId="2439" applyFont="1" applyAlignment="1">
      <alignment horizontal="center" textRotation="90" wrapText="1"/>
    </xf>
    <xf numFmtId="0" fontId="73" fillId="0" borderId="109" xfId="2439" applyFont="1" applyBorder="1" applyAlignment="1">
      <alignment horizontal="center"/>
    </xf>
    <xf numFmtId="0" fontId="97" fillId="0" borderId="109" xfId="2439" applyFont="1" applyBorder="1" applyAlignment="1">
      <alignment horizontal="center"/>
    </xf>
    <xf numFmtId="0" fontId="73" fillId="0" borderId="109" xfId="2439" applyFont="1" applyBorder="1" applyAlignment="1">
      <alignment horizontal="left"/>
    </xf>
    <xf numFmtId="0" fontId="97" fillId="0" borderId="110" xfId="2439" applyFont="1" applyBorder="1" applyAlignment="1">
      <alignment horizontal="center"/>
    </xf>
    <xf numFmtId="0" fontId="97" fillId="0" borderId="111" xfId="2439" applyFont="1" applyBorder="1" applyAlignment="1">
      <alignment horizontal="center"/>
    </xf>
    <xf numFmtId="0" fontId="97" fillId="0" borderId="111" xfId="2441" applyFont="1" applyBorder="1"/>
    <xf numFmtId="0" fontId="97" fillId="0" borderId="0" xfId="2441" applyFont="1"/>
    <xf numFmtId="0" fontId="182" fillId="0" borderId="0" xfId="2439" applyFont="1"/>
    <xf numFmtId="0" fontId="181" fillId="0" borderId="109" xfId="2439" applyFont="1" applyBorder="1" applyAlignment="1">
      <alignment horizontal="left"/>
    </xf>
    <xf numFmtId="0" fontId="97" fillId="0" borderId="14" xfId="2439" applyFont="1" applyBorder="1"/>
    <xf numFmtId="0" fontId="97" fillId="0" borderId="17" xfId="2439" applyFont="1" applyBorder="1"/>
    <xf numFmtId="0" fontId="97" fillId="0" borderId="18" xfId="2439" applyFont="1" applyBorder="1"/>
    <xf numFmtId="0" fontId="97" fillId="0" borderId="19" xfId="2439" applyFont="1" applyBorder="1"/>
    <xf numFmtId="0" fontId="97" fillId="0" borderId="13" xfId="2439" applyFont="1" applyBorder="1"/>
    <xf numFmtId="0" fontId="97" fillId="0" borderId="112" xfId="2439" applyFont="1" applyBorder="1"/>
    <xf numFmtId="49" fontId="183" fillId="0" borderId="109" xfId="2439" applyNumberFormat="1" applyFont="1" applyBorder="1" applyAlignment="1">
      <alignment horizontal="left"/>
    </xf>
    <xf numFmtId="0" fontId="71" fillId="0" borderId="107" xfId="2439" applyFont="1" applyBorder="1"/>
    <xf numFmtId="0" fontId="71" fillId="0" borderId="107" xfId="2440" applyFont="1" applyBorder="1"/>
    <xf numFmtId="0" fontId="95" fillId="0" borderId="109" xfId="2439" applyFont="1" applyBorder="1" applyAlignment="1">
      <alignment horizontal="left"/>
    </xf>
    <xf numFmtId="0" fontId="183" fillId="0" borderId="0" xfId="2439" applyFont="1" applyAlignment="1">
      <alignment horizontal="left"/>
    </xf>
    <xf numFmtId="0" fontId="184" fillId="24" borderId="102" xfId="2439" applyFont="1" applyFill="1" applyBorder="1" applyAlignment="1">
      <alignment horizontal="left"/>
    </xf>
    <xf numFmtId="0" fontId="185" fillId="0" borderId="104" xfId="2439" applyFont="1" applyBorder="1" applyAlignment="1">
      <alignment horizontal="left"/>
    </xf>
    <xf numFmtId="0" fontId="186" fillId="0" borderId="107" xfId="2151" applyNumberFormat="1" applyFont="1" applyFill="1" applyBorder="1" applyAlignment="1" applyProtection="1">
      <alignment horizontal="left"/>
    </xf>
    <xf numFmtId="0" fontId="186" fillId="0" borderId="107" xfId="2151" applyFont="1" applyBorder="1" applyAlignment="1">
      <alignment horizontal="left"/>
    </xf>
    <xf numFmtId="0" fontId="164" fillId="24" borderId="26" xfId="2439" applyFont="1" applyFill="1" applyBorder="1" applyAlignment="1">
      <alignment horizontal="left"/>
    </xf>
    <xf numFmtId="0" fontId="97" fillId="0" borderId="104" xfId="2439" applyFont="1" applyBorder="1" applyAlignment="1">
      <alignment horizontal="left"/>
    </xf>
    <xf numFmtId="0" fontId="71" fillId="0" borderId="107" xfId="2439" applyFont="1" applyBorder="1" applyAlignment="1">
      <alignment horizontal="left"/>
    </xf>
    <xf numFmtId="0" fontId="71" fillId="0" borderId="106" xfId="2439" applyFont="1" applyBorder="1" applyAlignment="1">
      <alignment horizontal="left"/>
    </xf>
    <xf numFmtId="0" fontId="183" fillId="0" borderId="0" xfId="2439" applyFont="1" applyAlignment="1">
      <alignment horizontal="center"/>
    </xf>
    <xf numFmtId="0" fontId="183" fillId="0" borderId="40" xfId="446" applyFont="1" applyBorder="1" applyAlignment="1">
      <alignment horizontal="center"/>
    </xf>
    <xf numFmtId="0" fontId="185" fillId="0" borderId="110" xfId="2439" applyFont="1" applyBorder="1" applyAlignment="1">
      <alignment horizontal="left"/>
    </xf>
    <xf numFmtId="0" fontId="180" fillId="0" borderId="110" xfId="2439" applyFont="1" applyBorder="1" applyAlignment="1">
      <alignment horizontal="left"/>
    </xf>
    <xf numFmtId="0" fontId="95" fillId="0" borderId="20" xfId="2439" applyFont="1" applyBorder="1" applyAlignment="1">
      <alignment horizontal="left"/>
    </xf>
    <xf numFmtId="0" fontId="69" fillId="0" borderId="0" xfId="2439" applyFont="1" applyAlignment="1">
      <alignment horizontal="left"/>
    </xf>
    <xf numFmtId="0" fontId="164" fillId="24" borderId="25" xfId="2439" applyFont="1" applyFill="1" applyBorder="1" applyAlignment="1">
      <alignment horizontal="left"/>
    </xf>
    <xf numFmtId="0" fontId="71" fillId="0" borderId="0" xfId="2439" applyFont="1" applyAlignment="1">
      <alignment horizontal="left"/>
    </xf>
    <xf numFmtId="0" fontId="179" fillId="0" borderId="103" xfId="2439" applyFont="1" applyBorder="1" applyAlignment="1">
      <alignment horizontal="left"/>
    </xf>
    <xf numFmtId="0" fontId="179" fillId="0" borderId="110" xfId="2439" applyFont="1" applyBorder="1" applyAlignment="1">
      <alignment horizontal="left"/>
    </xf>
    <xf numFmtId="0" fontId="73" fillId="0" borderId="37" xfId="2439" applyFont="1" applyBorder="1" applyAlignment="1">
      <alignment horizontal="left"/>
    </xf>
    <xf numFmtId="0" fontId="73" fillId="0" borderId="36" xfId="2439" applyFont="1" applyBorder="1" applyAlignment="1">
      <alignment horizontal="left"/>
    </xf>
    <xf numFmtId="0" fontId="73" fillId="0" borderId="20" xfId="2439" applyFont="1" applyBorder="1" applyAlignment="1">
      <alignment horizontal="left"/>
    </xf>
    <xf numFmtId="0" fontId="183" fillId="0" borderId="38" xfId="446" applyFont="1" applyBorder="1" applyAlignment="1">
      <alignment horizontal="left" wrapText="1"/>
    </xf>
    <xf numFmtId="14" fontId="183" fillId="0" borderId="38" xfId="446" applyNumberFormat="1" applyFont="1" applyBorder="1" applyAlignment="1">
      <alignment horizontal="left" wrapText="1"/>
    </xf>
    <xf numFmtId="1" fontId="183" fillId="0" borderId="39" xfId="446" applyNumberFormat="1" applyFont="1" applyBorder="1" applyAlignment="1">
      <alignment horizontal="center" wrapText="1"/>
    </xf>
    <xf numFmtId="0" fontId="73" fillId="0" borderId="66" xfId="2442" applyFont="1" applyBorder="1" applyAlignment="1">
      <alignment horizontal="left"/>
    </xf>
    <xf numFmtId="0" fontId="183" fillId="0" borderId="0" xfId="2441" applyFont="1" applyAlignment="1">
      <alignment horizontal="left"/>
    </xf>
    <xf numFmtId="0" fontId="183" fillId="0" borderId="0" xfId="2443" applyFont="1" applyAlignment="1">
      <alignment horizontal="center" vertical="top" wrapText="1"/>
    </xf>
    <xf numFmtId="0" fontId="5" fillId="0" borderId="0" xfId="2433" applyFont="1" applyAlignment="1">
      <alignment horizontal="left"/>
    </xf>
    <xf numFmtId="174" fontId="115" fillId="0" borderId="44" xfId="2426" applyFont="1" applyBorder="1"/>
    <xf numFmtId="174" fontId="114" fillId="35" borderId="0" xfId="2426" applyFont="1" applyFill="1"/>
    <xf numFmtId="0" fontId="62" fillId="0" borderId="32" xfId="0" applyFont="1" applyBorder="1"/>
    <xf numFmtId="0" fontId="62" fillId="0" borderId="0" xfId="0" applyFont="1"/>
    <xf numFmtId="0" fontId="62" fillId="0" borderId="32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74" fillId="0" borderId="32" xfId="0" applyFont="1" applyBorder="1"/>
    <xf numFmtId="0" fontId="187" fillId="0" borderId="32" xfId="0" applyFont="1" applyBorder="1" applyAlignment="1">
      <alignment horizontal="center"/>
    </xf>
    <xf numFmtId="0" fontId="74" fillId="0" borderId="32" xfId="0" applyFont="1" applyBorder="1" applyAlignment="1">
      <alignment horizontal="center"/>
    </xf>
    <xf numFmtId="2" fontId="62" fillId="0" borderId="32" xfId="0" applyNumberFormat="1" applyFont="1" applyBorder="1" applyAlignment="1">
      <alignment horizontal="center"/>
    </xf>
    <xf numFmtId="2" fontId="74" fillId="0" borderId="32" xfId="0" applyNumberFormat="1" applyFont="1" applyBorder="1" applyAlignment="1">
      <alignment horizontal="center"/>
    </xf>
    <xf numFmtId="2" fontId="62" fillId="0" borderId="32" xfId="0" applyNumberFormat="1" applyFont="1" applyBorder="1"/>
    <xf numFmtId="2" fontId="62" fillId="0" borderId="0" xfId="0" applyNumberFormat="1" applyFont="1"/>
    <xf numFmtId="2" fontId="62" fillId="0" borderId="0" xfId="0" applyNumberFormat="1" applyFont="1" applyAlignment="1">
      <alignment horizontal="center"/>
    </xf>
    <xf numFmtId="0" fontId="188" fillId="0" borderId="32" xfId="0" applyFont="1" applyBorder="1"/>
    <xf numFmtId="0" fontId="188" fillId="0" borderId="32" xfId="0" applyFont="1" applyBorder="1" applyAlignment="1">
      <alignment horizontal="center"/>
    </xf>
    <xf numFmtId="0" fontId="91" fillId="0" borderId="113" xfId="0" applyFont="1" applyBorder="1" applyAlignment="1">
      <alignment horizontal="left"/>
    </xf>
    <xf numFmtId="0" fontId="140" fillId="0" borderId="114" xfId="2218" applyFont="1" applyBorder="1" applyAlignment="1">
      <alignment horizontal="left"/>
    </xf>
    <xf numFmtId="174" fontId="115" fillId="0" borderId="43" xfId="2431" applyFont="1" applyBorder="1" applyProtection="1"/>
    <xf numFmtId="174" fontId="115" fillId="0" borderId="43" xfId="2431" applyFont="1" applyBorder="1" applyAlignment="1" applyProtection="1">
      <alignment horizontal="left"/>
    </xf>
    <xf numFmtId="174" fontId="115" fillId="0" borderId="44" xfId="2431" applyFont="1" applyBorder="1" applyProtection="1"/>
    <xf numFmtId="174" fontId="115" fillId="0" borderId="44" xfId="2431" applyFont="1" applyBorder="1" applyAlignment="1" applyProtection="1">
      <alignment horizontal="left"/>
    </xf>
    <xf numFmtId="174" fontId="115" fillId="0" borderId="50" xfId="2431" applyFont="1" applyBorder="1" applyProtection="1"/>
    <xf numFmtId="0" fontId="72" fillId="0" borderId="115" xfId="0" applyFont="1" applyBorder="1"/>
    <xf numFmtId="0" fontId="138" fillId="0" borderId="113" xfId="2218" applyFont="1" applyBorder="1" applyAlignment="1">
      <alignment horizontal="left"/>
    </xf>
    <xf numFmtId="0" fontId="123" fillId="0" borderId="116" xfId="0" applyFont="1" applyBorder="1"/>
    <xf numFmtId="3" fontId="121" fillId="0" borderId="117" xfId="0" applyNumberFormat="1" applyFont="1" applyBorder="1"/>
    <xf numFmtId="0" fontId="94" fillId="0" borderId="116" xfId="0" applyFont="1" applyBorder="1" applyAlignment="1">
      <alignment horizontal="center"/>
    </xf>
    <xf numFmtId="0" fontId="94" fillId="0" borderId="58" xfId="0" applyFont="1" applyBorder="1" applyAlignment="1">
      <alignment horizontal="center"/>
    </xf>
    <xf numFmtId="0" fontId="72" fillId="0" borderId="58" xfId="0" applyFont="1" applyBorder="1"/>
    <xf numFmtId="0" fontId="72" fillId="0" borderId="117" xfId="0" applyFont="1" applyBorder="1"/>
    <xf numFmtId="3" fontId="121" fillId="0" borderId="115" xfId="0" applyNumberFormat="1" applyFont="1" applyBorder="1"/>
    <xf numFmtId="49" fontId="73" fillId="0" borderId="118" xfId="0" applyNumberFormat="1" applyFont="1" applyBorder="1" applyAlignment="1">
      <alignment horizontal="left"/>
    </xf>
    <xf numFmtId="0" fontId="183" fillId="36" borderId="0" xfId="446" applyFont="1" applyFill="1" applyAlignment="1">
      <alignment horizontal="left" wrapText="1"/>
    </xf>
    <xf numFmtId="14" fontId="183" fillId="36" borderId="0" xfId="446" applyNumberFormat="1" applyFont="1" applyFill="1" applyAlignment="1">
      <alignment horizontal="left" wrapText="1"/>
    </xf>
    <xf numFmtId="3" fontId="119" fillId="0" borderId="117" xfId="0" applyNumberFormat="1" applyFont="1" applyBorder="1"/>
    <xf numFmtId="49" fontId="87" fillId="0" borderId="11" xfId="0" applyNumberFormat="1" applyFont="1" applyBorder="1" applyAlignment="1">
      <alignment horizontal="left"/>
    </xf>
    <xf numFmtId="0" fontId="94" fillId="0" borderId="125" xfId="0" applyFont="1" applyBorder="1" applyAlignment="1">
      <alignment horizontal="center"/>
    </xf>
    <xf numFmtId="0" fontId="72" fillId="0" borderId="125" xfId="0" applyFont="1" applyBorder="1"/>
    <xf numFmtId="0" fontId="72" fillId="0" borderId="95" xfId="0" applyFont="1" applyBorder="1"/>
    <xf numFmtId="49" fontId="87" fillId="0" borderId="124" xfId="0" applyNumberFormat="1" applyFont="1" applyBorder="1" applyAlignment="1">
      <alignment horizontal="left"/>
    </xf>
    <xf numFmtId="0" fontId="72" fillId="0" borderId="126" xfId="0" applyFont="1" applyBorder="1"/>
    <xf numFmtId="0" fontId="123" fillId="0" borderId="35" xfId="0" applyFont="1" applyBorder="1"/>
    <xf numFmtId="168" fontId="57" fillId="0" borderId="20" xfId="878" applyNumberFormat="1" applyFont="1" applyFill="1" applyBorder="1" applyAlignment="1" applyProtection="1">
      <alignment horizontal="center" vertical="center"/>
    </xf>
    <xf numFmtId="0" fontId="57" fillId="0" borderId="20" xfId="878" applyNumberFormat="1" applyFont="1" applyFill="1" applyBorder="1" applyAlignment="1" applyProtection="1"/>
    <xf numFmtId="0" fontId="57" fillId="0" borderId="20" xfId="878" applyNumberFormat="1" applyFont="1" applyFill="1" applyBorder="1" applyAlignment="1" applyProtection="1">
      <alignment horizontal="left"/>
    </xf>
    <xf numFmtId="168" fontId="57" fillId="0" borderId="143" xfId="878" applyNumberFormat="1" applyFont="1" applyFill="1" applyBorder="1" applyAlignment="1" applyProtection="1">
      <alignment horizontal="center" vertical="center"/>
    </xf>
    <xf numFmtId="0" fontId="56" fillId="0" borderId="0" xfId="0" applyFont="1"/>
    <xf numFmtId="0" fontId="44" fillId="0" borderId="144" xfId="0" applyFont="1" applyBorder="1" applyAlignment="1">
      <alignment horizontal="right"/>
    </xf>
    <xf numFmtId="0" fontId="71" fillId="0" borderId="50" xfId="0" applyFont="1" applyBorder="1"/>
    <xf numFmtId="0" fontId="71" fillId="0" borderId="50" xfId="0" applyFont="1" applyBorder="1" applyAlignment="1">
      <alignment horizontal="left"/>
    </xf>
    <xf numFmtId="0" fontId="57" fillId="0" borderId="10" xfId="0" applyFont="1" applyBorder="1" applyAlignment="1">
      <alignment horizontal="right" vertical="center"/>
    </xf>
    <xf numFmtId="0" fontId="57" fillId="0" borderId="0" xfId="0" applyFont="1"/>
    <xf numFmtId="16" fontId="57" fillId="0" borderId="10" xfId="0" applyNumberFormat="1" applyFont="1" applyBorder="1" applyAlignment="1">
      <alignment horizontal="right" vertical="center"/>
    </xf>
    <xf numFmtId="169" fontId="57" fillId="0" borderId="10" xfId="0" applyNumberFormat="1" applyFont="1" applyBorder="1" applyAlignment="1">
      <alignment horizontal="right" vertical="center"/>
    </xf>
    <xf numFmtId="0" fontId="71" fillId="0" borderId="111" xfId="0" applyFont="1" applyBorder="1"/>
    <xf numFmtId="0" fontId="44" fillId="0" borderId="10" xfId="0" applyFont="1" applyBorder="1" applyAlignment="1">
      <alignment horizontal="left"/>
    </xf>
    <xf numFmtId="0" fontId="57" fillId="0" borderId="143" xfId="0" applyFont="1" applyBorder="1" applyAlignment="1">
      <alignment horizontal="right"/>
    </xf>
    <xf numFmtId="0" fontId="0" fillId="0" borderId="145" xfId="0" applyBorder="1"/>
    <xf numFmtId="0" fontId="71" fillId="0" borderId="145" xfId="0" applyFont="1" applyBorder="1" applyAlignment="1">
      <alignment horizontal="left"/>
    </xf>
    <xf numFmtId="0" fontId="71" fillId="0" borderId="145" xfId="0" applyFont="1" applyBorder="1"/>
    <xf numFmtId="0" fontId="57" fillId="0" borderId="146" xfId="0" applyFont="1" applyBorder="1" applyAlignment="1">
      <alignment vertical="center"/>
    </xf>
    <xf numFmtId="0" fontId="57" fillId="0" borderId="143" xfId="0" applyFont="1" applyBorder="1" applyAlignment="1">
      <alignment horizontal="right" vertical="center"/>
    </xf>
    <xf numFmtId="0" fontId="57" fillId="0" borderId="143" xfId="0" applyFont="1" applyBorder="1"/>
    <xf numFmtId="0" fontId="57" fillId="0" borderId="143" xfId="0" applyFont="1" applyBorder="1" applyAlignment="1">
      <alignment horizontal="left"/>
    </xf>
    <xf numFmtId="0" fontId="57" fillId="0" borderId="20" xfId="0" applyFont="1" applyBorder="1" applyAlignment="1">
      <alignment horizontal="right"/>
    </xf>
    <xf numFmtId="0" fontId="71" fillId="0" borderId="100" xfId="0" applyFont="1" applyBorder="1"/>
    <xf numFmtId="0" fontId="71" fillId="0" borderId="100" xfId="0" applyFont="1" applyBorder="1" applyAlignment="1">
      <alignment horizontal="left"/>
    </xf>
    <xf numFmtId="0" fontId="57" fillId="0" borderId="142" xfId="0" applyFont="1" applyBorder="1" applyAlignment="1">
      <alignment vertical="center"/>
    </xf>
    <xf numFmtId="0" fontId="57" fillId="0" borderId="20" xfId="0" applyFont="1" applyBorder="1" applyAlignment="1">
      <alignment horizontal="right" vertical="center"/>
    </xf>
    <xf numFmtId="0" fontId="71" fillId="0" borderId="111" xfId="0" applyFont="1" applyBorder="1" applyAlignment="1">
      <alignment horizontal="left"/>
    </xf>
    <xf numFmtId="0" fontId="57" fillId="0" borderId="12" xfId="0" applyFont="1" applyBorder="1" applyAlignment="1">
      <alignment horizontal="left"/>
    </xf>
    <xf numFmtId="0" fontId="57" fillId="0" borderId="32" xfId="0" applyFont="1" applyBorder="1" applyAlignment="1">
      <alignment horizontal="left"/>
    </xf>
    <xf numFmtId="0" fontId="44" fillId="0" borderId="0" xfId="0" applyFont="1" applyAlignment="1">
      <alignment wrapText="1"/>
    </xf>
    <xf numFmtId="0" fontId="58" fillId="0" borderId="0" xfId="0" applyFont="1" applyAlignment="1">
      <alignment wrapText="1"/>
    </xf>
    <xf numFmtId="0" fontId="44" fillId="0" borderId="0" xfId="0" applyFont="1" applyAlignment="1">
      <alignment horizontal="right" wrapText="1"/>
    </xf>
    <xf numFmtId="0" fontId="44" fillId="0" borderId="0" xfId="0" applyFont="1" applyAlignment="1">
      <alignment horizontal="center" wrapText="1"/>
    </xf>
    <xf numFmtId="0" fontId="57" fillId="0" borderId="0" xfId="0" applyFont="1" applyAlignment="1">
      <alignment horizontal="left" wrapText="1"/>
    </xf>
    <xf numFmtId="0" fontId="57" fillId="0" borderId="0" xfId="0" applyFont="1" applyAlignment="1">
      <alignment horizontal="left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170" fontId="64" fillId="0" borderId="148" xfId="497" applyNumberFormat="1" applyFont="1" applyBorder="1" applyAlignment="1">
      <alignment horizontal="center" textRotation="90"/>
    </xf>
    <xf numFmtId="170" fontId="64" fillId="0" borderId="148" xfId="497" applyNumberFormat="1" applyFont="1" applyBorder="1" applyAlignment="1">
      <alignment textRotation="90"/>
    </xf>
    <xf numFmtId="170" fontId="64" fillId="0" borderId="149" xfId="497" applyNumberFormat="1" applyFont="1" applyBorder="1" applyAlignment="1">
      <alignment textRotation="90"/>
    </xf>
    <xf numFmtId="170" fontId="64" fillId="0" borderId="150" xfId="497" applyNumberFormat="1" applyFont="1" applyBorder="1" applyAlignment="1">
      <alignment horizontal="center" textRotation="90"/>
    </xf>
    <xf numFmtId="0" fontId="189" fillId="11" borderId="151" xfId="451" applyFont="1" applyFill="1" applyBorder="1"/>
    <xf numFmtId="1" fontId="65" fillId="19" borderId="17" xfId="451" applyNumberFormat="1" applyFont="1" applyFill="1" applyBorder="1" applyAlignment="1">
      <alignment horizontal="center" vertical="center"/>
    </xf>
    <xf numFmtId="1" fontId="65" fillId="0" borderId="14" xfId="451" applyNumberFormat="1" applyFont="1" applyBorder="1" applyAlignment="1">
      <alignment horizontal="center" vertical="center"/>
    </xf>
    <xf numFmtId="1" fontId="65" fillId="0" borderId="17" xfId="451" applyNumberFormat="1" applyFont="1" applyBorder="1" applyAlignment="1">
      <alignment horizontal="center" vertical="center"/>
    </xf>
    <xf numFmtId="1" fontId="65" fillId="0" borderId="18" xfId="451" applyNumberFormat="1" applyFont="1" applyBorder="1" applyAlignment="1">
      <alignment horizontal="center" vertical="center"/>
    </xf>
    <xf numFmtId="1" fontId="66" fillId="0" borderId="148" xfId="497" applyNumberFormat="1" applyFont="1" applyBorder="1" applyAlignment="1">
      <alignment horizontal="center" vertical="center"/>
    </xf>
    <xf numFmtId="1" fontId="67" fillId="0" borderId="148" xfId="497" applyNumberFormat="1" applyFont="1" applyBorder="1" applyAlignment="1">
      <alignment vertical="center"/>
    </xf>
    <xf numFmtId="1" fontId="67" fillId="0" borderId="152" xfId="497" applyNumberFormat="1" applyFont="1" applyBorder="1" applyAlignment="1">
      <alignment horizontal="center" vertical="center"/>
    </xf>
    <xf numFmtId="1" fontId="64" fillId="0" borderId="152" xfId="497" applyNumberFormat="1" applyFont="1" applyBorder="1" applyAlignment="1">
      <alignment horizontal="center" vertical="center"/>
    </xf>
    <xf numFmtId="0" fontId="189" fillId="11" borderId="153" xfId="451" applyFont="1" applyFill="1" applyBorder="1"/>
    <xf numFmtId="1" fontId="65" fillId="19" borderId="13" xfId="451" applyNumberFormat="1" applyFont="1" applyFill="1" applyBorder="1" applyAlignment="1">
      <alignment horizontal="center" vertical="center"/>
    </xf>
    <xf numFmtId="1" fontId="65" fillId="0" borderId="19" xfId="451" applyNumberFormat="1" applyFont="1" applyBorder="1" applyAlignment="1">
      <alignment horizontal="center" vertical="center"/>
    </xf>
    <xf numFmtId="1" fontId="65" fillId="0" borderId="13" xfId="451" applyNumberFormat="1" applyFont="1" applyBorder="1" applyAlignment="1">
      <alignment horizontal="center" vertical="center"/>
    </xf>
    <xf numFmtId="1" fontId="65" fillId="0" borderId="112" xfId="451" applyNumberFormat="1" applyFont="1" applyBorder="1" applyAlignment="1">
      <alignment horizontal="center" vertical="center"/>
    </xf>
    <xf numFmtId="1" fontId="66" fillId="0" borderId="20" xfId="497" applyNumberFormat="1" applyFont="1" applyBorder="1" applyAlignment="1">
      <alignment horizontal="center" vertical="center"/>
    </xf>
    <xf numFmtId="1" fontId="67" fillId="0" borderId="20" xfId="497" applyNumberFormat="1" applyFont="1" applyBorder="1" applyAlignment="1">
      <alignment vertical="center"/>
    </xf>
    <xf numFmtId="1" fontId="67" fillId="0" borderId="97" xfId="497" applyNumberFormat="1" applyFont="1" applyBorder="1" applyAlignment="1">
      <alignment horizontal="center" vertical="center"/>
    </xf>
    <xf numFmtId="1" fontId="64" fillId="0" borderId="97" xfId="497" applyNumberFormat="1" applyFont="1" applyBorder="1" applyAlignment="1">
      <alignment horizontal="center" vertical="center"/>
    </xf>
    <xf numFmtId="1" fontId="65" fillId="0" borderId="154" xfId="451" applyNumberFormat="1" applyFont="1" applyBorder="1" applyAlignment="1">
      <alignment horizontal="center" vertical="center"/>
    </xf>
    <xf numFmtId="1" fontId="65" fillId="0" borderId="152" xfId="451" applyNumberFormat="1" applyFont="1" applyBorder="1" applyAlignment="1">
      <alignment horizontal="center" vertical="center"/>
    </xf>
    <xf numFmtId="1" fontId="65" fillId="0" borderId="150" xfId="451" applyNumberFormat="1" applyFont="1" applyBorder="1" applyAlignment="1">
      <alignment horizontal="center" vertical="center"/>
    </xf>
    <xf numFmtId="1" fontId="65" fillId="19" borderId="155" xfId="451" applyNumberFormat="1" applyFont="1" applyFill="1" applyBorder="1" applyAlignment="1">
      <alignment horizontal="center" vertical="center"/>
    </xf>
    <xf numFmtId="1" fontId="65" fillId="19" borderId="21" xfId="451" applyNumberFormat="1" applyFont="1" applyFill="1" applyBorder="1" applyAlignment="1">
      <alignment horizontal="center" vertical="center"/>
    </xf>
    <xf numFmtId="0" fontId="0" fillId="0" borderId="148" xfId="0" applyBorder="1"/>
    <xf numFmtId="1" fontId="65" fillId="0" borderId="156" xfId="451" applyNumberFormat="1" applyFont="1" applyBorder="1" applyAlignment="1">
      <alignment horizontal="center" vertical="center"/>
    </xf>
    <xf numFmtId="1" fontId="65" fillId="0" borderId="21" xfId="451" applyNumberFormat="1" applyFont="1" applyBorder="1" applyAlignment="1">
      <alignment horizontal="center" vertical="center"/>
    </xf>
    <xf numFmtId="1" fontId="65" fillId="19" borderId="157" xfId="451" applyNumberFormat="1" applyFont="1" applyFill="1" applyBorder="1" applyAlignment="1">
      <alignment horizontal="center" vertical="center"/>
    </xf>
    <xf numFmtId="1" fontId="65" fillId="19" borderId="158" xfId="451" applyNumberFormat="1" applyFont="1" applyFill="1" applyBorder="1" applyAlignment="1">
      <alignment horizontal="center" vertical="center"/>
    </xf>
    <xf numFmtId="0" fontId="0" fillId="0" borderId="20" xfId="0" applyBorder="1"/>
    <xf numFmtId="1" fontId="65" fillId="19" borderId="22" xfId="451" applyNumberFormat="1" applyFont="1" applyFill="1" applyBorder="1" applyAlignment="1">
      <alignment horizontal="center" vertical="center"/>
    </xf>
    <xf numFmtId="1" fontId="65" fillId="19" borderId="159" xfId="451" applyNumberFormat="1" applyFont="1" applyFill="1" applyBorder="1" applyAlignment="1">
      <alignment horizontal="center" vertical="center"/>
    </xf>
    <xf numFmtId="1" fontId="65" fillId="0" borderId="149" xfId="451" applyNumberFormat="1" applyFont="1" applyBorder="1" applyAlignment="1">
      <alignment horizontal="center" vertical="center"/>
    </xf>
    <xf numFmtId="0" fontId="0" fillId="0" borderId="23" xfId="0" applyBorder="1"/>
    <xf numFmtId="1" fontId="65" fillId="0" borderId="155" xfId="451" applyNumberFormat="1" applyFont="1" applyBorder="1" applyAlignment="1">
      <alignment horizontal="center" vertical="center"/>
    </xf>
    <xf numFmtId="0" fontId="189" fillId="11" borderId="160" xfId="451" applyFont="1" applyFill="1" applyBorder="1"/>
    <xf numFmtId="1" fontId="65" fillId="0" borderId="161" xfId="451" applyNumberFormat="1" applyFont="1" applyBorder="1" applyAlignment="1">
      <alignment horizontal="center" vertical="center"/>
    </xf>
    <xf numFmtId="1" fontId="65" fillId="0" borderId="162" xfId="451" applyNumberFormat="1" applyFont="1" applyBorder="1" applyAlignment="1">
      <alignment horizontal="center" vertical="center"/>
    </xf>
    <xf numFmtId="171" fontId="123" fillId="0" borderId="0" xfId="0" applyNumberFormat="1" applyFont="1"/>
    <xf numFmtId="0" fontId="60" fillId="0" borderId="0" xfId="0" applyFont="1"/>
    <xf numFmtId="0" fontId="60" fillId="0" borderId="0" xfId="0" applyFont="1" applyAlignment="1">
      <alignment horizontal="center"/>
    </xf>
    <xf numFmtId="0" fontId="65" fillId="0" borderId="0" xfId="0" applyFont="1"/>
    <xf numFmtId="0" fontId="60" fillId="0" borderId="57" xfId="0" applyFont="1" applyBorder="1"/>
    <xf numFmtId="0" fontId="74" fillId="0" borderId="57" xfId="0" applyFont="1" applyBorder="1"/>
    <xf numFmtId="0" fontId="75" fillId="0" borderId="57" xfId="0" applyFont="1" applyBorder="1"/>
    <xf numFmtId="0" fontId="75" fillId="0" borderId="57" xfId="0" applyFont="1" applyBorder="1" applyAlignment="1">
      <alignment horizontal="center"/>
    </xf>
    <xf numFmtId="0" fontId="74" fillId="0" borderId="56" xfId="0" applyFont="1" applyBorder="1"/>
    <xf numFmtId="0" fontId="74" fillId="0" borderId="61" xfId="0" applyFont="1" applyBorder="1"/>
    <xf numFmtId="0" fontId="74" fillId="0" borderId="0" xfId="0" applyFont="1"/>
    <xf numFmtId="0" fontId="74" fillId="0" borderId="62" xfId="0" applyFont="1" applyBorder="1"/>
    <xf numFmtId="0" fontId="122" fillId="0" borderId="32" xfId="0" applyFont="1" applyBorder="1" applyAlignment="1">
      <alignment horizontal="right"/>
    </xf>
    <xf numFmtId="171" fontId="65" fillId="0" borderId="56" xfId="0" applyNumberFormat="1" applyFont="1" applyBorder="1"/>
    <xf numFmtId="0" fontId="65" fillId="0" borderId="56" xfId="0" applyFont="1" applyBorder="1"/>
    <xf numFmtId="0" fontId="65" fillId="0" borderId="61" xfId="0" applyFont="1" applyBorder="1"/>
    <xf numFmtId="0" fontId="65" fillId="0" borderId="62" xfId="0" applyFont="1" applyBorder="1"/>
    <xf numFmtId="0" fontId="60" fillId="0" borderId="56" xfId="0" applyFont="1" applyBorder="1"/>
    <xf numFmtId="0" fontId="122" fillId="0" borderId="0" xfId="0" applyFont="1" applyAlignment="1">
      <alignment horizontal="right"/>
    </xf>
    <xf numFmtId="0" fontId="62" fillId="0" borderId="56" xfId="0" applyFont="1" applyBorder="1"/>
    <xf numFmtId="0" fontId="65" fillId="0" borderId="131" xfId="0" applyFont="1" applyBorder="1"/>
    <xf numFmtId="0" fontId="65" fillId="0" borderId="130" xfId="0" applyFont="1" applyBorder="1"/>
    <xf numFmtId="0" fontId="60" fillId="0" borderId="130" xfId="0" applyFont="1" applyBorder="1"/>
    <xf numFmtId="0" fontId="62" fillId="0" borderId="56" xfId="617" applyFont="1" applyBorder="1"/>
    <xf numFmtId="0" fontId="60" fillId="0" borderId="56" xfId="617" applyFont="1" applyBorder="1"/>
    <xf numFmtId="0" fontId="60" fillId="0" borderId="56" xfId="617" applyFont="1" applyBorder="1" applyAlignment="1">
      <alignment horizontal="center"/>
    </xf>
    <xf numFmtId="0" fontId="60" fillId="0" borderId="0" xfId="446" applyFont="1"/>
    <xf numFmtId="0" fontId="62" fillId="0" borderId="0" xfId="617" applyFont="1"/>
    <xf numFmtId="0" fontId="60" fillId="0" borderId="0" xfId="617" applyFont="1"/>
    <xf numFmtId="0" fontId="60" fillId="0" borderId="0" xfId="617" applyFont="1" applyAlignment="1">
      <alignment horizontal="center"/>
    </xf>
    <xf numFmtId="1" fontId="65" fillId="0" borderId="0" xfId="0" applyNumberFormat="1" applyFont="1"/>
    <xf numFmtId="0" fontId="65" fillId="0" borderId="25" xfId="0" applyFont="1" applyBorder="1"/>
    <xf numFmtId="0" fontId="65" fillId="0" borderId="26" xfId="0" applyFont="1" applyBorder="1"/>
    <xf numFmtId="1" fontId="65" fillId="0" borderId="26" xfId="0" applyNumberFormat="1" applyFont="1" applyBorder="1"/>
    <xf numFmtId="0" fontId="77" fillId="0" borderId="0" xfId="0" applyFont="1"/>
    <xf numFmtId="0" fontId="77" fillId="0" borderId="56" xfId="0" applyFont="1" applyBorder="1"/>
    <xf numFmtId="0" fontId="65" fillId="0" borderId="124" xfId="0" applyFont="1" applyBorder="1"/>
    <xf numFmtId="0" fontId="65" fillId="0" borderId="122" xfId="0" applyFont="1" applyBorder="1"/>
    <xf numFmtId="0" fontId="65" fillId="0" borderId="123" xfId="0" applyFont="1" applyBorder="1"/>
    <xf numFmtId="0" fontId="60" fillId="0" borderId="122" xfId="0" applyFont="1" applyBorder="1"/>
    <xf numFmtId="0" fontId="65" fillId="0" borderId="140" xfId="0" applyFont="1" applyBorder="1"/>
    <xf numFmtId="0" fontId="65" fillId="0" borderId="138" xfId="0" applyFont="1" applyBorder="1"/>
    <xf numFmtId="0" fontId="65" fillId="0" borderId="139" xfId="0" applyFont="1" applyBorder="1"/>
    <xf numFmtId="0" fontId="60" fillId="0" borderId="138" xfId="0" applyFont="1" applyBorder="1"/>
    <xf numFmtId="0" fontId="65" fillId="0" borderId="137" xfId="0" applyFont="1" applyBorder="1"/>
    <xf numFmtId="0" fontId="65" fillId="0" borderId="135" xfId="0" applyFont="1" applyBorder="1"/>
    <xf numFmtId="0" fontId="65" fillId="0" borderId="136" xfId="0" applyFont="1" applyBorder="1"/>
    <xf numFmtId="0" fontId="60" fillId="0" borderId="135" xfId="0" applyFont="1" applyBorder="1"/>
    <xf numFmtId="0" fontId="65" fillId="0" borderId="11" xfId="0" applyFont="1" applyBorder="1"/>
    <xf numFmtId="0" fontId="65" fillId="0" borderId="10" xfId="0" applyFont="1" applyBorder="1"/>
    <xf numFmtId="0" fontId="65" fillId="0" borderId="24" xfId="0" applyFont="1" applyBorder="1"/>
    <xf numFmtId="0" fontId="60" fillId="0" borderId="10" xfId="0" applyFont="1" applyBorder="1"/>
    <xf numFmtId="0" fontId="65" fillId="0" borderId="64" xfId="0" applyFont="1" applyBorder="1"/>
    <xf numFmtId="0" fontId="65" fillId="0" borderId="109" xfId="0" applyFont="1" applyBorder="1"/>
    <xf numFmtId="0" fontId="65" fillId="0" borderId="65" xfId="0" applyFont="1" applyBorder="1"/>
    <xf numFmtId="0" fontId="60" fillId="0" borderId="109" xfId="0" applyFont="1" applyBorder="1"/>
    <xf numFmtId="0" fontId="60" fillId="0" borderId="56" xfId="446" applyFont="1" applyBorder="1"/>
    <xf numFmtId="0" fontId="65" fillId="0" borderId="16" xfId="0" applyFont="1" applyBorder="1"/>
    <xf numFmtId="0" fontId="65" fillId="0" borderId="57" xfId="0" applyFont="1" applyBorder="1"/>
    <xf numFmtId="0" fontId="65" fillId="0" borderId="15" xfId="0" applyFont="1" applyBorder="1"/>
    <xf numFmtId="0" fontId="65" fillId="0" borderId="127" xfId="0" applyFont="1" applyBorder="1"/>
    <xf numFmtId="0" fontId="65" fillId="0" borderId="128" xfId="0" applyFont="1" applyBorder="1"/>
    <xf numFmtId="0" fontId="65" fillId="0" borderId="129" xfId="0" applyFont="1" applyBorder="1"/>
    <xf numFmtId="0" fontId="60" fillId="0" borderId="128" xfId="0" applyFont="1" applyBorder="1"/>
    <xf numFmtId="0" fontId="65" fillId="0" borderId="63" xfId="0" applyFont="1" applyBorder="1"/>
    <xf numFmtId="0" fontId="60" fillId="0" borderId="63" xfId="0" applyFont="1" applyBorder="1"/>
    <xf numFmtId="0" fontId="62" fillId="0" borderId="63" xfId="0" applyFont="1" applyBorder="1"/>
    <xf numFmtId="0" fontId="65" fillId="0" borderId="134" xfId="0" applyFont="1" applyBorder="1"/>
    <xf numFmtId="0" fontId="65" fillId="0" borderId="132" xfId="0" applyFont="1" applyBorder="1"/>
    <xf numFmtId="0" fontId="65" fillId="0" borderId="133" xfId="0" applyFont="1" applyBorder="1"/>
    <xf numFmtId="0" fontId="60" fillId="0" borderId="132" xfId="0" applyFont="1" applyBorder="1"/>
    <xf numFmtId="0" fontId="65" fillId="0" borderId="121" xfId="0" applyFont="1" applyBorder="1"/>
    <xf numFmtId="0" fontId="65" fillId="0" borderId="119" xfId="0" applyFont="1" applyBorder="1"/>
    <xf numFmtId="0" fontId="65" fillId="0" borderId="120" xfId="0" applyFont="1" applyBorder="1"/>
    <xf numFmtId="0" fontId="60" fillId="0" borderId="119" xfId="0" applyFont="1" applyBorder="1"/>
    <xf numFmtId="0" fontId="178" fillId="0" borderId="43" xfId="2437" applyFont="1" applyBorder="1"/>
    <xf numFmtId="0" fontId="175" fillId="0" borderId="43" xfId="2437" applyFont="1" applyBorder="1" applyAlignment="1">
      <alignment horizontal="left"/>
    </xf>
    <xf numFmtId="49" fontId="175" fillId="0" borderId="43" xfId="2437" applyNumberFormat="1" applyFont="1" applyBorder="1" applyAlignment="1">
      <alignment horizontal="left"/>
    </xf>
    <xf numFmtId="171" fontId="65" fillId="0" borderId="0" xfId="0" applyNumberFormat="1" applyFont="1"/>
    <xf numFmtId="0" fontId="76" fillId="0" borderId="0" xfId="0" applyFont="1"/>
    <xf numFmtId="0" fontId="65" fillId="0" borderId="141" xfId="0" applyFont="1" applyBorder="1"/>
    <xf numFmtId="0" fontId="65" fillId="0" borderId="148" xfId="0" applyFont="1" applyBorder="1"/>
    <xf numFmtId="0" fontId="60" fillId="0" borderId="20" xfId="446" applyFont="1" applyBorder="1"/>
    <xf numFmtId="0" fontId="62" fillId="0" borderId="20" xfId="617" applyFont="1" applyBorder="1"/>
    <xf numFmtId="0" fontId="60" fillId="0" borderId="20" xfId="617" applyFont="1" applyBorder="1"/>
    <xf numFmtId="0" fontId="60" fillId="0" borderId="20" xfId="617" applyFont="1" applyBorder="1" applyAlignment="1">
      <alignment horizontal="center"/>
    </xf>
    <xf numFmtId="0" fontId="65" fillId="0" borderId="111" xfId="0" applyFont="1" applyBorder="1"/>
    <xf numFmtId="0" fontId="183" fillId="0" borderId="111" xfId="446" applyFont="1" applyBorder="1" applyAlignment="1">
      <alignment horizontal="left" wrapText="1"/>
    </xf>
    <xf numFmtId="14" fontId="183" fillId="0" borderId="111" xfId="446" applyNumberFormat="1" applyFont="1" applyBorder="1" applyAlignment="1">
      <alignment horizontal="left" wrapText="1"/>
    </xf>
    <xf numFmtId="1" fontId="183" fillId="0" borderId="111" xfId="446" applyNumberFormat="1" applyFont="1" applyBorder="1" applyAlignment="1">
      <alignment horizontal="center" wrapText="1"/>
    </xf>
    <xf numFmtId="0" fontId="60" fillId="0" borderId="111" xfId="0" applyFont="1" applyBorder="1" applyAlignment="1">
      <alignment horizontal="center"/>
    </xf>
    <xf numFmtId="0" fontId="73" fillId="0" borderId="111" xfId="2439" applyFont="1" applyBorder="1" applyAlignment="1">
      <alignment horizontal="left"/>
    </xf>
    <xf numFmtId="0" fontId="73" fillId="0" borderId="111" xfId="2442" applyFont="1" applyBorder="1" applyAlignment="1">
      <alignment horizontal="left"/>
    </xf>
    <xf numFmtId="0" fontId="183" fillId="0" borderId="111" xfId="446" applyFont="1" applyBorder="1" applyAlignment="1">
      <alignment horizontal="center"/>
    </xf>
    <xf numFmtId="0" fontId="60" fillId="0" borderId="111" xfId="617" applyFont="1" applyBorder="1" applyAlignment="1">
      <alignment horizontal="center"/>
    </xf>
    <xf numFmtId="0" fontId="97" fillId="0" borderId="111" xfId="2447" applyFont="1" applyBorder="1" applyAlignment="1">
      <alignment horizontal="center"/>
    </xf>
    <xf numFmtId="0" fontId="183" fillId="0" borderId="38" xfId="446" applyFont="1" applyBorder="1" applyAlignment="1">
      <alignment horizontal="left"/>
    </xf>
    <xf numFmtId="0" fontId="183" fillId="0" borderId="111" xfId="446" applyFont="1" applyBorder="1" applyAlignment="1">
      <alignment horizontal="left"/>
    </xf>
    <xf numFmtId="0" fontId="95" fillId="0" borderId="111" xfId="2451" applyFont="1" applyBorder="1" applyAlignment="1">
      <alignment horizontal="left"/>
    </xf>
    <xf numFmtId="0" fontId="156" fillId="0" borderId="111" xfId="2446" applyFont="1" applyBorder="1" applyAlignment="1">
      <alignment horizontal="left"/>
    </xf>
    <xf numFmtId="0" fontId="183" fillId="0" borderId="111" xfId="2451" applyFont="1" applyBorder="1" applyAlignment="1">
      <alignment horizontal="left"/>
    </xf>
    <xf numFmtId="0" fontId="183" fillId="0" borderId="37" xfId="2447" applyFont="1" applyBorder="1" applyAlignment="1">
      <alignment horizontal="center"/>
    </xf>
    <xf numFmtId="0" fontId="183" fillId="0" borderId="35" xfId="2447" applyFont="1" applyBorder="1" applyAlignment="1">
      <alignment horizontal="center"/>
    </xf>
    <xf numFmtId="1" fontId="183" fillId="0" borderId="164" xfId="446" applyNumberFormat="1" applyFont="1" applyBorder="1" applyAlignment="1">
      <alignment horizontal="center"/>
    </xf>
    <xf numFmtId="1" fontId="183" fillId="0" borderId="165" xfId="446" applyNumberFormat="1" applyFont="1" applyBorder="1" applyAlignment="1">
      <alignment horizontal="center" wrapText="1"/>
    </xf>
    <xf numFmtId="1" fontId="183" fillId="0" borderId="165" xfId="446" applyNumberFormat="1" applyFont="1" applyBorder="1" applyAlignment="1">
      <alignment horizontal="center"/>
    </xf>
    <xf numFmtId="49" fontId="183" fillId="0" borderId="165" xfId="2451" applyNumberFormat="1" applyFont="1" applyBorder="1" applyAlignment="1">
      <alignment horizontal="center"/>
    </xf>
    <xf numFmtId="0" fontId="156" fillId="0" borderId="165" xfId="2446" applyFont="1" applyBorder="1" applyAlignment="1">
      <alignment horizontal="center"/>
    </xf>
    <xf numFmtId="49" fontId="183" fillId="0" borderId="165" xfId="446" applyNumberFormat="1" applyFont="1" applyBorder="1" applyAlignment="1">
      <alignment horizontal="center" wrapText="1"/>
    </xf>
    <xf numFmtId="49" fontId="183" fillId="0" borderId="165" xfId="446" applyNumberFormat="1" applyFont="1" applyBorder="1" applyAlignment="1">
      <alignment horizontal="center"/>
    </xf>
    <xf numFmtId="0" fontId="183" fillId="34" borderId="165" xfId="2452" applyFont="1" applyFill="1" applyBorder="1" applyAlignment="1">
      <alignment horizontal="center" wrapText="1"/>
    </xf>
    <xf numFmtId="0" fontId="183" fillId="0" borderId="165" xfId="446" applyFont="1" applyBorder="1" applyAlignment="1">
      <alignment horizontal="center"/>
    </xf>
    <xf numFmtId="0" fontId="183" fillId="0" borderId="165" xfId="2446" applyFont="1" applyBorder="1" applyAlignment="1">
      <alignment horizontal="center" vertical="top"/>
    </xf>
    <xf numFmtId="0" fontId="183" fillId="0" borderId="165" xfId="2452" applyFont="1" applyBorder="1" applyAlignment="1">
      <alignment horizontal="center" vertical="top" wrapText="1"/>
    </xf>
    <xf numFmtId="0" fontId="73" fillId="0" borderId="111" xfId="2447" applyFont="1" applyBorder="1" applyAlignment="1">
      <alignment horizontal="center"/>
    </xf>
    <xf numFmtId="174" fontId="113" fillId="0" borderId="111" xfId="2426" applyFont="1" applyBorder="1" applyAlignment="1">
      <alignment horizontal="center"/>
    </xf>
    <xf numFmtId="0" fontId="181" fillId="0" borderId="20" xfId="2451" applyFont="1" applyBorder="1" applyAlignment="1">
      <alignment horizontal="left"/>
    </xf>
    <xf numFmtId="0" fontId="191" fillId="0" borderId="43" xfId="2456" applyFont="1" applyBorder="1"/>
    <xf numFmtId="49" fontId="191" fillId="0" borderId="43" xfId="2456" applyNumberFormat="1" applyFont="1" applyBorder="1" applyAlignment="1">
      <alignment horizontal="left"/>
    </xf>
    <xf numFmtId="0" fontId="191" fillId="0" borderId="43" xfId="2456" applyFont="1" applyBorder="1" applyAlignment="1">
      <alignment horizontal="left"/>
    </xf>
    <xf numFmtId="0" fontId="191" fillId="0" borderId="44" xfId="2456" applyFont="1" applyBorder="1"/>
    <xf numFmtId="49" fontId="192" fillId="0" borderId="43" xfId="2456" applyNumberFormat="1" applyFont="1" applyBorder="1"/>
    <xf numFmtId="49" fontId="191" fillId="0" borderId="44" xfId="2456" applyNumberFormat="1" applyFont="1" applyBorder="1" applyAlignment="1">
      <alignment horizontal="left"/>
    </xf>
    <xf numFmtId="174" fontId="115" fillId="0" borderId="50" xfId="2426" applyFont="1" applyBorder="1" applyAlignment="1">
      <alignment horizontal="left"/>
    </xf>
    <xf numFmtId="0" fontId="97" fillId="0" borderId="111" xfId="2458" applyFont="1" applyBorder="1" applyAlignment="1">
      <alignment horizontal="center"/>
    </xf>
    <xf numFmtId="0" fontId="183" fillId="0" borderId="111" xfId="2458" applyFont="1" applyBorder="1"/>
    <xf numFmtId="0" fontId="183" fillId="0" borderId="166" xfId="2458" applyFont="1" applyBorder="1" applyAlignment="1">
      <alignment horizontal="center"/>
    </xf>
    <xf numFmtId="0" fontId="183" fillId="0" borderId="167" xfId="2458" applyFont="1" applyBorder="1" applyAlignment="1">
      <alignment horizontal="center"/>
    </xf>
    <xf numFmtId="0" fontId="95" fillId="0" borderId="166" xfId="2458" applyFont="1" applyBorder="1" applyAlignment="1">
      <alignment horizontal="center"/>
    </xf>
    <xf numFmtId="0" fontId="183" fillId="0" borderId="111" xfId="2458" applyFont="1" applyBorder="1" applyAlignment="1">
      <alignment horizontal="center"/>
    </xf>
    <xf numFmtId="0" fontId="95" fillId="0" borderId="111" xfId="2458" applyFont="1" applyBorder="1" applyAlignment="1">
      <alignment horizontal="center"/>
    </xf>
    <xf numFmtId="0" fontId="183" fillId="0" borderId="111" xfId="2458" applyFont="1" applyBorder="1" applyAlignment="1">
      <alignment horizontal="center" vertical="center"/>
    </xf>
    <xf numFmtId="0" fontId="183" fillId="0" borderId="168" xfId="2460" applyFont="1" applyBorder="1"/>
    <xf numFmtId="0" fontId="72" fillId="0" borderId="111" xfId="2458" applyFont="1" applyBorder="1"/>
    <xf numFmtId="0" fontId="73" fillId="0" borderId="111" xfId="2458" applyFont="1" applyBorder="1"/>
    <xf numFmtId="0" fontId="183" fillId="0" borderId="0" xfId="2458" applyFont="1" applyAlignment="1">
      <alignment horizontal="center"/>
    </xf>
    <xf numFmtId="0" fontId="95" fillId="0" borderId="168" xfId="2458" applyFont="1" applyBorder="1" applyAlignment="1">
      <alignment horizontal="center"/>
    </xf>
    <xf numFmtId="0" fontId="73" fillId="0" borderId="111" xfId="2458" applyFont="1" applyBorder="1" applyAlignment="1">
      <alignment horizontal="center"/>
    </xf>
    <xf numFmtId="0" fontId="181" fillId="0" borderId="111" xfId="2458" applyFont="1" applyBorder="1" applyAlignment="1">
      <alignment horizontal="center"/>
    </xf>
    <xf numFmtId="0" fontId="114" fillId="0" borderId="43" xfId="2436" applyFont="1" applyBorder="1"/>
    <xf numFmtId="0" fontId="65" fillId="0" borderId="169" xfId="0" applyFont="1" applyBorder="1"/>
    <xf numFmtId="0" fontId="65" fillId="0" borderId="170" xfId="0" applyFont="1" applyBorder="1"/>
    <xf numFmtId="0" fontId="60" fillId="0" borderId="170" xfId="0" applyFont="1" applyBorder="1"/>
    <xf numFmtId="0" fontId="2" fillId="0" borderId="0" xfId="2425" applyFont="1" applyAlignment="1">
      <alignment horizontal="left"/>
    </xf>
    <xf numFmtId="0" fontId="183" fillId="0" borderId="111" xfId="2452" applyFont="1" applyBorder="1" applyAlignment="1">
      <alignment horizontal="center" vertical="top" wrapText="1"/>
    </xf>
    <xf numFmtId="14" fontId="58" fillId="0" borderId="111" xfId="446" applyNumberFormat="1" applyFont="1" applyBorder="1" applyAlignment="1">
      <alignment horizontal="left" wrapText="1"/>
    </xf>
    <xf numFmtId="0" fontId="183" fillId="0" borderId="111" xfId="2443" applyFont="1" applyBorder="1" applyAlignment="1">
      <alignment horizontal="center" vertical="top" wrapText="1"/>
    </xf>
    <xf numFmtId="0" fontId="58" fillId="0" borderId="111" xfId="446" applyFont="1" applyBorder="1" applyAlignment="1">
      <alignment horizontal="left" wrapText="1"/>
    </xf>
    <xf numFmtId="0" fontId="183" fillId="0" borderId="48" xfId="2447" applyFont="1" applyBorder="1" applyAlignment="1">
      <alignment horizontal="center"/>
    </xf>
    <xf numFmtId="0" fontId="183" fillId="0" borderId="163" xfId="2447" applyFont="1" applyBorder="1" applyAlignment="1">
      <alignment horizontal="center"/>
    </xf>
    <xf numFmtId="0" fontId="183" fillId="0" borderId="111" xfId="2449" applyFont="1" applyBorder="1" applyAlignment="1">
      <alignment horizontal="center"/>
    </xf>
    <xf numFmtId="0" fontId="58" fillId="0" borderId="111" xfId="2441" applyFont="1" applyBorder="1" applyAlignment="1">
      <alignment horizontal="center"/>
    </xf>
    <xf numFmtId="0" fontId="57" fillId="37" borderId="11" xfId="0" applyFont="1" applyFill="1" applyBorder="1" applyAlignment="1">
      <alignment vertical="center"/>
    </xf>
    <xf numFmtId="170" fontId="64" fillId="0" borderId="149" xfId="497" applyNumberFormat="1" applyFont="1" applyBorder="1" applyAlignment="1">
      <alignment horizontal="center" textRotation="90"/>
    </xf>
    <xf numFmtId="170" fontId="64" fillId="0" borderId="147" xfId="451" applyNumberFormat="1" applyFont="1" applyBorder="1" applyAlignment="1">
      <alignment horizontal="center" textRotation="90"/>
    </xf>
    <xf numFmtId="0" fontId="154" fillId="0" borderId="80" xfId="0" applyFont="1" applyBorder="1"/>
    <xf numFmtId="0" fontId="44" fillId="0" borderId="81" xfId="0" applyFont="1" applyBorder="1"/>
    <xf numFmtId="0" fontId="1" fillId="0" borderId="0" xfId="2425" applyFont="1" applyAlignment="1">
      <alignment horizontal="left"/>
    </xf>
  </cellXfs>
  <cellStyles count="2461">
    <cellStyle name="20 % – Zvýraznění1 2" xfId="1" xr:uid="{00000000-0005-0000-0000-000000000000}"/>
    <cellStyle name="20 % – Zvýraznění1 2 2" xfId="2" xr:uid="{00000000-0005-0000-0000-000001000000}"/>
    <cellStyle name="20 % – Zvýraznění1 2 3" xfId="3" xr:uid="{00000000-0005-0000-0000-000002000000}"/>
    <cellStyle name="20 % – Zvýraznění1 2 4" xfId="4" xr:uid="{00000000-0005-0000-0000-000003000000}"/>
    <cellStyle name="20 % – Zvýraznění1 2 5" xfId="5" xr:uid="{00000000-0005-0000-0000-000004000000}"/>
    <cellStyle name="20 % – Zvýraznění1 2 6" xfId="6" xr:uid="{00000000-0005-0000-0000-000005000000}"/>
    <cellStyle name="20 % – Zvýraznění1 2 7" xfId="7" xr:uid="{00000000-0005-0000-0000-000006000000}"/>
    <cellStyle name="20 % – Zvýraznění1 3" xfId="8" xr:uid="{00000000-0005-0000-0000-000007000000}"/>
    <cellStyle name="20 % – Zvýraznění1 4" xfId="9" xr:uid="{00000000-0005-0000-0000-000008000000}"/>
    <cellStyle name="20 % – Zvýraznění1 5" xfId="10" xr:uid="{00000000-0005-0000-0000-000009000000}"/>
    <cellStyle name="20 % – Zvýraznění1 6" xfId="11" xr:uid="{00000000-0005-0000-0000-00000A000000}"/>
    <cellStyle name="20 % – Zvýraznění1 7" xfId="12" xr:uid="{00000000-0005-0000-0000-00000B000000}"/>
    <cellStyle name="20 % – Zvýraznění2 2" xfId="13" xr:uid="{00000000-0005-0000-0000-00000C000000}"/>
    <cellStyle name="20 % – Zvýraznění2 2 2" xfId="14" xr:uid="{00000000-0005-0000-0000-00000D000000}"/>
    <cellStyle name="20 % – Zvýraznění2 2 3" xfId="15" xr:uid="{00000000-0005-0000-0000-00000E000000}"/>
    <cellStyle name="20 % – Zvýraznění2 2 4" xfId="16" xr:uid="{00000000-0005-0000-0000-00000F000000}"/>
    <cellStyle name="20 % – Zvýraznění2 2 5" xfId="17" xr:uid="{00000000-0005-0000-0000-000010000000}"/>
    <cellStyle name="20 % – Zvýraznění2 2 6" xfId="18" xr:uid="{00000000-0005-0000-0000-000011000000}"/>
    <cellStyle name="20 % – Zvýraznění2 2 7" xfId="19" xr:uid="{00000000-0005-0000-0000-000012000000}"/>
    <cellStyle name="20 % – Zvýraznění2 3" xfId="20" xr:uid="{00000000-0005-0000-0000-000013000000}"/>
    <cellStyle name="20 % – Zvýraznění2 4" xfId="21" xr:uid="{00000000-0005-0000-0000-000014000000}"/>
    <cellStyle name="20 % – Zvýraznění2 5" xfId="22" xr:uid="{00000000-0005-0000-0000-000015000000}"/>
    <cellStyle name="20 % – Zvýraznění2 6" xfId="23" xr:uid="{00000000-0005-0000-0000-000016000000}"/>
    <cellStyle name="20 % – Zvýraznění2 7" xfId="24" xr:uid="{00000000-0005-0000-0000-000017000000}"/>
    <cellStyle name="20 % – Zvýraznění3 2" xfId="25" xr:uid="{00000000-0005-0000-0000-000018000000}"/>
    <cellStyle name="20 % – Zvýraznění3 2 2" xfId="26" xr:uid="{00000000-0005-0000-0000-000019000000}"/>
    <cellStyle name="20 % – Zvýraznění3 2 3" xfId="27" xr:uid="{00000000-0005-0000-0000-00001A000000}"/>
    <cellStyle name="20 % – Zvýraznění3 2 4" xfId="28" xr:uid="{00000000-0005-0000-0000-00001B000000}"/>
    <cellStyle name="20 % – Zvýraznění3 2 5" xfId="29" xr:uid="{00000000-0005-0000-0000-00001C000000}"/>
    <cellStyle name="20 % – Zvýraznění3 2 6" xfId="30" xr:uid="{00000000-0005-0000-0000-00001D000000}"/>
    <cellStyle name="20 % – Zvýraznění3 2 7" xfId="31" xr:uid="{00000000-0005-0000-0000-00001E000000}"/>
    <cellStyle name="20 % – Zvýraznění3 3" xfId="32" xr:uid="{00000000-0005-0000-0000-00001F000000}"/>
    <cellStyle name="20 % – Zvýraznění3 4" xfId="33" xr:uid="{00000000-0005-0000-0000-000020000000}"/>
    <cellStyle name="20 % – Zvýraznění3 5" xfId="34" xr:uid="{00000000-0005-0000-0000-000021000000}"/>
    <cellStyle name="20 % – Zvýraznění3 6" xfId="35" xr:uid="{00000000-0005-0000-0000-000022000000}"/>
    <cellStyle name="20 % – Zvýraznění3 7" xfId="36" xr:uid="{00000000-0005-0000-0000-000023000000}"/>
    <cellStyle name="20 % – Zvýraznění4 2" xfId="37" xr:uid="{00000000-0005-0000-0000-000024000000}"/>
    <cellStyle name="20 % – Zvýraznění4 2 2" xfId="38" xr:uid="{00000000-0005-0000-0000-000025000000}"/>
    <cellStyle name="20 % – Zvýraznění4 2 3" xfId="39" xr:uid="{00000000-0005-0000-0000-000026000000}"/>
    <cellStyle name="20 % – Zvýraznění4 2 4" xfId="40" xr:uid="{00000000-0005-0000-0000-000027000000}"/>
    <cellStyle name="20 % – Zvýraznění4 2 5" xfId="41" xr:uid="{00000000-0005-0000-0000-000028000000}"/>
    <cellStyle name="20 % – Zvýraznění4 2 6" xfId="42" xr:uid="{00000000-0005-0000-0000-000029000000}"/>
    <cellStyle name="20 % – Zvýraznění4 2 7" xfId="43" xr:uid="{00000000-0005-0000-0000-00002A000000}"/>
    <cellStyle name="20 % – Zvýraznění4 3" xfId="44" xr:uid="{00000000-0005-0000-0000-00002B000000}"/>
    <cellStyle name="20 % – Zvýraznění4 4" xfId="45" xr:uid="{00000000-0005-0000-0000-00002C000000}"/>
    <cellStyle name="20 % – Zvýraznění4 5" xfId="46" xr:uid="{00000000-0005-0000-0000-00002D000000}"/>
    <cellStyle name="20 % – Zvýraznění4 6" xfId="47" xr:uid="{00000000-0005-0000-0000-00002E000000}"/>
    <cellStyle name="20 % – Zvýraznění4 7" xfId="48" xr:uid="{00000000-0005-0000-0000-00002F000000}"/>
    <cellStyle name="20 % – Zvýraznění5 2" xfId="49" xr:uid="{00000000-0005-0000-0000-000030000000}"/>
    <cellStyle name="20 % – Zvýraznění5 2 2" xfId="50" xr:uid="{00000000-0005-0000-0000-000031000000}"/>
    <cellStyle name="20 % – Zvýraznění5 2 3" xfId="51" xr:uid="{00000000-0005-0000-0000-000032000000}"/>
    <cellStyle name="20 % – Zvýraznění5 2 4" xfId="52" xr:uid="{00000000-0005-0000-0000-000033000000}"/>
    <cellStyle name="20 % – Zvýraznění5 2 5" xfId="53" xr:uid="{00000000-0005-0000-0000-000034000000}"/>
    <cellStyle name="20 % – Zvýraznění5 2 6" xfId="54" xr:uid="{00000000-0005-0000-0000-000035000000}"/>
    <cellStyle name="20 % – Zvýraznění5 2 7" xfId="55" xr:uid="{00000000-0005-0000-0000-000036000000}"/>
    <cellStyle name="20 % – Zvýraznění5 3" xfId="56" xr:uid="{00000000-0005-0000-0000-000037000000}"/>
    <cellStyle name="20 % – Zvýraznění5 4" xfId="57" xr:uid="{00000000-0005-0000-0000-000038000000}"/>
    <cellStyle name="20 % – Zvýraznění5 5" xfId="58" xr:uid="{00000000-0005-0000-0000-000039000000}"/>
    <cellStyle name="20 % – Zvýraznění5 6" xfId="59" xr:uid="{00000000-0005-0000-0000-00003A000000}"/>
    <cellStyle name="20 % – Zvýraznění5 7" xfId="60" xr:uid="{00000000-0005-0000-0000-00003B000000}"/>
    <cellStyle name="20 % – Zvýraznění6 2" xfId="61" xr:uid="{00000000-0005-0000-0000-00003C000000}"/>
    <cellStyle name="20 % – Zvýraznění6 2 2" xfId="62" xr:uid="{00000000-0005-0000-0000-00003D000000}"/>
    <cellStyle name="20 % – Zvýraznění6 2 3" xfId="63" xr:uid="{00000000-0005-0000-0000-00003E000000}"/>
    <cellStyle name="20 % – Zvýraznění6 2 4" xfId="64" xr:uid="{00000000-0005-0000-0000-00003F000000}"/>
    <cellStyle name="20 % – Zvýraznění6 2 5" xfId="65" xr:uid="{00000000-0005-0000-0000-000040000000}"/>
    <cellStyle name="20 % – Zvýraznění6 2 6" xfId="66" xr:uid="{00000000-0005-0000-0000-000041000000}"/>
    <cellStyle name="20 % – Zvýraznění6 2 7" xfId="67" xr:uid="{00000000-0005-0000-0000-000042000000}"/>
    <cellStyle name="20 % – Zvýraznění6 3" xfId="68" xr:uid="{00000000-0005-0000-0000-000043000000}"/>
    <cellStyle name="20 % – Zvýraznění6 4" xfId="69" xr:uid="{00000000-0005-0000-0000-000044000000}"/>
    <cellStyle name="20 % – Zvýraznění6 5" xfId="70" xr:uid="{00000000-0005-0000-0000-000045000000}"/>
    <cellStyle name="20 % – Zvýraznění6 6" xfId="71" xr:uid="{00000000-0005-0000-0000-000046000000}"/>
    <cellStyle name="20 % – Zvýraznění6 7" xfId="72" xr:uid="{00000000-0005-0000-0000-000047000000}"/>
    <cellStyle name="40 % – Zvýraznění1 2" xfId="73" xr:uid="{00000000-0005-0000-0000-000048000000}"/>
    <cellStyle name="40 % – Zvýraznění1 2 2" xfId="74" xr:uid="{00000000-0005-0000-0000-000049000000}"/>
    <cellStyle name="40 % – Zvýraznění1 2 3" xfId="75" xr:uid="{00000000-0005-0000-0000-00004A000000}"/>
    <cellStyle name="40 % – Zvýraznění1 2 4" xfId="76" xr:uid="{00000000-0005-0000-0000-00004B000000}"/>
    <cellStyle name="40 % – Zvýraznění1 2 5" xfId="77" xr:uid="{00000000-0005-0000-0000-00004C000000}"/>
    <cellStyle name="40 % – Zvýraznění1 2 6" xfId="78" xr:uid="{00000000-0005-0000-0000-00004D000000}"/>
    <cellStyle name="40 % – Zvýraznění1 2 7" xfId="79" xr:uid="{00000000-0005-0000-0000-00004E000000}"/>
    <cellStyle name="40 % – Zvýraznění1 3" xfId="80" xr:uid="{00000000-0005-0000-0000-00004F000000}"/>
    <cellStyle name="40 % – Zvýraznění1 4" xfId="81" xr:uid="{00000000-0005-0000-0000-000050000000}"/>
    <cellStyle name="40 % – Zvýraznění1 5" xfId="82" xr:uid="{00000000-0005-0000-0000-000051000000}"/>
    <cellStyle name="40 % – Zvýraznění1 6" xfId="83" xr:uid="{00000000-0005-0000-0000-000052000000}"/>
    <cellStyle name="40 % – Zvýraznění1 7" xfId="84" xr:uid="{00000000-0005-0000-0000-000053000000}"/>
    <cellStyle name="40 % – Zvýraznění2 2" xfId="85" xr:uid="{00000000-0005-0000-0000-000054000000}"/>
    <cellStyle name="40 % – Zvýraznění2 2 2" xfId="86" xr:uid="{00000000-0005-0000-0000-000055000000}"/>
    <cellStyle name="40 % – Zvýraznění2 2 3" xfId="87" xr:uid="{00000000-0005-0000-0000-000056000000}"/>
    <cellStyle name="40 % – Zvýraznění2 2 4" xfId="88" xr:uid="{00000000-0005-0000-0000-000057000000}"/>
    <cellStyle name="40 % – Zvýraznění2 2 5" xfId="89" xr:uid="{00000000-0005-0000-0000-000058000000}"/>
    <cellStyle name="40 % – Zvýraznění2 2 6" xfId="90" xr:uid="{00000000-0005-0000-0000-000059000000}"/>
    <cellStyle name="40 % – Zvýraznění2 2 7" xfId="91" xr:uid="{00000000-0005-0000-0000-00005A000000}"/>
    <cellStyle name="40 % – Zvýraznění2 3" xfId="92" xr:uid="{00000000-0005-0000-0000-00005B000000}"/>
    <cellStyle name="40 % – Zvýraznění2 4" xfId="93" xr:uid="{00000000-0005-0000-0000-00005C000000}"/>
    <cellStyle name="40 % – Zvýraznění2 5" xfId="94" xr:uid="{00000000-0005-0000-0000-00005D000000}"/>
    <cellStyle name="40 % – Zvýraznění2 6" xfId="95" xr:uid="{00000000-0005-0000-0000-00005E000000}"/>
    <cellStyle name="40 % – Zvýraznění2 7" xfId="96" xr:uid="{00000000-0005-0000-0000-00005F000000}"/>
    <cellStyle name="40 % – Zvýraznění3 2" xfId="97" xr:uid="{00000000-0005-0000-0000-000060000000}"/>
    <cellStyle name="40 % – Zvýraznění3 2 2" xfId="98" xr:uid="{00000000-0005-0000-0000-000061000000}"/>
    <cellStyle name="40 % – Zvýraznění3 2 3" xfId="99" xr:uid="{00000000-0005-0000-0000-000062000000}"/>
    <cellStyle name="40 % – Zvýraznění3 2 4" xfId="100" xr:uid="{00000000-0005-0000-0000-000063000000}"/>
    <cellStyle name="40 % – Zvýraznění3 2 5" xfId="101" xr:uid="{00000000-0005-0000-0000-000064000000}"/>
    <cellStyle name="40 % – Zvýraznění3 2 6" xfId="102" xr:uid="{00000000-0005-0000-0000-000065000000}"/>
    <cellStyle name="40 % – Zvýraznění3 2 7" xfId="103" xr:uid="{00000000-0005-0000-0000-000066000000}"/>
    <cellStyle name="40 % – Zvýraznění3 3" xfId="104" xr:uid="{00000000-0005-0000-0000-000067000000}"/>
    <cellStyle name="40 % – Zvýraznění3 4" xfId="105" xr:uid="{00000000-0005-0000-0000-000068000000}"/>
    <cellStyle name="40 % – Zvýraznění3 5" xfId="106" xr:uid="{00000000-0005-0000-0000-000069000000}"/>
    <cellStyle name="40 % – Zvýraznění3 6" xfId="107" xr:uid="{00000000-0005-0000-0000-00006A000000}"/>
    <cellStyle name="40 % – Zvýraznění3 7" xfId="108" xr:uid="{00000000-0005-0000-0000-00006B000000}"/>
    <cellStyle name="40 % – Zvýraznění4 2" xfId="109" xr:uid="{00000000-0005-0000-0000-00006C000000}"/>
    <cellStyle name="40 % – Zvýraznění4 2 2" xfId="110" xr:uid="{00000000-0005-0000-0000-00006D000000}"/>
    <cellStyle name="40 % – Zvýraznění4 2 3" xfId="111" xr:uid="{00000000-0005-0000-0000-00006E000000}"/>
    <cellStyle name="40 % – Zvýraznění4 2 4" xfId="112" xr:uid="{00000000-0005-0000-0000-00006F000000}"/>
    <cellStyle name="40 % – Zvýraznění4 2 5" xfId="113" xr:uid="{00000000-0005-0000-0000-000070000000}"/>
    <cellStyle name="40 % – Zvýraznění4 2 6" xfId="114" xr:uid="{00000000-0005-0000-0000-000071000000}"/>
    <cellStyle name="40 % – Zvýraznění4 2 7" xfId="115" xr:uid="{00000000-0005-0000-0000-000072000000}"/>
    <cellStyle name="40 % – Zvýraznění4 3" xfId="116" xr:uid="{00000000-0005-0000-0000-000073000000}"/>
    <cellStyle name="40 % – Zvýraznění4 4" xfId="117" xr:uid="{00000000-0005-0000-0000-000074000000}"/>
    <cellStyle name="40 % – Zvýraznění4 5" xfId="118" xr:uid="{00000000-0005-0000-0000-000075000000}"/>
    <cellStyle name="40 % – Zvýraznění4 6" xfId="119" xr:uid="{00000000-0005-0000-0000-000076000000}"/>
    <cellStyle name="40 % – Zvýraznění4 7" xfId="120" xr:uid="{00000000-0005-0000-0000-000077000000}"/>
    <cellStyle name="40 % – Zvýraznění5 2" xfId="121" xr:uid="{00000000-0005-0000-0000-000078000000}"/>
    <cellStyle name="40 % – Zvýraznění5 2 2" xfId="122" xr:uid="{00000000-0005-0000-0000-000079000000}"/>
    <cellStyle name="40 % – Zvýraznění5 2 3" xfId="123" xr:uid="{00000000-0005-0000-0000-00007A000000}"/>
    <cellStyle name="40 % – Zvýraznění5 2 4" xfId="124" xr:uid="{00000000-0005-0000-0000-00007B000000}"/>
    <cellStyle name="40 % – Zvýraznění5 2 5" xfId="125" xr:uid="{00000000-0005-0000-0000-00007C000000}"/>
    <cellStyle name="40 % – Zvýraznění5 2 6" xfId="126" xr:uid="{00000000-0005-0000-0000-00007D000000}"/>
    <cellStyle name="40 % – Zvýraznění5 2 7" xfId="127" xr:uid="{00000000-0005-0000-0000-00007E000000}"/>
    <cellStyle name="40 % – Zvýraznění5 3" xfId="128" xr:uid="{00000000-0005-0000-0000-00007F000000}"/>
    <cellStyle name="40 % – Zvýraznění5 4" xfId="129" xr:uid="{00000000-0005-0000-0000-000080000000}"/>
    <cellStyle name="40 % – Zvýraznění5 5" xfId="130" xr:uid="{00000000-0005-0000-0000-000081000000}"/>
    <cellStyle name="40 % – Zvýraznění5 6" xfId="131" xr:uid="{00000000-0005-0000-0000-000082000000}"/>
    <cellStyle name="40 % – Zvýraznění5 7" xfId="132" xr:uid="{00000000-0005-0000-0000-000083000000}"/>
    <cellStyle name="40 % – Zvýraznění6 2" xfId="133" xr:uid="{00000000-0005-0000-0000-000084000000}"/>
    <cellStyle name="40 % – Zvýraznění6 2 2" xfId="134" xr:uid="{00000000-0005-0000-0000-000085000000}"/>
    <cellStyle name="40 % – Zvýraznění6 2 3" xfId="135" xr:uid="{00000000-0005-0000-0000-000086000000}"/>
    <cellStyle name="40 % – Zvýraznění6 2 4" xfId="136" xr:uid="{00000000-0005-0000-0000-000087000000}"/>
    <cellStyle name="40 % – Zvýraznění6 2 5" xfId="137" xr:uid="{00000000-0005-0000-0000-000088000000}"/>
    <cellStyle name="40 % – Zvýraznění6 2 6" xfId="138" xr:uid="{00000000-0005-0000-0000-000089000000}"/>
    <cellStyle name="40 % – Zvýraznění6 2 7" xfId="139" xr:uid="{00000000-0005-0000-0000-00008A000000}"/>
    <cellStyle name="40 % – Zvýraznění6 3" xfId="140" xr:uid="{00000000-0005-0000-0000-00008B000000}"/>
    <cellStyle name="40 % – Zvýraznění6 4" xfId="141" xr:uid="{00000000-0005-0000-0000-00008C000000}"/>
    <cellStyle name="40 % – Zvýraznění6 5" xfId="142" xr:uid="{00000000-0005-0000-0000-00008D000000}"/>
    <cellStyle name="40 % – Zvýraznění6 6" xfId="143" xr:uid="{00000000-0005-0000-0000-00008E000000}"/>
    <cellStyle name="40 % – Zvýraznění6 7" xfId="144" xr:uid="{00000000-0005-0000-0000-00008F000000}"/>
    <cellStyle name="60 % – Zvýraznění1 2" xfId="145" xr:uid="{00000000-0005-0000-0000-000090000000}"/>
    <cellStyle name="60 % – Zvýraznění1 2 2" xfId="146" xr:uid="{00000000-0005-0000-0000-000091000000}"/>
    <cellStyle name="60 % – Zvýraznění1 2 3" xfId="147" xr:uid="{00000000-0005-0000-0000-000092000000}"/>
    <cellStyle name="60 % – Zvýraznění1 2 4" xfId="148" xr:uid="{00000000-0005-0000-0000-000093000000}"/>
    <cellStyle name="60 % – Zvýraznění1 2 5" xfId="149" xr:uid="{00000000-0005-0000-0000-000094000000}"/>
    <cellStyle name="60 % – Zvýraznění1 2 6" xfId="150" xr:uid="{00000000-0005-0000-0000-000095000000}"/>
    <cellStyle name="60 % – Zvýraznění1 2 7" xfId="151" xr:uid="{00000000-0005-0000-0000-000096000000}"/>
    <cellStyle name="60 % – Zvýraznění1 3" xfId="152" xr:uid="{00000000-0005-0000-0000-000097000000}"/>
    <cellStyle name="60 % – Zvýraznění1 4" xfId="153" xr:uid="{00000000-0005-0000-0000-000098000000}"/>
    <cellStyle name="60 % – Zvýraznění1 5" xfId="154" xr:uid="{00000000-0005-0000-0000-000099000000}"/>
    <cellStyle name="60 % – Zvýraznění1 6" xfId="155" xr:uid="{00000000-0005-0000-0000-00009A000000}"/>
    <cellStyle name="60 % – Zvýraznění1 7" xfId="156" xr:uid="{00000000-0005-0000-0000-00009B000000}"/>
    <cellStyle name="60 % – Zvýraznění2 2" xfId="157" xr:uid="{00000000-0005-0000-0000-00009C000000}"/>
    <cellStyle name="60 % – Zvýraznění2 2 2" xfId="158" xr:uid="{00000000-0005-0000-0000-00009D000000}"/>
    <cellStyle name="60 % – Zvýraznění2 2 3" xfId="159" xr:uid="{00000000-0005-0000-0000-00009E000000}"/>
    <cellStyle name="60 % – Zvýraznění2 2 4" xfId="160" xr:uid="{00000000-0005-0000-0000-00009F000000}"/>
    <cellStyle name="60 % – Zvýraznění2 2 5" xfId="161" xr:uid="{00000000-0005-0000-0000-0000A0000000}"/>
    <cellStyle name="60 % – Zvýraznění2 2 6" xfId="162" xr:uid="{00000000-0005-0000-0000-0000A1000000}"/>
    <cellStyle name="60 % – Zvýraznění2 2 7" xfId="163" xr:uid="{00000000-0005-0000-0000-0000A2000000}"/>
    <cellStyle name="60 % – Zvýraznění2 3" xfId="164" xr:uid="{00000000-0005-0000-0000-0000A3000000}"/>
    <cellStyle name="60 % – Zvýraznění2 4" xfId="165" xr:uid="{00000000-0005-0000-0000-0000A4000000}"/>
    <cellStyle name="60 % – Zvýraznění2 5" xfId="166" xr:uid="{00000000-0005-0000-0000-0000A5000000}"/>
    <cellStyle name="60 % – Zvýraznění2 6" xfId="167" xr:uid="{00000000-0005-0000-0000-0000A6000000}"/>
    <cellStyle name="60 % – Zvýraznění2 7" xfId="168" xr:uid="{00000000-0005-0000-0000-0000A7000000}"/>
    <cellStyle name="60 % – Zvýraznění3 2" xfId="169" xr:uid="{00000000-0005-0000-0000-0000A8000000}"/>
    <cellStyle name="60 % – Zvýraznění3 2 2" xfId="170" xr:uid="{00000000-0005-0000-0000-0000A9000000}"/>
    <cellStyle name="60 % – Zvýraznění3 2 3" xfId="171" xr:uid="{00000000-0005-0000-0000-0000AA000000}"/>
    <cellStyle name="60 % – Zvýraznění3 2 4" xfId="172" xr:uid="{00000000-0005-0000-0000-0000AB000000}"/>
    <cellStyle name="60 % – Zvýraznění3 2 5" xfId="173" xr:uid="{00000000-0005-0000-0000-0000AC000000}"/>
    <cellStyle name="60 % – Zvýraznění3 2 6" xfId="174" xr:uid="{00000000-0005-0000-0000-0000AD000000}"/>
    <cellStyle name="60 % – Zvýraznění3 2 7" xfId="175" xr:uid="{00000000-0005-0000-0000-0000AE000000}"/>
    <cellStyle name="60 % – Zvýraznění3 3" xfId="176" xr:uid="{00000000-0005-0000-0000-0000AF000000}"/>
    <cellStyle name="60 % – Zvýraznění3 4" xfId="177" xr:uid="{00000000-0005-0000-0000-0000B0000000}"/>
    <cellStyle name="60 % – Zvýraznění3 5" xfId="178" xr:uid="{00000000-0005-0000-0000-0000B1000000}"/>
    <cellStyle name="60 % – Zvýraznění3 6" xfId="179" xr:uid="{00000000-0005-0000-0000-0000B2000000}"/>
    <cellStyle name="60 % – Zvýraznění3 7" xfId="180" xr:uid="{00000000-0005-0000-0000-0000B3000000}"/>
    <cellStyle name="60 % – Zvýraznění4 2" xfId="181" xr:uid="{00000000-0005-0000-0000-0000B4000000}"/>
    <cellStyle name="60 % – Zvýraznění4 2 2" xfId="182" xr:uid="{00000000-0005-0000-0000-0000B5000000}"/>
    <cellStyle name="60 % – Zvýraznění4 2 3" xfId="183" xr:uid="{00000000-0005-0000-0000-0000B6000000}"/>
    <cellStyle name="60 % – Zvýraznění4 2 4" xfId="184" xr:uid="{00000000-0005-0000-0000-0000B7000000}"/>
    <cellStyle name="60 % – Zvýraznění4 2 5" xfId="185" xr:uid="{00000000-0005-0000-0000-0000B8000000}"/>
    <cellStyle name="60 % – Zvýraznění4 2 6" xfId="186" xr:uid="{00000000-0005-0000-0000-0000B9000000}"/>
    <cellStyle name="60 % – Zvýraznění4 2 7" xfId="187" xr:uid="{00000000-0005-0000-0000-0000BA000000}"/>
    <cellStyle name="60 % – Zvýraznění4 3" xfId="188" xr:uid="{00000000-0005-0000-0000-0000BB000000}"/>
    <cellStyle name="60 % – Zvýraznění4 4" xfId="189" xr:uid="{00000000-0005-0000-0000-0000BC000000}"/>
    <cellStyle name="60 % – Zvýraznění4 5" xfId="190" xr:uid="{00000000-0005-0000-0000-0000BD000000}"/>
    <cellStyle name="60 % – Zvýraznění4 6" xfId="191" xr:uid="{00000000-0005-0000-0000-0000BE000000}"/>
    <cellStyle name="60 % – Zvýraznění4 7" xfId="192" xr:uid="{00000000-0005-0000-0000-0000BF000000}"/>
    <cellStyle name="60 % – Zvýraznění5 2" xfId="193" xr:uid="{00000000-0005-0000-0000-0000C0000000}"/>
    <cellStyle name="60 % – Zvýraznění5 2 2" xfId="194" xr:uid="{00000000-0005-0000-0000-0000C1000000}"/>
    <cellStyle name="60 % – Zvýraznění5 2 3" xfId="195" xr:uid="{00000000-0005-0000-0000-0000C2000000}"/>
    <cellStyle name="60 % – Zvýraznění5 2 4" xfId="196" xr:uid="{00000000-0005-0000-0000-0000C3000000}"/>
    <cellStyle name="60 % – Zvýraznění5 2 5" xfId="197" xr:uid="{00000000-0005-0000-0000-0000C4000000}"/>
    <cellStyle name="60 % – Zvýraznění5 2 6" xfId="198" xr:uid="{00000000-0005-0000-0000-0000C5000000}"/>
    <cellStyle name="60 % – Zvýraznění5 2 7" xfId="199" xr:uid="{00000000-0005-0000-0000-0000C6000000}"/>
    <cellStyle name="60 % – Zvýraznění5 3" xfId="200" xr:uid="{00000000-0005-0000-0000-0000C7000000}"/>
    <cellStyle name="60 % – Zvýraznění5 4" xfId="201" xr:uid="{00000000-0005-0000-0000-0000C8000000}"/>
    <cellStyle name="60 % – Zvýraznění5 5" xfId="202" xr:uid="{00000000-0005-0000-0000-0000C9000000}"/>
    <cellStyle name="60 % – Zvýraznění5 6" xfId="203" xr:uid="{00000000-0005-0000-0000-0000CA000000}"/>
    <cellStyle name="60 % – Zvýraznění5 7" xfId="204" xr:uid="{00000000-0005-0000-0000-0000CB000000}"/>
    <cellStyle name="60 % – Zvýraznění6 2" xfId="205" xr:uid="{00000000-0005-0000-0000-0000CC000000}"/>
    <cellStyle name="60 % – Zvýraznění6 2 2" xfId="206" xr:uid="{00000000-0005-0000-0000-0000CD000000}"/>
    <cellStyle name="60 % – Zvýraznění6 2 3" xfId="207" xr:uid="{00000000-0005-0000-0000-0000CE000000}"/>
    <cellStyle name="60 % – Zvýraznění6 2 4" xfId="208" xr:uid="{00000000-0005-0000-0000-0000CF000000}"/>
    <cellStyle name="60 % – Zvýraznění6 2 5" xfId="209" xr:uid="{00000000-0005-0000-0000-0000D0000000}"/>
    <cellStyle name="60 % – Zvýraznění6 2 6" xfId="210" xr:uid="{00000000-0005-0000-0000-0000D1000000}"/>
    <cellStyle name="60 % – Zvýraznění6 2 7" xfId="211" xr:uid="{00000000-0005-0000-0000-0000D2000000}"/>
    <cellStyle name="60 % – Zvýraznění6 3" xfId="212" xr:uid="{00000000-0005-0000-0000-0000D3000000}"/>
    <cellStyle name="60 % – Zvýraznění6 4" xfId="213" xr:uid="{00000000-0005-0000-0000-0000D4000000}"/>
    <cellStyle name="60 % – Zvýraznění6 5" xfId="214" xr:uid="{00000000-0005-0000-0000-0000D5000000}"/>
    <cellStyle name="60 % – Zvýraznění6 6" xfId="215" xr:uid="{00000000-0005-0000-0000-0000D6000000}"/>
    <cellStyle name="60 % – Zvýraznění6 7" xfId="216" xr:uid="{00000000-0005-0000-0000-0000D7000000}"/>
    <cellStyle name="Accent" xfId="1301" xr:uid="{00000000-0005-0000-0000-0000D8000000}"/>
    <cellStyle name="Accent 1" xfId="1302" xr:uid="{00000000-0005-0000-0000-0000D9000000}"/>
    <cellStyle name="Accent 2" xfId="1303" xr:uid="{00000000-0005-0000-0000-0000DA000000}"/>
    <cellStyle name="Accent 3" xfId="1304" xr:uid="{00000000-0005-0000-0000-0000DB000000}"/>
    <cellStyle name="Bad" xfId="1305" xr:uid="{00000000-0005-0000-0000-0000DC000000}"/>
    <cellStyle name="Celkem 2" xfId="217" xr:uid="{00000000-0005-0000-0000-0000DD000000}"/>
    <cellStyle name="Celkem 2 2" xfId="218" xr:uid="{00000000-0005-0000-0000-0000DE000000}"/>
    <cellStyle name="Celkem 2 2 2" xfId="219" xr:uid="{00000000-0005-0000-0000-0000DF000000}"/>
    <cellStyle name="Celkem 2 2 3" xfId="2013" xr:uid="{00000000-0005-0000-0000-0000E0000000}"/>
    <cellStyle name="Celkem 2 3" xfId="220" xr:uid="{00000000-0005-0000-0000-0000E1000000}"/>
    <cellStyle name="Celkem 2 3 2" xfId="221" xr:uid="{00000000-0005-0000-0000-0000E2000000}"/>
    <cellStyle name="Celkem 2 3 3" xfId="2014" xr:uid="{00000000-0005-0000-0000-0000E3000000}"/>
    <cellStyle name="Celkem 2 4" xfId="222" xr:uid="{00000000-0005-0000-0000-0000E4000000}"/>
    <cellStyle name="Celkem 2 4 2" xfId="223" xr:uid="{00000000-0005-0000-0000-0000E5000000}"/>
    <cellStyle name="Celkem 2 4 3" xfId="2015" xr:uid="{00000000-0005-0000-0000-0000E6000000}"/>
    <cellStyle name="Celkem 2 5" xfId="224" xr:uid="{00000000-0005-0000-0000-0000E7000000}"/>
    <cellStyle name="Celkem 2 5 2" xfId="225" xr:uid="{00000000-0005-0000-0000-0000E8000000}"/>
    <cellStyle name="Celkem 2 5 3" xfId="2016" xr:uid="{00000000-0005-0000-0000-0000E9000000}"/>
    <cellStyle name="Celkem 2 6" xfId="226" xr:uid="{00000000-0005-0000-0000-0000EA000000}"/>
    <cellStyle name="Celkem 2 6 2" xfId="227" xr:uid="{00000000-0005-0000-0000-0000EB000000}"/>
    <cellStyle name="Celkem 2 6 3" xfId="2017" xr:uid="{00000000-0005-0000-0000-0000EC000000}"/>
    <cellStyle name="Celkem 2 7" xfId="228" xr:uid="{00000000-0005-0000-0000-0000ED000000}"/>
    <cellStyle name="Celkem 2 7 2" xfId="229" xr:uid="{00000000-0005-0000-0000-0000EE000000}"/>
    <cellStyle name="Celkem 2 7 3" xfId="2018" xr:uid="{00000000-0005-0000-0000-0000EF000000}"/>
    <cellStyle name="Celkem 2 8" xfId="230" xr:uid="{00000000-0005-0000-0000-0000F0000000}"/>
    <cellStyle name="Celkem 2 9" xfId="2012" xr:uid="{00000000-0005-0000-0000-0000F1000000}"/>
    <cellStyle name="Celkem 3" xfId="231" xr:uid="{00000000-0005-0000-0000-0000F2000000}"/>
    <cellStyle name="Celkem 3 2" xfId="232" xr:uid="{00000000-0005-0000-0000-0000F3000000}"/>
    <cellStyle name="Celkem 3 3" xfId="2019" xr:uid="{00000000-0005-0000-0000-0000F4000000}"/>
    <cellStyle name="Celkem 4" xfId="233" xr:uid="{00000000-0005-0000-0000-0000F5000000}"/>
    <cellStyle name="Celkem 4 2" xfId="234" xr:uid="{00000000-0005-0000-0000-0000F6000000}"/>
    <cellStyle name="Celkem 4 3" xfId="2020" xr:uid="{00000000-0005-0000-0000-0000F7000000}"/>
    <cellStyle name="Celkem 5" xfId="235" xr:uid="{00000000-0005-0000-0000-0000F8000000}"/>
    <cellStyle name="Celkem 5 2" xfId="236" xr:uid="{00000000-0005-0000-0000-0000F9000000}"/>
    <cellStyle name="Celkem 5 3" xfId="2021" xr:uid="{00000000-0005-0000-0000-0000FA000000}"/>
    <cellStyle name="Celkem 6" xfId="237" xr:uid="{00000000-0005-0000-0000-0000FB000000}"/>
    <cellStyle name="Celkem 6 2" xfId="238" xr:uid="{00000000-0005-0000-0000-0000FC000000}"/>
    <cellStyle name="Celkem 6 3" xfId="2022" xr:uid="{00000000-0005-0000-0000-0000FD000000}"/>
    <cellStyle name="Celkem 7" xfId="239" xr:uid="{00000000-0005-0000-0000-0000FE000000}"/>
    <cellStyle name="Celkem 7 2" xfId="240" xr:uid="{00000000-0005-0000-0000-0000FF000000}"/>
    <cellStyle name="Celkem 7 3" xfId="2023" xr:uid="{00000000-0005-0000-0000-000000010000}"/>
    <cellStyle name="Celkem 8" xfId="241" xr:uid="{00000000-0005-0000-0000-000001010000}"/>
    <cellStyle name="Celkem 8 2" xfId="242" xr:uid="{00000000-0005-0000-0000-000002010000}"/>
    <cellStyle name="Celkem 8 3" xfId="2011" xr:uid="{00000000-0005-0000-0000-000003010000}"/>
    <cellStyle name="Celkem 9" xfId="243" xr:uid="{00000000-0005-0000-0000-000004010000}"/>
    <cellStyle name="Čárka 2" xfId="244" xr:uid="{00000000-0005-0000-0000-000005010000}"/>
    <cellStyle name="Čárka 2 2" xfId="245" xr:uid="{00000000-0005-0000-0000-000006010000}"/>
    <cellStyle name="Čárka 3" xfId="246" xr:uid="{00000000-0005-0000-0000-000007010000}"/>
    <cellStyle name="Čárka 3 2" xfId="247" xr:uid="{00000000-0005-0000-0000-000008010000}"/>
    <cellStyle name="Čárka 4" xfId="248" xr:uid="{00000000-0005-0000-0000-000009010000}"/>
    <cellStyle name="Čárka 4 2" xfId="249" xr:uid="{00000000-0005-0000-0000-00000A010000}"/>
    <cellStyle name="Error" xfId="1306" xr:uid="{00000000-0005-0000-0000-00000B010000}"/>
    <cellStyle name="Excel Built-in Excel Built-in Normal" xfId="250" xr:uid="{00000000-0005-0000-0000-00000C010000}"/>
    <cellStyle name="Excel Built-in Excel Built-in Normal 2" xfId="1024" xr:uid="{00000000-0005-0000-0000-00000D010000}"/>
    <cellStyle name="Excel Built-in Hyperlink" xfId="2427" xr:uid="{00000000-0005-0000-0000-00000E010000}"/>
    <cellStyle name="Excel Built-in Hypertextový odkaz 2" xfId="251" xr:uid="{00000000-0005-0000-0000-00000F010000}"/>
    <cellStyle name="Excel Built-in Hypertextový odkaz 2 2" xfId="1025" xr:uid="{00000000-0005-0000-0000-000010010000}"/>
    <cellStyle name="Excel Built-in Normal" xfId="252" xr:uid="{00000000-0005-0000-0000-000011010000}"/>
    <cellStyle name="Excel Built-in Normální 6" xfId="253" xr:uid="{00000000-0005-0000-0000-000012010000}"/>
    <cellStyle name="Excel Built-in Normální 6 2" xfId="254" xr:uid="{00000000-0005-0000-0000-000013010000}"/>
    <cellStyle name="Excel_BuiltIn_Hyperlink" xfId="255" xr:uid="{00000000-0005-0000-0000-000014010000}"/>
    <cellStyle name="Footnote" xfId="1307" xr:uid="{00000000-0005-0000-0000-000015010000}"/>
    <cellStyle name="Good" xfId="1308" xr:uid="{00000000-0005-0000-0000-000016010000}"/>
    <cellStyle name="Heading" xfId="256" xr:uid="{00000000-0005-0000-0000-000017010000}"/>
    <cellStyle name="Heading (user)" xfId="1309" xr:uid="{00000000-0005-0000-0000-000018010000}"/>
    <cellStyle name="Heading 1" xfId="1310" xr:uid="{00000000-0005-0000-0000-000019010000}"/>
    <cellStyle name="Heading 2" xfId="257" xr:uid="{00000000-0005-0000-0000-00001A010000}"/>
    <cellStyle name="Heading 2 1" xfId="1016" xr:uid="{00000000-0005-0000-0000-00001B010000}"/>
    <cellStyle name="Heading 2 2" xfId="1311" xr:uid="{00000000-0005-0000-0000-00001C010000}"/>
    <cellStyle name="Heading 3" xfId="1017" xr:uid="{00000000-0005-0000-0000-00001D010000}"/>
    <cellStyle name="Heading 4" xfId="2221" xr:uid="{00000000-0005-0000-0000-00001E010000}"/>
    <cellStyle name="Heading1" xfId="258" xr:uid="{00000000-0005-0000-0000-00001F010000}"/>
    <cellStyle name="Heading1 2" xfId="259" xr:uid="{00000000-0005-0000-0000-000020010000}"/>
    <cellStyle name="Heading1 2 2" xfId="260" xr:uid="{00000000-0005-0000-0000-000021010000}"/>
    <cellStyle name="Heading1 3" xfId="1018" xr:uid="{00000000-0005-0000-0000-000022010000}"/>
    <cellStyle name="Hyperlink" xfId="261" xr:uid="{00000000-0005-0000-0000-000023010000}"/>
    <cellStyle name="Hyperlink 1" xfId="1019" xr:uid="{00000000-0005-0000-0000-000024010000}"/>
    <cellStyle name="Hypertextový odkaz 1" xfId="262" xr:uid="{00000000-0005-0000-0000-000025010000}"/>
    <cellStyle name="Hypertextový odkaz 2" xfId="263" xr:uid="{00000000-0005-0000-0000-000026010000}"/>
    <cellStyle name="Hypertextový odkaz 2 2" xfId="264" xr:uid="{00000000-0005-0000-0000-000027010000}"/>
    <cellStyle name="Hypertextový odkaz 2 3" xfId="265" xr:uid="{00000000-0005-0000-0000-000028010000}"/>
    <cellStyle name="Hypertextový odkaz 2 4" xfId="266" xr:uid="{00000000-0005-0000-0000-000029010000}"/>
    <cellStyle name="Hypertextový odkaz 2 5" xfId="267" xr:uid="{00000000-0005-0000-0000-00002A010000}"/>
    <cellStyle name="Hypertextový odkaz 2 6" xfId="268" xr:uid="{00000000-0005-0000-0000-00002B010000}"/>
    <cellStyle name="Hypertextový odkaz 3" xfId="269" xr:uid="{00000000-0005-0000-0000-00002C010000}"/>
    <cellStyle name="Hypertextový odkaz 3 2" xfId="270" xr:uid="{00000000-0005-0000-0000-00002D010000}"/>
    <cellStyle name="Hypertextový odkaz 4" xfId="271" xr:uid="{00000000-0005-0000-0000-00002E010000}"/>
    <cellStyle name="Hypertextový odkaz 4 2" xfId="272" xr:uid="{00000000-0005-0000-0000-00002F010000}"/>
    <cellStyle name="Hypertextový odkaz 4 2 2" xfId="273" xr:uid="{00000000-0005-0000-0000-000030010000}"/>
    <cellStyle name="Hypertextový odkaz 4 3" xfId="274" xr:uid="{00000000-0005-0000-0000-000031010000}"/>
    <cellStyle name="Hypertextový odkaz 4 4" xfId="275" xr:uid="{00000000-0005-0000-0000-000032010000}"/>
    <cellStyle name="Hypertextový odkaz 5" xfId="276" xr:uid="{00000000-0005-0000-0000-000033010000}"/>
    <cellStyle name="Hypertextový odkaz 5 2" xfId="1026" xr:uid="{00000000-0005-0000-0000-000034010000}"/>
    <cellStyle name="Hypertextový odkaz 6" xfId="277" xr:uid="{00000000-0005-0000-0000-000035010000}"/>
    <cellStyle name="Hypertextový odkaz 7" xfId="2151" xr:uid="{00000000-0005-0000-0000-000036010000}"/>
    <cellStyle name="Hypertextový odkaz 8" xfId="2421" xr:uid="{00000000-0005-0000-0000-000037010000}"/>
    <cellStyle name="Chybně 2" xfId="278" xr:uid="{00000000-0005-0000-0000-000038010000}"/>
    <cellStyle name="Chybně 2 2" xfId="279" xr:uid="{00000000-0005-0000-0000-000039010000}"/>
    <cellStyle name="Chybně 2 3" xfId="280" xr:uid="{00000000-0005-0000-0000-00003A010000}"/>
    <cellStyle name="Chybně 2 4" xfId="281" xr:uid="{00000000-0005-0000-0000-00003B010000}"/>
    <cellStyle name="Chybně 2 5" xfId="282" xr:uid="{00000000-0005-0000-0000-00003C010000}"/>
    <cellStyle name="Chybně 2 6" xfId="283" xr:uid="{00000000-0005-0000-0000-00003D010000}"/>
    <cellStyle name="Chybně 2 7" xfId="284" xr:uid="{00000000-0005-0000-0000-00003E010000}"/>
    <cellStyle name="Chybně 3" xfId="285" xr:uid="{00000000-0005-0000-0000-00003F010000}"/>
    <cellStyle name="Chybně 4" xfId="286" xr:uid="{00000000-0005-0000-0000-000040010000}"/>
    <cellStyle name="Chybně 5" xfId="287" xr:uid="{00000000-0005-0000-0000-000041010000}"/>
    <cellStyle name="Chybně 6" xfId="288" xr:uid="{00000000-0005-0000-0000-000042010000}"/>
    <cellStyle name="Chybně 7" xfId="289" xr:uid="{00000000-0005-0000-0000-000043010000}"/>
    <cellStyle name="Kontrolní buňka 2" xfId="290" xr:uid="{00000000-0005-0000-0000-000044010000}"/>
    <cellStyle name="Kontrolní buňka 2 2" xfId="291" xr:uid="{00000000-0005-0000-0000-000045010000}"/>
    <cellStyle name="Kontrolní buňka 2 3" xfId="292" xr:uid="{00000000-0005-0000-0000-000046010000}"/>
    <cellStyle name="Kontrolní buňka 2 4" xfId="293" xr:uid="{00000000-0005-0000-0000-000047010000}"/>
    <cellStyle name="Kontrolní buňka 2 5" xfId="294" xr:uid="{00000000-0005-0000-0000-000048010000}"/>
    <cellStyle name="Kontrolní buňka 2 6" xfId="295" xr:uid="{00000000-0005-0000-0000-000049010000}"/>
    <cellStyle name="Kontrolní buňka 2 7" xfId="296" xr:uid="{00000000-0005-0000-0000-00004A010000}"/>
    <cellStyle name="Kontrolní buňka 3" xfId="297" xr:uid="{00000000-0005-0000-0000-00004B010000}"/>
    <cellStyle name="Kontrolní buňka 4" xfId="298" xr:uid="{00000000-0005-0000-0000-00004C010000}"/>
    <cellStyle name="Kontrolní buňka 5" xfId="299" xr:uid="{00000000-0005-0000-0000-00004D010000}"/>
    <cellStyle name="Kontrolní buňka 6" xfId="300" xr:uid="{00000000-0005-0000-0000-00004E010000}"/>
    <cellStyle name="Kontrolní buňka 7" xfId="301" xr:uid="{00000000-0005-0000-0000-00004F010000}"/>
    <cellStyle name="Kontrolní buňka 8" xfId="302" xr:uid="{00000000-0005-0000-0000-000050010000}"/>
    <cellStyle name="Nadpis 1 1" xfId="303" xr:uid="{00000000-0005-0000-0000-000051010000}"/>
    <cellStyle name="Nadpis 1 2" xfId="304" xr:uid="{00000000-0005-0000-0000-000052010000}"/>
    <cellStyle name="Nadpis 1 2 2" xfId="305" xr:uid="{00000000-0005-0000-0000-000053010000}"/>
    <cellStyle name="Nadpis 1 2 3" xfId="306" xr:uid="{00000000-0005-0000-0000-000054010000}"/>
    <cellStyle name="Nadpis 1 2 4" xfId="307" xr:uid="{00000000-0005-0000-0000-000055010000}"/>
    <cellStyle name="Nadpis 1 2 5" xfId="308" xr:uid="{00000000-0005-0000-0000-000056010000}"/>
    <cellStyle name="Nadpis 1 2 6" xfId="309" xr:uid="{00000000-0005-0000-0000-000057010000}"/>
    <cellStyle name="Nadpis 1 2 7" xfId="310" xr:uid="{00000000-0005-0000-0000-000058010000}"/>
    <cellStyle name="Nadpis 1 3" xfId="311" xr:uid="{00000000-0005-0000-0000-000059010000}"/>
    <cellStyle name="Nadpis 1 4" xfId="312" xr:uid="{00000000-0005-0000-0000-00005A010000}"/>
    <cellStyle name="Nadpis 1 5" xfId="313" xr:uid="{00000000-0005-0000-0000-00005B010000}"/>
    <cellStyle name="Nadpis 1 6" xfId="314" xr:uid="{00000000-0005-0000-0000-00005C010000}"/>
    <cellStyle name="Nadpis 1 7" xfId="315" xr:uid="{00000000-0005-0000-0000-00005D010000}"/>
    <cellStyle name="Nadpis 1 8" xfId="316" xr:uid="{00000000-0005-0000-0000-00005E010000}"/>
    <cellStyle name="Nadpis 2 1" xfId="317" xr:uid="{00000000-0005-0000-0000-00005F010000}"/>
    <cellStyle name="Nadpis 2 2" xfId="318" xr:uid="{00000000-0005-0000-0000-000060010000}"/>
    <cellStyle name="Nadpis 2 2 2" xfId="319" xr:uid="{00000000-0005-0000-0000-000061010000}"/>
    <cellStyle name="Nadpis 2 2 3" xfId="320" xr:uid="{00000000-0005-0000-0000-000062010000}"/>
    <cellStyle name="Nadpis 2 2 4" xfId="321" xr:uid="{00000000-0005-0000-0000-000063010000}"/>
    <cellStyle name="Nadpis 2 2 5" xfId="322" xr:uid="{00000000-0005-0000-0000-000064010000}"/>
    <cellStyle name="Nadpis 2 2 6" xfId="323" xr:uid="{00000000-0005-0000-0000-000065010000}"/>
    <cellStyle name="Nadpis 2 2 7" xfId="324" xr:uid="{00000000-0005-0000-0000-000066010000}"/>
    <cellStyle name="Nadpis 2 3" xfId="325" xr:uid="{00000000-0005-0000-0000-000067010000}"/>
    <cellStyle name="Nadpis 2 4" xfId="326" xr:uid="{00000000-0005-0000-0000-000068010000}"/>
    <cellStyle name="Nadpis 2 5" xfId="327" xr:uid="{00000000-0005-0000-0000-000069010000}"/>
    <cellStyle name="Nadpis 2 6" xfId="328" xr:uid="{00000000-0005-0000-0000-00006A010000}"/>
    <cellStyle name="Nadpis 2 7" xfId="329" xr:uid="{00000000-0005-0000-0000-00006B010000}"/>
    <cellStyle name="Nadpis 2 8" xfId="330" xr:uid="{00000000-0005-0000-0000-00006C010000}"/>
    <cellStyle name="Nadpis 3" xfId="331" builtinId="18" customBuiltin="1"/>
    <cellStyle name="Nadpis 3 2" xfId="332" xr:uid="{00000000-0005-0000-0000-00006E010000}"/>
    <cellStyle name="Nadpis 3 2 2" xfId="333" xr:uid="{00000000-0005-0000-0000-00006F010000}"/>
    <cellStyle name="Nadpis 3 2 2 2" xfId="1343" xr:uid="{00000000-0005-0000-0000-000070010000}"/>
    <cellStyle name="Nadpis 3 2 3" xfId="334" xr:uid="{00000000-0005-0000-0000-000071010000}"/>
    <cellStyle name="Nadpis 3 2 3 2" xfId="1344" xr:uid="{00000000-0005-0000-0000-000072010000}"/>
    <cellStyle name="Nadpis 3 2 4" xfId="335" xr:uid="{00000000-0005-0000-0000-000073010000}"/>
    <cellStyle name="Nadpis 3 2 4 2" xfId="1345" xr:uid="{00000000-0005-0000-0000-000074010000}"/>
    <cellStyle name="Nadpis 3 2 5" xfId="336" xr:uid="{00000000-0005-0000-0000-000075010000}"/>
    <cellStyle name="Nadpis 3 2 5 2" xfId="1346" xr:uid="{00000000-0005-0000-0000-000076010000}"/>
    <cellStyle name="Nadpis 3 2 6" xfId="337" xr:uid="{00000000-0005-0000-0000-000077010000}"/>
    <cellStyle name="Nadpis 3 2 6 2" xfId="1347" xr:uid="{00000000-0005-0000-0000-000078010000}"/>
    <cellStyle name="Nadpis 3 2 7" xfId="338" xr:uid="{00000000-0005-0000-0000-000079010000}"/>
    <cellStyle name="Nadpis 3 2 7 2" xfId="1348" xr:uid="{00000000-0005-0000-0000-00007A010000}"/>
    <cellStyle name="Nadpis 3 2 8" xfId="1342" xr:uid="{00000000-0005-0000-0000-00007B010000}"/>
    <cellStyle name="Nadpis 3 3" xfId="339" xr:uid="{00000000-0005-0000-0000-00007C010000}"/>
    <cellStyle name="Nadpis 3 3 2" xfId="1349" xr:uid="{00000000-0005-0000-0000-00007D010000}"/>
    <cellStyle name="Nadpis 3 4" xfId="340" xr:uid="{00000000-0005-0000-0000-00007E010000}"/>
    <cellStyle name="Nadpis 3 4 2" xfId="1350" xr:uid="{00000000-0005-0000-0000-00007F010000}"/>
    <cellStyle name="Nadpis 3 5" xfId="341" xr:uid="{00000000-0005-0000-0000-000080010000}"/>
    <cellStyle name="Nadpis 3 5 2" xfId="1351" xr:uid="{00000000-0005-0000-0000-000081010000}"/>
    <cellStyle name="Nadpis 3 6" xfId="342" xr:uid="{00000000-0005-0000-0000-000082010000}"/>
    <cellStyle name="Nadpis 3 6 2" xfId="1352" xr:uid="{00000000-0005-0000-0000-000083010000}"/>
    <cellStyle name="Nadpis 3 7" xfId="343" xr:uid="{00000000-0005-0000-0000-000084010000}"/>
    <cellStyle name="Nadpis 3 7 2" xfId="1353" xr:uid="{00000000-0005-0000-0000-000085010000}"/>
    <cellStyle name="Nadpis 3 8" xfId="344" xr:uid="{00000000-0005-0000-0000-000086010000}"/>
    <cellStyle name="Nadpis 3 8 2" xfId="1341" xr:uid="{00000000-0005-0000-0000-000087010000}"/>
    <cellStyle name="Nadpis 4 2" xfId="345" xr:uid="{00000000-0005-0000-0000-000088010000}"/>
    <cellStyle name="Nadpis 4 2 2" xfId="346" xr:uid="{00000000-0005-0000-0000-000089010000}"/>
    <cellStyle name="Nadpis 4 2 3" xfId="347" xr:uid="{00000000-0005-0000-0000-00008A010000}"/>
    <cellStyle name="Nadpis 4 2 4" xfId="348" xr:uid="{00000000-0005-0000-0000-00008B010000}"/>
    <cellStyle name="Nadpis 4 2 5" xfId="349" xr:uid="{00000000-0005-0000-0000-00008C010000}"/>
    <cellStyle name="Nadpis 4 2 6" xfId="350" xr:uid="{00000000-0005-0000-0000-00008D010000}"/>
    <cellStyle name="Nadpis 4 2 7" xfId="351" xr:uid="{00000000-0005-0000-0000-00008E010000}"/>
    <cellStyle name="Nadpis 4 3" xfId="352" xr:uid="{00000000-0005-0000-0000-00008F010000}"/>
    <cellStyle name="Nadpis 4 4" xfId="353" xr:uid="{00000000-0005-0000-0000-000090010000}"/>
    <cellStyle name="Nadpis 4 5" xfId="354" xr:uid="{00000000-0005-0000-0000-000091010000}"/>
    <cellStyle name="Nadpis 4 6" xfId="355" xr:uid="{00000000-0005-0000-0000-000092010000}"/>
    <cellStyle name="Nadpis 4 7" xfId="356" xr:uid="{00000000-0005-0000-0000-000093010000}"/>
    <cellStyle name="Nadpis 4 8" xfId="357" xr:uid="{00000000-0005-0000-0000-000094010000}"/>
    <cellStyle name="Název 2" xfId="358" xr:uid="{00000000-0005-0000-0000-000095010000}"/>
    <cellStyle name="Název 2 2" xfId="359" xr:uid="{00000000-0005-0000-0000-000096010000}"/>
    <cellStyle name="Název 2 3" xfId="360" xr:uid="{00000000-0005-0000-0000-000097010000}"/>
    <cellStyle name="Název 2 4" xfId="361" xr:uid="{00000000-0005-0000-0000-000098010000}"/>
    <cellStyle name="Název 2 5" xfId="362" xr:uid="{00000000-0005-0000-0000-000099010000}"/>
    <cellStyle name="Název 2 6" xfId="363" xr:uid="{00000000-0005-0000-0000-00009A010000}"/>
    <cellStyle name="Název 2 7" xfId="364" xr:uid="{00000000-0005-0000-0000-00009B010000}"/>
    <cellStyle name="Název 3" xfId="365" xr:uid="{00000000-0005-0000-0000-00009C010000}"/>
    <cellStyle name="Název 4" xfId="366" xr:uid="{00000000-0005-0000-0000-00009D010000}"/>
    <cellStyle name="Název 5" xfId="367" xr:uid="{00000000-0005-0000-0000-00009E010000}"/>
    <cellStyle name="Název 6" xfId="368" xr:uid="{00000000-0005-0000-0000-00009F010000}"/>
    <cellStyle name="Název 7" xfId="369" xr:uid="{00000000-0005-0000-0000-0000A0010000}"/>
    <cellStyle name="Název 8" xfId="370" xr:uid="{00000000-0005-0000-0000-0000A1010000}"/>
    <cellStyle name="Neutral" xfId="1312" xr:uid="{00000000-0005-0000-0000-0000A2010000}"/>
    <cellStyle name="Neutrální 2" xfId="371" xr:uid="{00000000-0005-0000-0000-0000A3010000}"/>
    <cellStyle name="Neutrální 2 2" xfId="372" xr:uid="{00000000-0005-0000-0000-0000A4010000}"/>
    <cellStyle name="Neutrální 2 3" xfId="373" xr:uid="{00000000-0005-0000-0000-0000A5010000}"/>
    <cellStyle name="Neutrální 2 4" xfId="374" xr:uid="{00000000-0005-0000-0000-0000A6010000}"/>
    <cellStyle name="Neutrální 2 5" xfId="375" xr:uid="{00000000-0005-0000-0000-0000A7010000}"/>
    <cellStyle name="Neutrální 2 6" xfId="376" xr:uid="{00000000-0005-0000-0000-0000A8010000}"/>
    <cellStyle name="Neutrální 2 7" xfId="377" xr:uid="{00000000-0005-0000-0000-0000A9010000}"/>
    <cellStyle name="Neutrální 3" xfId="378" xr:uid="{00000000-0005-0000-0000-0000AA010000}"/>
    <cellStyle name="Neutrální 4" xfId="379" xr:uid="{00000000-0005-0000-0000-0000AB010000}"/>
    <cellStyle name="Neutrální 5" xfId="380" xr:uid="{00000000-0005-0000-0000-0000AC010000}"/>
    <cellStyle name="Neutrální 6" xfId="381" xr:uid="{00000000-0005-0000-0000-0000AD010000}"/>
    <cellStyle name="Neutrální 7" xfId="382" xr:uid="{00000000-0005-0000-0000-0000AE010000}"/>
    <cellStyle name="Neutrální 8" xfId="383" xr:uid="{00000000-0005-0000-0000-0000AF010000}"/>
    <cellStyle name="Normální" xfId="0" builtinId="0"/>
    <cellStyle name="normální 10" xfId="384" xr:uid="{00000000-0005-0000-0000-0000B1010000}"/>
    <cellStyle name="normální 10 2" xfId="385" xr:uid="{00000000-0005-0000-0000-0000B2010000}"/>
    <cellStyle name="normální 10 2 10" xfId="1874" xr:uid="{00000000-0005-0000-0000-0000B3010000}"/>
    <cellStyle name="normální 10 2 11" xfId="1943" xr:uid="{00000000-0005-0000-0000-0000B4010000}"/>
    <cellStyle name="normální 10 2 12" xfId="2024" xr:uid="{00000000-0005-0000-0000-0000B5010000}"/>
    <cellStyle name="normální 10 2 13" xfId="2152" xr:uid="{00000000-0005-0000-0000-0000B6010000}"/>
    <cellStyle name="normální 10 2 14" xfId="2222" xr:uid="{00000000-0005-0000-0000-0000B7010000}"/>
    <cellStyle name="normální 10 2 15" xfId="2288" xr:uid="{00000000-0005-0000-0000-0000B8010000}"/>
    <cellStyle name="normální 10 2 16" xfId="2354" xr:uid="{00000000-0005-0000-0000-0000B9010000}"/>
    <cellStyle name="normální 10 2 2" xfId="386" xr:uid="{00000000-0005-0000-0000-0000BA010000}"/>
    <cellStyle name="normální 10 2 2 2" xfId="1340" xr:uid="{00000000-0005-0000-0000-0000BB010000}"/>
    <cellStyle name="normální 10 2 3" xfId="883" xr:uid="{00000000-0005-0000-0000-0000BC010000}"/>
    <cellStyle name="normální 10 2 3 2" xfId="1468" xr:uid="{00000000-0005-0000-0000-0000BD010000}"/>
    <cellStyle name="normální 10 2 4" xfId="949" xr:uid="{00000000-0005-0000-0000-0000BE010000}"/>
    <cellStyle name="normální 10 2 4 2" xfId="1534" xr:uid="{00000000-0005-0000-0000-0000BF010000}"/>
    <cellStyle name="normální 10 2 5" xfId="1027" xr:uid="{00000000-0005-0000-0000-0000C0010000}"/>
    <cellStyle name="normální 10 2 5 2" xfId="1603" xr:uid="{00000000-0005-0000-0000-0000C1010000}"/>
    <cellStyle name="normální 10 2 6" xfId="1098" xr:uid="{00000000-0005-0000-0000-0000C2010000}"/>
    <cellStyle name="normální 10 2 6 2" xfId="1672" xr:uid="{00000000-0005-0000-0000-0000C3010000}"/>
    <cellStyle name="normální 10 2 7" xfId="1168" xr:uid="{00000000-0005-0000-0000-0000C4010000}"/>
    <cellStyle name="normální 10 2 7 2" xfId="1742" xr:uid="{00000000-0005-0000-0000-0000C5010000}"/>
    <cellStyle name="normální 10 2 8" xfId="1234" xr:uid="{00000000-0005-0000-0000-0000C6010000}"/>
    <cellStyle name="normální 10 2 8 2" xfId="1808" xr:uid="{00000000-0005-0000-0000-0000C7010000}"/>
    <cellStyle name="normální 10 2 9" xfId="1354" xr:uid="{00000000-0005-0000-0000-0000C8010000}"/>
    <cellStyle name="normální 10 3" xfId="387" xr:uid="{00000000-0005-0000-0000-0000C9010000}"/>
    <cellStyle name="normální 10 3 10" xfId="1875" xr:uid="{00000000-0005-0000-0000-0000CA010000}"/>
    <cellStyle name="normální 10 3 11" xfId="1944" xr:uid="{00000000-0005-0000-0000-0000CB010000}"/>
    <cellStyle name="normální 10 3 12" xfId="2025" xr:uid="{00000000-0005-0000-0000-0000CC010000}"/>
    <cellStyle name="normální 10 3 13" xfId="2153" xr:uid="{00000000-0005-0000-0000-0000CD010000}"/>
    <cellStyle name="normální 10 3 14" xfId="2223" xr:uid="{00000000-0005-0000-0000-0000CE010000}"/>
    <cellStyle name="normální 10 3 15" xfId="2289" xr:uid="{00000000-0005-0000-0000-0000CF010000}"/>
    <cellStyle name="normální 10 3 16" xfId="2355" xr:uid="{00000000-0005-0000-0000-0000D0010000}"/>
    <cellStyle name="normální 10 3 2" xfId="388" xr:uid="{00000000-0005-0000-0000-0000D1010000}"/>
    <cellStyle name="normální 10 3 2 2" xfId="1339" xr:uid="{00000000-0005-0000-0000-0000D2010000}"/>
    <cellStyle name="normální 10 3 3" xfId="884" xr:uid="{00000000-0005-0000-0000-0000D3010000}"/>
    <cellStyle name="normální 10 3 3 2" xfId="1469" xr:uid="{00000000-0005-0000-0000-0000D4010000}"/>
    <cellStyle name="normální 10 3 4" xfId="950" xr:uid="{00000000-0005-0000-0000-0000D5010000}"/>
    <cellStyle name="normální 10 3 4 2" xfId="1535" xr:uid="{00000000-0005-0000-0000-0000D6010000}"/>
    <cellStyle name="normální 10 3 5" xfId="1028" xr:uid="{00000000-0005-0000-0000-0000D7010000}"/>
    <cellStyle name="normální 10 3 5 2" xfId="1604" xr:uid="{00000000-0005-0000-0000-0000D8010000}"/>
    <cellStyle name="normální 10 3 6" xfId="1099" xr:uid="{00000000-0005-0000-0000-0000D9010000}"/>
    <cellStyle name="normální 10 3 6 2" xfId="1673" xr:uid="{00000000-0005-0000-0000-0000DA010000}"/>
    <cellStyle name="normální 10 3 7" xfId="1169" xr:uid="{00000000-0005-0000-0000-0000DB010000}"/>
    <cellStyle name="normální 10 3 7 2" xfId="1743" xr:uid="{00000000-0005-0000-0000-0000DC010000}"/>
    <cellStyle name="normální 10 3 8" xfId="1235" xr:uid="{00000000-0005-0000-0000-0000DD010000}"/>
    <cellStyle name="normální 10 3 8 2" xfId="1809" xr:uid="{00000000-0005-0000-0000-0000DE010000}"/>
    <cellStyle name="normální 10 3 9" xfId="1355" xr:uid="{00000000-0005-0000-0000-0000DF010000}"/>
    <cellStyle name="normální 10 4" xfId="389" xr:uid="{00000000-0005-0000-0000-0000E0010000}"/>
    <cellStyle name="normální 10 4 10" xfId="1876" xr:uid="{00000000-0005-0000-0000-0000E1010000}"/>
    <cellStyle name="normální 10 4 11" xfId="1945" xr:uid="{00000000-0005-0000-0000-0000E2010000}"/>
    <cellStyle name="normální 10 4 12" xfId="2026" xr:uid="{00000000-0005-0000-0000-0000E3010000}"/>
    <cellStyle name="normální 10 4 13" xfId="2154" xr:uid="{00000000-0005-0000-0000-0000E4010000}"/>
    <cellStyle name="normální 10 4 14" xfId="2224" xr:uid="{00000000-0005-0000-0000-0000E5010000}"/>
    <cellStyle name="normální 10 4 15" xfId="2290" xr:uid="{00000000-0005-0000-0000-0000E6010000}"/>
    <cellStyle name="normální 10 4 16" xfId="2356" xr:uid="{00000000-0005-0000-0000-0000E7010000}"/>
    <cellStyle name="normální 10 4 2" xfId="390" xr:uid="{00000000-0005-0000-0000-0000E8010000}"/>
    <cellStyle name="normální 10 4 2 2" xfId="1338" xr:uid="{00000000-0005-0000-0000-0000E9010000}"/>
    <cellStyle name="normální 10 4 3" xfId="885" xr:uid="{00000000-0005-0000-0000-0000EA010000}"/>
    <cellStyle name="normální 10 4 3 2" xfId="1470" xr:uid="{00000000-0005-0000-0000-0000EB010000}"/>
    <cellStyle name="normální 10 4 4" xfId="951" xr:uid="{00000000-0005-0000-0000-0000EC010000}"/>
    <cellStyle name="normální 10 4 4 2" xfId="1536" xr:uid="{00000000-0005-0000-0000-0000ED010000}"/>
    <cellStyle name="normální 10 4 5" xfId="1029" xr:uid="{00000000-0005-0000-0000-0000EE010000}"/>
    <cellStyle name="normální 10 4 5 2" xfId="1605" xr:uid="{00000000-0005-0000-0000-0000EF010000}"/>
    <cellStyle name="normální 10 4 6" xfId="1100" xr:uid="{00000000-0005-0000-0000-0000F0010000}"/>
    <cellStyle name="normální 10 4 6 2" xfId="1674" xr:uid="{00000000-0005-0000-0000-0000F1010000}"/>
    <cellStyle name="normální 10 4 7" xfId="1170" xr:uid="{00000000-0005-0000-0000-0000F2010000}"/>
    <cellStyle name="normální 10 4 7 2" xfId="1744" xr:uid="{00000000-0005-0000-0000-0000F3010000}"/>
    <cellStyle name="normální 10 4 8" xfId="1236" xr:uid="{00000000-0005-0000-0000-0000F4010000}"/>
    <cellStyle name="normální 10 4 8 2" xfId="1810" xr:uid="{00000000-0005-0000-0000-0000F5010000}"/>
    <cellStyle name="normální 10 4 9" xfId="1356" xr:uid="{00000000-0005-0000-0000-0000F6010000}"/>
    <cellStyle name="normální 10 5" xfId="391" xr:uid="{00000000-0005-0000-0000-0000F7010000}"/>
    <cellStyle name="normální 10 5 10" xfId="1877" xr:uid="{00000000-0005-0000-0000-0000F8010000}"/>
    <cellStyle name="normální 10 5 11" xfId="1946" xr:uid="{00000000-0005-0000-0000-0000F9010000}"/>
    <cellStyle name="normální 10 5 12" xfId="2027" xr:uid="{00000000-0005-0000-0000-0000FA010000}"/>
    <cellStyle name="normální 10 5 13" xfId="2155" xr:uid="{00000000-0005-0000-0000-0000FB010000}"/>
    <cellStyle name="normální 10 5 14" xfId="2225" xr:uid="{00000000-0005-0000-0000-0000FC010000}"/>
    <cellStyle name="normální 10 5 15" xfId="2291" xr:uid="{00000000-0005-0000-0000-0000FD010000}"/>
    <cellStyle name="normální 10 5 16" xfId="2357" xr:uid="{00000000-0005-0000-0000-0000FE010000}"/>
    <cellStyle name="normální 10 5 2" xfId="392" xr:uid="{00000000-0005-0000-0000-0000FF010000}"/>
    <cellStyle name="normální 10 5 2 2" xfId="1337" xr:uid="{00000000-0005-0000-0000-000000020000}"/>
    <cellStyle name="normální 10 5 3" xfId="886" xr:uid="{00000000-0005-0000-0000-000001020000}"/>
    <cellStyle name="normální 10 5 3 2" xfId="1471" xr:uid="{00000000-0005-0000-0000-000002020000}"/>
    <cellStyle name="normální 10 5 4" xfId="952" xr:uid="{00000000-0005-0000-0000-000003020000}"/>
    <cellStyle name="normální 10 5 4 2" xfId="1537" xr:uid="{00000000-0005-0000-0000-000004020000}"/>
    <cellStyle name="normální 10 5 5" xfId="1030" xr:uid="{00000000-0005-0000-0000-000005020000}"/>
    <cellStyle name="normální 10 5 5 2" xfId="1606" xr:uid="{00000000-0005-0000-0000-000006020000}"/>
    <cellStyle name="normální 10 5 6" xfId="1101" xr:uid="{00000000-0005-0000-0000-000007020000}"/>
    <cellStyle name="normální 10 5 6 2" xfId="1675" xr:uid="{00000000-0005-0000-0000-000008020000}"/>
    <cellStyle name="normální 10 5 7" xfId="1171" xr:uid="{00000000-0005-0000-0000-000009020000}"/>
    <cellStyle name="normální 10 5 7 2" xfId="1745" xr:uid="{00000000-0005-0000-0000-00000A020000}"/>
    <cellStyle name="normální 10 5 8" xfId="1237" xr:uid="{00000000-0005-0000-0000-00000B020000}"/>
    <cellStyle name="normální 10 5 8 2" xfId="1811" xr:uid="{00000000-0005-0000-0000-00000C020000}"/>
    <cellStyle name="normální 10 5 9" xfId="1357" xr:uid="{00000000-0005-0000-0000-00000D020000}"/>
    <cellStyle name="normální 10 6" xfId="393" xr:uid="{00000000-0005-0000-0000-00000E020000}"/>
    <cellStyle name="normální 10 6 10" xfId="1878" xr:uid="{00000000-0005-0000-0000-00000F020000}"/>
    <cellStyle name="normální 10 6 11" xfId="1947" xr:uid="{00000000-0005-0000-0000-000010020000}"/>
    <cellStyle name="normální 10 6 12" xfId="2028" xr:uid="{00000000-0005-0000-0000-000011020000}"/>
    <cellStyle name="normální 10 6 13" xfId="2156" xr:uid="{00000000-0005-0000-0000-000012020000}"/>
    <cellStyle name="normální 10 6 14" xfId="2226" xr:uid="{00000000-0005-0000-0000-000013020000}"/>
    <cellStyle name="normální 10 6 15" xfId="2292" xr:uid="{00000000-0005-0000-0000-000014020000}"/>
    <cellStyle name="normální 10 6 16" xfId="2358" xr:uid="{00000000-0005-0000-0000-000015020000}"/>
    <cellStyle name="normální 10 6 2" xfId="394" xr:uid="{00000000-0005-0000-0000-000016020000}"/>
    <cellStyle name="normální 10 6 2 2" xfId="1336" xr:uid="{00000000-0005-0000-0000-000017020000}"/>
    <cellStyle name="normální 10 6 3" xfId="887" xr:uid="{00000000-0005-0000-0000-000018020000}"/>
    <cellStyle name="normální 10 6 3 2" xfId="1472" xr:uid="{00000000-0005-0000-0000-000019020000}"/>
    <cellStyle name="normální 10 6 4" xfId="953" xr:uid="{00000000-0005-0000-0000-00001A020000}"/>
    <cellStyle name="normální 10 6 4 2" xfId="1538" xr:uid="{00000000-0005-0000-0000-00001B020000}"/>
    <cellStyle name="normální 10 6 5" xfId="1031" xr:uid="{00000000-0005-0000-0000-00001C020000}"/>
    <cellStyle name="normální 10 6 5 2" xfId="1607" xr:uid="{00000000-0005-0000-0000-00001D020000}"/>
    <cellStyle name="normální 10 6 6" xfId="1102" xr:uid="{00000000-0005-0000-0000-00001E020000}"/>
    <cellStyle name="normální 10 6 6 2" xfId="1676" xr:uid="{00000000-0005-0000-0000-00001F020000}"/>
    <cellStyle name="normální 10 6 7" xfId="1172" xr:uid="{00000000-0005-0000-0000-000020020000}"/>
    <cellStyle name="normální 10 6 7 2" xfId="1746" xr:uid="{00000000-0005-0000-0000-000021020000}"/>
    <cellStyle name="normální 10 6 8" xfId="1238" xr:uid="{00000000-0005-0000-0000-000022020000}"/>
    <cellStyle name="normální 10 6 8 2" xfId="1812" xr:uid="{00000000-0005-0000-0000-000023020000}"/>
    <cellStyle name="normální 10 6 9" xfId="1358" xr:uid="{00000000-0005-0000-0000-000024020000}"/>
    <cellStyle name="normální 10 7" xfId="395" xr:uid="{00000000-0005-0000-0000-000025020000}"/>
    <cellStyle name="normální 10 7 10" xfId="1879" xr:uid="{00000000-0005-0000-0000-000026020000}"/>
    <cellStyle name="normální 10 7 11" xfId="1948" xr:uid="{00000000-0005-0000-0000-000027020000}"/>
    <cellStyle name="normální 10 7 12" xfId="2029" xr:uid="{00000000-0005-0000-0000-000028020000}"/>
    <cellStyle name="normální 10 7 13" xfId="2157" xr:uid="{00000000-0005-0000-0000-000029020000}"/>
    <cellStyle name="normální 10 7 14" xfId="2227" xr:uid="{00000000-0005-0000-0000-00002A020000}"/>
    <cellStyle name="normální 10 7 15" xfId="2293" xr:uid="{00000000-0005-0000-0000-00002B020000}"/>
    <cellStyle name="normální 10 7 16" xfId="2359" xr:uid="{00000000-0005-0000-0000-00002C020000}"/>
    <cellStyle name="normální 10 7 2" xfId="396" xr:uid="{00000000-0005-0000-0000-00002D020000}"/>
    <cellStyle name="normální 10 7 2 2" xfId="1335" xr:uid="{00000000-0005-0000-0000-00002E020000}"/>
    <cellStyle name="normální 10 7 3" xfId="888" xr:uid="{00000000-0005-0000-0000-00002F020000}"/>
    <cellStyle name="normální 10 7 3 2" xfId="1473" xr:uid="{00000000-0005-0000-0000-000030020000}"/>
    <cellStyle name="normální 10 7 4" xfId="954" xr:uid="{00000000-0005-0000-0000-000031020000}"/>
    <cellStyle name="normální 10 7 4 2" xfId="1539" xr:uid="{00000000-0005-0000-0000-000032020000}"/>
    <cellStyle name="normální 10 7 5" xfId="1032" xr:uid="{00000000-0005-0000-0000-000033020000}"/>
    <cellStyle name="normální 10 7 5 2" xfId="1608" xr:uid="{00000000-0005-0000-0000-000034020000}"/>
    <cellStyle name="normální 10 7 6" xfId="1103" xr:uid="{00000000-0005-0000-0000-000035020000}"/>
    <cellStyle name="normální 10 7 6 2" xfId="1677" xr:uid="{00000000-0005-0000-0000-000036020000}"/>
    <cellStyle name="normální 10 7 7" xfId="1173" xr:uid="{00000000-0005-0000-0000-000037020000}"/>
    <cellStyle name="normální 10 7 7 2" xfId="1747" xr:uid="{00000000-0005-0000-0000-000038020000}"/>
    <cellStyle name="normální 10 7 8" xfId="1239" xr:uid="{00000000-0005-0000-0000-000039020000}"/>
    <cellStyle name="normální 10 7 8 2" xfId="1813" xr:uid="{00000000-0005-0000-0000-00003A020000}"/>
    <cellStyle name="normální 10 7 9" xfId="1359" xr:uid="{00000000-0005-0000-0000-00003B020000}"/>
    <cellStyle name="normální 10 8" xfId="397" xr:uid="{00000000-0005-0000-0000-00003C020000}"/>
    <cellStyle name="Normální 10 9" xfId="2148" xr:uid="{00000000-0005-0000-0000-00003D020000}"/>
    <cellStyle name="normální 11" xfId="398" xr:uid="{00000000-0005-0000-0000-00003E020000}"/>
    <cellStyle name="normální 11 2" xfId="399" xr:uid="{00000000-0005-0000-0000-00003F020000}"/>
    <cellStyle name="normální 11 2 10" xfId="1360" xr:uid="{00000000-0005-0000-0000-000040020000}"/>
    <cellStyle name="normální 11 2 11" xfId="1880" xr:uid="{00000000-0005-0000-0000-000041020000}"/>
    <cellStyle name="normální 11 2 12" xfId="1949" xr:uid="{00000000-0005-0000-0000-000042020000}"/>
    <cellStyle name="normální 11 2 13" xfId="2030" xr:uid="{00000000-0005-0000-0000-000043020000}"/>
    <cellStyle name="normální 11 2 14" xfId="2158" xr:uid="{00000000-0005-0000-0000-000044020000}"/>
    <cellStyle name="normální 11 2 15" xfId="2228" xr:uid="{00000000-0005-0000-0000-000045020000}"/>
    <cellStyle name="normální 11 2 16" xfId="2294" xr:uid="{00000000-0005-0000-0000-000046020000}"/>
    <cellStyle name="normální 11 2 17" xfId="2360" xr:uid="{00000000-0005-0000-0000-000047020000}"/>
    <cellStyle name="normální 11 2 2" xfId="400" xr:uid="{00000000-0005-0000-0000-000048020000}"/>
    <cellStyle name="normální 11 2 3" xfId="401" xr:uid="{00000000-0005-0000-0000-000049020000}"/>
    <cellStyle name="normální 11 2 3 2" xfId="1334" xr:uid="{00000000-0005-0000-0000-00004A020000}"/>
    <cellStyle name="normální 11 2 4" xfId="889" xr:uid="{00000000-0005-0000-0000-00004B020000}"/>
    <cellStyle name="normální 11 2 4 2" xfId="1474" xr:uid="{00000000-0005-0000-0000-00004C020000}"/>
    <cellStyle name="normální 11 2 5" xfId="955" xr:uid="{00000000-0005-0000-0000-00004D020000}"/>
    <cellStyle name="normální 11 2 5 2" xfId="1540" xr:uid="{00000000-0005-0000-0000-00004E020000}"/>
    <cellStyle name="normální 11 2 6" xfId="1033" xr:uid="{00000000-0005-0000-0000-00004F020000}"/>
    <cellStyle name="normální 11 2 6 2" xfId="1609" xr:uid="{00000000-0005-0000-0000-000050020000}"/>
    <cellStyle name="normální 11 2 7" xfId="1104" xr:uid="{00000000-0005-0000-0000-000051020000}"/>
    <cellStyle name="normální 11 2 7 2" xfId="1678" xr:uid="{00000000-0005-0000-0000-000052020000}"/>
    <cellStyle name="normální 11 2 8" xfId="1174" xr:uid="{00000000-0005-0000-0000-000053020000}"/>
    <cellStyle name="normální 11 2 8 2" xfId="1748" xr:uid="{00000000-0005-0000-0000-000054020000}"/>
    <cellStyle name="normální 11 2 9" xfId="1240" xr:uid="{00000000-0005-0000-0000-000055020000}"/>
    <cellStyle name="normální 11 2 9 2" xfId="1814" xr:uid="{00000000-0005-0000-0000-000056020000}"/>
    <cellStyle name="normální 11 3" xfId="402" xr:uid="{00000000-0005-0000-0000-000057020000}"/>
    <cellStyle name="normální 11 3 10" xfId="1361" xr:uid="{00000000-0005-0000-0000-000058020000}"/>
    <cellStyle name="normální 11 3 11" xfId="1881" xr:uid="{00000000-0005-0000-0000-000059020000}"/>
    <cellStyle name="normální 11 3 12" xfId="1950" xr:uid="{00000000-0005-0000-0000-00005A020000}"/>
    <cellStyle name="normální 11 3 13" xfId="2031" xr:uid="{00000000-0005-0000-0000-00005B020000}"/>
    <cellStyle name="normální 11 3 14" xfId="2159" xr:uid="{00000000-0005-0000-0000-00005C020000}"/>
    <cellStyle name="normální 11 3 15" xfId="2229" xr:uid="{00000000-0005-0000-0000-00005D020000}"/>
    <cellStyle name="normální 11 3 16" xfId="2295" xr:uid="{00000000-0005-0000-0000-00005E020000}"/>
    <cellStyle name="normální 11 3 17" xfId="2361" xr:uid="{00000000-0005-0000-0000-00005F020000}"/>
    <cellStyle name="normální 11 3 2" xfId="403" xr:uid="{00000000-0005-0000-0000-000060020000}"/>
    <cellStyle name="normální 11 3 3" xfId="404" xr:uid="{00000000-0005-0000-0000-000061020000}"/>
    <cellStyle name="normální 11 3 3 2" xfId="1333" xr:uid="{00000000-0005-0000-0000-000062020000}"/>
    <cellStyle name="normální 11 3 4" xfId="890" xr:uid="{00000000-0005-0000-0000-000063020000}"/>
    <cellStyle name="normální 11 3 4 2" xfId="1475" xr:uid="{00000000-0005-0000-0000-000064020000}"/>
    <cellStyle name="normální 11 3 5" xfId="956" xr:uid="{00000000-0005-0000-0000-000065020000}"/>
    <cellStyle name="normální 11 3 5 2" xfId="1541" xr:uid="{00000000-0005-0000-0000-000066020000}"/>
    <cellStyle name="normální 11 3 6" xfId="1034" xr:uid="{00000000-0005-0000-0000-000067020000}"/>
    <cellStyle name="normální 11 3 6 2" xfId="1610" xr:uid="{00000000-0005-0000-0000-000068020000}"/>
    <cellStyle name="normální 11 3 7" xfId="1105" xr:uid="{00000000-0005-0000-0000-000069020000}"/>
    <cellStyle name="normální 11 3 7 2" xfId="1679" xr:uid="{00000000-0005-0000-0000-00006A020000}"/>
    <cellStyle name="normální 11 3 8" xfId="1175" xr:uid="{00000000-0005-0000-0000-00006B020000}"/>
    <cellStyle name="normální 11 3 8 2" xfId="1749" xr:uid="{00000000-0005-0000-0000-00006C020000}"/>
    <cellStyle name="normální 11 3 9" xfId="1241" xr:uid="{00000000-0005-0000-0000-00006D020000}"/>
    <cellStyle name="normální 11 3 9 2" xfId="1815" xr:uid="{00000000-0005-0000-0000-00006E020000}"/>
    <cellStyle name="normální 11 4" xfId="405" xr:uid="{00000000-0005-0000-0000-00006F020000}"/>
    <cellStyle name="normální 11 4 10" xfId="1362" xr:uid="{00000000-0005-0000-0000-000070020000}"/>
    <cellStyle name="normální 11 4 11" xfId="1882" xr:uid="{00000000-0005-0000-0000-000071020000}"/>
    <cellStyle name="normální 11 4 12" xfId="1951" xr:uid="{00000000-0005-0000-0000-000072020000}"/>
    <cellStyle name="normální 11 4 13" xfId="2032" xr:uid="{00000000-0005-0000-0000-000073020000}"/>
    <cellStyle name="normální 11 4 14" xfId="2160" xr:uid="{00000000-0005-0000-0000-000074020000}"/>
    <cellStyle name="normální 11 4 15" xfId="2230" xr:uid="{00000000-0005-0000-0000-000075020000}"/>
    <cellStyle name="normální 11 4 16" xfId="2296" xr:uid="{00000000-0005-0000-0000-000076020000}"/>
    <cellStyle name="normální 11 4 17" xfId="2362" xr:uid="{00000000-0005-0000-0000-000077020000}"/>
    <cellStyle name="normální 11 4 2" xfId="406" xr:uid="{00000000-0005-0000-0000-000078020000}"/>
    <cellStyle name="normální 11 4 3" xfId="407" xr:uid="{00000000-0005-0000-0000-000079020000}"/>
    <cellStyle name="normální 11 4 3 2" xfId="1332" xr:uid="{00000000-0005-0000-0000-00007A020000}"/>
    <cellStyle name="normální 11 4 4" xfId="891" xr:uid="{00000000-0005-0000-0000-00007B020000}"/>
    <cellStyle name="normální 11 4 4 2" xfId="1476" xr:uid="{00000000-0005-0000-0000-00007C020000}"/>
    <cellStyle name="normální 11 4 5" xfId="957" xr:uid="{00000000-0005-0000-0000-00007D020000}"/>
    <cellStyle name="normální 11 4 5 2" xfId="1542" xr:uid="{00000000-0005-0000-0000-00007E020000}"/>
    <cellStyle name="normální 11 4 6" xfId="1035" xr:uid="{00000000-0005-0000-0000-00007F020000}"/>
    <cellStyle name="normální 11 4 6 2" xfId="1611" xr:uid="{00000000-0005-0000-0000-000080020000}"/>
    <cellStyle name="normální 11 4 7" xfId="1106" xr:uid="{00000000-0005-0000-0000-000081020000}"/>
    <cellStyle name="normální 11 4 7 2" xfId="1680" xr:uid="{00000000-0005-0000-0000-000082020000}"/>
    <cellStyle name="normální 11 4 8" xfId="1176" xr:uid="{00000000-0005-0000-0000-000083020000}"/>
    <cellStyle name="normální 11 4 8 2" xfId="1750" xr:uid="{00000000-0005-0000-0000-000084020000}"/>
    <cellStyle name="normální 11 4 9" xfId="1242" xr:uid="{00000000-0005-0000-0000-000085020000}"/>
    <cellStyle name="normální 11 4 9 2" xfId="1816" xr:uid="{00000000-0005-0000-0000-000086020000}"/>
    <cellStyle name="normální 11 5" xfId="408" xr:uid="{00000000-0005-0000-0000-000087020000}"/>
    <cellStyle name="normální 11 5 10" xfId="1363" xr:uid="{00000000-0005-0000-0000-000088020000}"/>
    <cellStyle name="normální 11 5 11" xfId="1883" xr:uid="{00000000-0005-0000-0000-000089020000}"/>
    <cellStyle name="normální 11 5 12" xfId="1952" xr:uid="{00000000-0005-0000-0000-00008A020000}"/>
    <cellStyle name="normální 11 5 13" xfId="2033" xr:uid="{00000000-0005-0000-0000-00008B020000}"/>
    <cellStyle name="normální 11 5 14" xfId="2161" xr:uid="{00000000-0005-0000-0000-00008C020000}"/>
    <cellStyle name="normální 11 5 15" xfId="2231" xr:uid="{00000000-0005-0000-0000-00008D020000}"/>
    <cellStyle name="normální 11 5 16" xfId="2297" xr:uid="{00000000-0005-0000-0000-00008E020000}"/>
    <cellStyle name="normální 11 5 17" xfId="2363" xr:uid="{00000000-0005-0000-0000-00008F020000}"/>
    <cellStyle name="normální 11 5 2" xfId="409" xr:uid="{00000000-0005-0000-0000-000090020000}"/>
    <cellStyle name="normální 11 5 3" xfId="410" xr:uid="{00000000-0005-0000-0000-000091020000}"/>
    <cellStyle name="normální 11 5 3 2" xfId="1331" xr:uid="{00000000-0005-0000-0000-000092020000}"/>
    <cellStyle name="normální 11 5 4" xfId="892" xr:uid="{00000000-0005-0000-0000-000093020000}"/>
    <cellStyle name="normální 11 5 4 2" xfId="1477" xr:uid="{00000000-0005-0000-0000-000094020000}"/>
    <cellStyle name="normální 11 5 5" xfId="958" xr:uid="{00000000-0005-0000-0000-000095020000}"/>
    <cellStyle name="normální 11 5 5 2" xfId="1543" xr:uid="{00000000-0005-0000-0000-000096020000}"/>
    <cellStyle name="normální 11 5 6" xfId="1036" xr:uid="{00000000-0005-0000-0000-000097020000}"/>
    <cellStyle name="normální 11 5 6 2" xfId="1612" xr:uid="{00000000-0005-0000-0000-000098020000}"/>
    <cellStyle name="normální 11 5 7" xfId="1107" xr:uid="{00000000-0005-0000-0000-000099020000}"/>
    <cellStyle name="normální 11 5 7 2" xfId="1681" xr:uid="{00000000-0005-0000-0000-00009A020000}"/>
    <cellStyle name="normální 11 5 8" xfId="1177" xr:uid="{00000000-0005-0000-0000-00009B020000}"/>
    <cellStyle name="normální 11 5 8 2" xfId="1751" xr:uid="{00000000-0005-0000-0000-00009C020000}"/>
    <cellStyle name="normální 11 5 9" xfId="1243" xr:uid="{00000000-0005-0000-0000-00009D020000}"/>
    <cellStyle name="normální 11 5 9 2" xfId="1817" xr:uid="{00000000-0005-0000-0000-00009E020000}"/>
    <cellStyle name="normální 11 6" xfId="411" xr:uid="{00000000-0005-0000-0000-00009F020000}"/>
    <cellStyle name="normální 11 6 10" xfId="1884" xr:uid="{00000000-0005-0000-0000-0000A0020000}"/>
    <cellStyle name="normální 11 6 11" xfId="1953" xr:uid="{00000000-0005-0000-0000-0000A1020000}"/>
    <cellStyle name="normální 11 6 12" xfId="2034" xr:uid="{00000000-0005-0000-0000-0000A2020000}"/>
    <cellStyle name="normální 11 6 13" xfId="2162" xr:uid="{00000000-0005-0000-0000-0000A3020000}"/>
    <cellStyle name="normální 11 6 14" xfId="2232" xr:uid="{00000000-0005-0000-0000-0000A4020000}"/>
    <cellStyle name="normální 11 6 15" xfId="2298" xr:uid="{00000000-0005-0000-0000-0000A5020000}"/>
    <cellStyle name="normální 11 6 16" xfId="2364" xr:uid="{00000000-0005-0000-0000-0000A6020000}"/>
    <cellStyle name="normální 11 6 2" xfId="412" xr:uid="{00000000-0005-0000-0000-0000A7020000}"/>
    <cellStyle name="normální 11 6 2 2" xfId="1330" xr:uid="{00000000-0005-0000-0000-0000A8020000}"/>
    <cellStyle name="normální 11 6 3" xfId="893" xr:uid="{00000000-0005-0000-0000-0000A9020000}"/>
    <cellStyle name="normální 11 6 3 2" xfId="1478" xr:uid="{00000000-0005-0000-0000-0000AA020000}"/>
    <cellStyle name="normální 11 6 4" xfId="959" xr:uid="{00000000-0005-0000-0000-0000AB020000}"/>
    <cellStyle name="normální 11 6 4 2" xfId="1544" xr:uid="{00000000-0005-0000-0000-0000AC020000}"/>
    <cellStyle name="normální 11 6 5" xfId="1037" xr:uid="{00000000-0005-0000-0000-0000AD020000}"/>
    <cellStyle name="normální 11 6 5 2" xfId="1613" xr:uid="{00000000-0005-0000-0000-0000AE020000}"/>
    <cellStyle name="normální 11 6 6" xfId="1108" xr:uid="{00000000-0005-0000-0000-0000AF020000}"/>
    <cellStyle name="normální 11 6 6 2" xfId="1682" xr:uid="{00000000-0005-0000-0000-0000B0020000}"/>
    <cellStyle name="normální 11 6 7" xfId="1178" xr:uid="{00000000-0005-0000-0000-0000B1020000}"/>
    <cellStyle name="normální 11 6 7 2" xfId="1752" xr:uid="{00000000-0005-0000-0000-0000B2020000}"/>
    <cellStyle name="normální 11 6 8" xfId="1244" xr:uid="{00000000-0005-0000-0000-0000B3020000}"/>
    <cellStyle name="normální 11 6 8 2" xfId="1818" xr:uid="{00000000-0005-0000-0000-0000B4020000}"/>
    <cellStyle name="normální 11 6 9" xfId="1364" xr:uid="{00000000-0005-0000-0000-0000B5020000}"/>
    <cellStyle name="normální 11 7" xfId="413" xr:uid="{00000000-0005-0000-0000-0000B6020000}"/>
    <cellStyle name="normální 12" xfId="414" xr:uid="{00000000-0005-0000-0000-0000B7020000}"/>
    <cellStyle name="normální 12 2" xfId="415" xr:uid="{00000000-0005-0000-0000-0000B8020000}"/>
    <cellStyle name="normální 12 2 10" xfId="1885" xr:uid="{00000000-0005-0000-0000-0000B9020000}"/>
    <cellStyle name="normální 12 2 11" xfId="1954" xr:uid="{00000000-0005-0000-0000-0000BA020000}"/>
    <cellStyle name="normální 12 2 12" xfId="2035" xr:uid="{00000000-0005-0000-0000-0000BB020000}"/>
    <cellStyle name="normální 12 2 13" xfId="2163" xr:uid="{00000000-0005-0000-0000-0000BC020000}"/>
    <cellStyle name="normální 12 2 14" xfId="2233" xr:uid="{00000000-0005-0000-0000-0000BD020000}"/>
    <cellStyle name="normální 12 2 15" xfId="2299" xr:uid="{00000000-0005-0000-0000-0000BE020000}"/>
    <cellStyle name="normální 12 2 16" xfId="2365" xr:uid="{00000000-0005-0000-0000-0000BF020000}"/>
    <cellStyle name="normální 12 2 2" xfId="416" xr:uid="{00000000-0005-0000-0000-0000C0020000}"/>
    <cellStyle name="normální 12 2 2 2" xfId="1329" xr:uid="{00000000-0005-0000-0000-0000C1020000}"/>
    <cellStyle name="normální 12 2 3" xfId="894" xr:uid="{00000000-0005-0000-0000-0000C2020000}"/>
    <cellStyle name="normální 12 2 3 2" xfId="1479" xr:uid="{00000000-0005-0000-0000-0000C3020000}"/>
    <cellStyle name="normální 12 2 4" xfId="960" xr:uid="{00000000-0005-0000-0000-0000C4020000}"/>
    <cellStyle name="normální 12 2 4 2" xfId="1545" xr:uid="{00000000-0005-0000-0000-0000C5020000}"/>
    <cellStyle name="normální 12 2 5" xfId="1038" xr:uid="{00000000-0005-0000-0000-0000C6020000}"/>
    <cellStyle name="normální 12 2 5 2" xfId="1614" xr:uid="{00000000-0005-0000-0000-0000C7020000}"/>
    <cellStyle name="normální 12 2 6" xfId="1109" xr:uid="{00000000-0005-0000-0000-0000C8020000}"/>
    <cellStyle name="normální 12 2 6 2" xfId="1683" xr:uid="{00000000-0005-0000-0000-0000C9020000}"/>
    <cellStyle name="normální 12 2 7" xfId="1179" xr:uid="{00000000-0005-0000-0000-0000CA020000}"/>
    <cellStyle name="normální 12 2 7 2" xfId="1753" xr:uid="{00000000-0005-0000-0000-0000CB020000}"/>
    <cellStyle name="normální 12 2 8" xfId="1245" xr:uid="{00000000-0005-0000-0000-0000CC020000}"/>
    <cellStyle name="normální 12 2 8 2" xfId="1819" xr:uid="{00000000-0005-0000-0000-0000CD020000}"/>
    <cellStyle name="normální 12 2 9" xfId="1365" xr:uid="{00000000-0005-0000-0000-0000CE020000}"/>
    <cellStyle name="normální 12 3" xfId="417" xr:uid="{00000000-0005-0000-0000-0000CF020000}"/>
    <cellStyle name="normální 12 3 10" xfId="1886" xr:uid="{00000000-0005-0000-0000-0000D0020000}"/>
    <cellStyle name="normální 12 3 11" xfId="1955" xr:uid="{00000000-0005-0000-0000-0000D1020000}"/>
    <cellStyle name="normální 12 3 12" xfId="2036" xr:uid="{00000000-0005-0000-0000-0000D2020000}"/>
    <cellStyle name="normální 12 3 13" xfId="2164" xr:uid="{00000000-0005-0000-0000-0000D3020000}"/>
    <cellStyle name="normální 12 3 14" xfId="2234" xr:uid="{00000000-0005-0000-0000-0000D4020000}"/>
    <cellStyle name="normální 12 3 15" xfId="2300" xr:uid="{00000000-0005-0000-0000-0000D5020000}"/>
    <cellStyle name="normální 12 3 16" xfId="2366" xr:uid="{00000000-0005-0000-0000-0000D6020000}"/>
    <cellStyle name="normální 12 3 2" xfId="418" xr:uid="{00000000-0005-0000-0000-0000D7020000}"/>
    <cellStyle name="normální 12 3 2 2" xfId="1328" xr:uid="{00000000-0005-0000-0000-0000D8020000}"/>
    <cellStyle name="normální 12 3 3" xfId="895" xr:uid="{00000000-0005-0000-0000-0000D9020000}"/>
    <cellStyle name="normální 12 3 3 2" xfId="1480" xr:uid="{00000000-0005-0000-0000-0000DA020000}"/>
    <cellStyle name="normální 12 3 4" xfId="961" xr:uid="{00000000-0005-0000-0000-0000DB020000}"/>
    <cellStyle name="normální 12 3 4 2" xfId="1546" xr:uid="{00000000-0005-0000-0000-0000DC020000}"/>
    <cellStyle name="normální 12 3 5" xfId="1039" xr:uid="{00000000-0005-0000-0000-0000DD020000}"/>
    <cellStyle name="normální 12 3 5 2" xfId="1615" xr:uid="{00000000-0005-0000-0000-0000DE020000}"/>
    <cellStyle name="normální 12 3 6" xfId="1110" xr:uid="{00000000-0005-0000-0000-0000DF020000}"/>
    <cellStyle name="normální 12 3 6 2" xfId="1684" xr:uid="{00000000-0005-0000-0000-0000E0020000}"/>
    <cellStyle name="normální 12 3 7" xfId="1180" xr:uid="{00000000-0005-0000-0000-0000E1020000}"/>
    <cellStyle name="normální 12 3 7 2" xfId="1754" xr:uid="{00000000-0005-0000-0000-0000E2020000}"/>
    <cellStyle name="normální 12 3 8" xfId="1246" xr:uid="{00000000-0005-0000-0000-0000E3020000}"/>
    <cellStyle name="normální 12 3 8 2" xfId="1820" xr:uid="{00000000-0005-0000-0000-0000E4020000}"/>
    <cellStyle name="normální 12 3 9" xfId="1366" xr:uid="{00000000-0005-0000-0000-0000E5020000}"/>
    <cellStyle name="normální 12 4" xfId="419" xr:uid="{00000000-0005-0000-0000-0000E6020000}"/>
    <cellStyle name="normální 12 4 10" xfId="1887" xr:uid="{00000000-0005-0000-0000-0000E7020000}"/>
    <cellStyle name="normální 12 4 11" xfId="1956" xr:uid="{00000000-0005-0000-0000-0000E8020000}"/>
    <cellStyle name="normální 12 4 12" xfId="2037" xr:uid="{00000000-0005-0000-0000-0000E9020000}"/>
    <cellStyle name="normální 12 4 13" xfId="2165" xr:uid="{00000000-0005-0000-0000-0000EA020000}"/>
    <cellStyle name="normální 12 4 14" xfId="2235" xr:uid="{00000000-0005-0000-0000-0000EB020000}"/>
    <cellStyle name="normální 12 4 15" xfId="2301" xr:uid="{00000000-0005-0000-0000-0000EC020000}"/>
    <cellStyle name="normální 12 4 16" xfId="2367" xr:uid="{00000000-0005-0000-0000-0000ED020000}"/>
    <cellStyle name="normální 12 4 2" xfId="420" xr:uid="{00000000-0005-0000-0000-0000EE020000}"/>
    <cellStyle name="normální 12 4 2 2" xfId="1327" xr:uid="{00000000-0005-0000-0000-0000EF020000}"/>
    <cellStyle name="normální 12 4 3" xfId="896" xr:uid="{00000000-0005-0000-0000-0000F0020000}"/>
    <cellStyle name="normální 12 4 3 2" xfId="1481" xr:uid="{00000000-0005-0000-0000-0000F1020000}"/>
    <cellStyle name="normální 12 4 4" xfId="962" xr:uid="{00000000-0005-0000-0000-0000F2020000}"/>
    <cellStyle name="normální 12 4 4 2" xfId="1547" xr:uid="{00000000-0005-0000-0000-0000F3020000}"/>
    <cellStyle name="normální 12 4 5" xfId="1040" xr:uid="{00000000-0005-0000-0000-0000F4020000}"/>
    <cellStyle name="normální 12 4 5 2" xfId="1616" xr:uid="{00000000-0005-0000-0000-0000F5020000}"/>
    <cellStyle name="normální 12 4 6" xfId="1111" xr:uid="{00000000-0005-0000-0000-0000F6020000}"/>
    <cellStyle name="normální 12 4 6 2" xfId="1685" xr:uid="{00000000-0005-0000-0000-0000F7020000}"/>
    <cellStyle name="normální 12 4 7" xfId="1181" xr:uid="{00000000-0005-0000-0000-0000F8020000}"/>
    <cellStyle name="normální 12 4 7 2" xfId="1755" xr:uid="{00000000-0005-0000-0000-0000F9020000}"/>
    <cellStyle name="normální 12 4 8" xfId="1247" xr:uid="{00000000-0005-0000-0000-0000FA020000}"/>
    <cellStyle name="normální 12 4 8 2" xfId="1821" xr:uid="{00000000-0005-0000-0000-0000FB020000}"/>
    <cellStyle name="normální 12 4 9" xfId="1367" xr:uid="{00000000-0005-0000-0000-0000FC020000}"/>
    <cellStyle name="normální 12 5" xfId="421" xr:uid="{00000000-0005-0000-0000-0000FD020000}"/>
    <cellStyle name="normální 12 5 10" xfId="1888" xr:uid="{00000000-0005-0000-0000-0000FE020000}"/>
    <cellStyle name="normální 12 5 11" xfId="1957" xr:uid="{00000000-0005-0000-0000-0000FF020000}"/>
    <cellStyle name="normální 12 5 12" xfId="2038" xr:uid="{00000000-0005-0000-0000-000000030000}"/>
    <cellStyle name="normální 12 5 13" xfId="2166" xr:uid="{00000000-0005-0000-0000-000001030000}"/>
    <cellStyle name="normální 12 5 14" xfId="2236" xr:uid="{00000000-0005-0000-0000-000002030000}"/>
    <cellStyle name="normální 12 5 15" xfId="2302" xr:uid="{00000000-0005-0000-0000-000003030000}"/>
    <cellStyle name="normální 12 5 16" xfId="2368" xr:uid="{00000000-0005-0000-0000-000004030000}"/>
    <cellStyle name="normální 12 5 2" xfId="422" xr:uid="{00000000-0005-0000-0000-000005030000}"/>
    <cellStyle name="normální 12 5 2 2" xfId="1326" xr:uid="{00000000-0005-0000-0000-000006030000}"/>
    <cellStyle name="normální 12 5 3" xfId="897" xr:uid="{00000000-0005-0000-0000-000007030000}"/>
    <cellStyle name="normální 12 5 3 2" xfId="1482" xr:uid="{00000000-0005-0000-0000-000008030000}"/>
    <cellStyle name="normální 12 5 4" xfId="963" xr:uid="{00000000-0005-0000-0000-000009030000}"/>
    <cellStyle name="normální 12 5 4 2" xfId="1548" xr:uid="{00000000-0005-0000-0000-00000A030000}"/>
    <cellStyle name="normální 12 5 5" xfId="1041" xr:uid="{00000000-0005-0000-0000-00000B030000}"/>
    <cellStyle name="normální 12 5 5 2" xfId="1617" xr:uid="{00000000-0005-0000-0000-00000C030000}"/>
    <cellStyle name="normální 12 5 6" xfId="1112" xr:uid="{00000000-0005-0000-0000-00000D030000}"/>
    <cellStyle name="normální 12 5 6 2" xfId="1686" xr:uid="{00000000-0005-0000-0000-00000E030000}"/>
    <cellStyle name="normální 12 5 7" xfId="1182" xr:uid="{00000000-0005-0000-0000-00000F030000}"/>
    <cellStyle name="normální 12 5 7 2" xfId="1756" xr:uid="{00000000-0005-0000-0000-000010030000}"/>
    <cellStyle name="normální 12 5 8" xfId="1248" xr:uid="{00000000-0005-0000-0000-000011030000}"/>
    <cellStyle name="normální 12 5 8 2" xfId="1822" xr:uid="{00000000-0005-0000-0000-000012030000}"/>
    <cellStyle name="normální 12 5 9" xfId="1368" xr:uid="{00000000-0005-0000-0000-000013030000}"/>
    <cellStyle name="normální 12 6" xfId="423" xr:uid="{00000000-0005-0000-0000-000014030000}"/>
    <cellStyle name="normální 12 6 10" xfId="1889" xr:uid="{00000000-0005-0000-0000-000015030000}"/>
    <cellStyle name="normální 12 6 11" xfId="1958" xr:uid="{00000000-0005-0000-0000-000016030000}"/>
    <cellStyle name="normální 12 6 12" xfId="2039" xr:uid="{00000000-0005-0000-0000-000017030000}"/>
    <cellStyle name="normální 12 6 13" xfId="2167" xr:uid="{00000000-0005-0000-0000-000018030000}"/>
    <cellStyle name="normální 12 6 14" xfId="2237" xr:uid="{00000000-0005-0000-0000-000019030000}"/>
    <cellStyle name="normální 12 6 15" xfId="2303" xr:uid="{00000000-0005-0000-0000-00001A030000}"/>
    <cellStyle name="normální 12 6 16" xfId="2369" xr:uid="{00000000-0005-0000-0000-00001B030000}"/>
    <cellStyle name="normální 12 6 2" xfId="424" xr:uid="{00000000-0005-0000-0000-00001C030000}"/>
    <cellStyle name="normální 12 6 2 2" xfId="1325" xr:uid="{00000000-0005-0000-0000-00001D030000}"/>
    <cellStyle name="normální 12 6 3" xfId="898" xr:uid="{00000000-0005-0000-0000-00001E030000}"/>
    <cellStyle name="normální 12 6 3 2" xfId="1483" xr:uid="{00000000-0005-0000-0000-00001F030000}"/>
    <cellStyle name="normální 12 6 4" xfId="964" xr:uid="{00000000-0005-0000-0000-000020030000}"/>
    <cellStyle name="normální 12 6 4 2" xfId="1549" xr:uid="{00000000-0005-0000-0000-000021030000}"/>
    <cellStyle name="normální 12 6 5" xfId="1042" xr:uid="{00000000-0005-0000-0000-000022030000}"/>
    <cellStyle name="normální 12 6 5 2" xfId="1618" xr:uid="{00000000-0005-0000-0000-000023030000}"/>
    <cellStyle name="normální 12 6 6" xfId="1113" xr:uid="{00000000-0005-0000-0000-000024030000}"/>
    <cellStyle name="normální 12 6 6 2" xfId="1687" xr:uid="{00000000-0005-0000-0000-000025030000}"/>
    <cellStyle name="normální 12 6 7" xfId="1183" xr:uid="{00000000-0005-0000-0000-000026030000}"/>
    <cellStyle name="normální 12 6 7 2" xfId="1757" xr:uid="{00000000-0005-0000-0000-000027030000}"/>
    <cellStyle name="normální 12 6 8" xfId="1249" xr:uid="{00000000-0005-0000-0000-000028030000}"/>
    <cellStyle name="normální 12 6 8 2" xfId="1823" xr:uid="{00000000-0005-0000-0000-000029030000}"/>
    <cellStyle name="normální 12 6 9" xfId="1369" xr:uid="{00000000-0005-0000-0000-00002A030000}"/>
    <cellStyle name="normální 12 7" xfId="425" xr:uid="{00000000-0005-0000-0000-00002B030000}"/>
    <cellStyle name="normální 13" xfId="426" xr:uid="{00000000-0005-0000-0000-00002C030000}"/>
    <cellStyle name="normální 13 2" xfId="427" xr:uid="{00000000-0005-0000-0000-00002D030000}"/>
    <cellStyle name="normální 13 2 10" xfId="1370" xr:uid="{00000000-0005-0000-0000-00002E030000}"/>
    <cellStyle name="normální 13 2 11" xfId="1890" xr:uid="{00000000-0005-0000-0000-00002F030000}"/>
    <cellStyle name="normální 13 2 12" xfId="1959" xr:uid="{00000000-0005-0000-0000-000030030000}"/>
    <cellStyle name="normální 13 2 13" xfId="2040" xr:uid="{00000000-0005-0000-0000-000031030000}"/>
    <cellStyle name="normální 13 2 14" xfId="2168" xr:uid="{00000000-0005-0000-0000-000032030000}"/>
    <cellStyle name="normální 13 2 15" xfId="2238" xr:uid="{00000000-0005-0000-0000-000033030000}"/>
    <cellStyle name="normální 13 2 16" xfId="2304" xr:uid="{00000000-0005-0000-0000-000034030000}"/>
    <cellStyle name="normální 13 2 17" xfId="2370" xr:uid="{00000000-0005-0000-0000-000035030000}"/>
    <cellStyle name="normální 13 2 2" xfId="428" xr:uid="{00000000-0005-0000-0000-000036030000}"/>
    <cellStyle name="normální 13 2 3" xfId="429" xr:uid="{00000000-0005-0000-0000-000037030000}"/>
    <cellStyle name="normální 13 2 3 2" xfId="1324" xr:uid="{00000000-0005-0000-0000-000038030000}"/>
    <cellStyle name="normální 13 2 4" xfId="899" xr:uid="{00000000-0005-0000-0000-000039030000}"/>
    <cellStyle name="normální 13 2 4 2" xfId="1484" xr:uid="{00000000-0005-0000-0000-00003A030000}"/>
    <cellStyle name="normální 13 2 5" xfId="965" xr:uid="{00000000-0005-0000-0000-00003B030000}"/>
    <cellStyle name="normální 13 2 5 2" xfId="1550" xr:uid="{00000000-0005-0000-0000-00003C030000}"/>
    <cellStyle name="normální 13 2 6" xfId="1043" xr:uid="{00000000-0005-0000-0000-00003D030000}"/>
    <cellStyle name="normální 13 2 6 2" xfId="1619" xr:uid="{00000000-0005-0000-0000-00003E030000}"/>
    <cellStyle name="normální 13 2 7" xfId="1114" xr:uid="{00000000-0005-0000-0000-00003F030000}"/>
    <cellStyle name="normální 13 2 7 2" xfId="1688" xr:uid="{00000000-0005-0000-0000-000040030000}"/>
    <cellStyle name="normální 13 2 8" xfId="1184" xr:uid="{00000000-0005-0000-0000-000041030000}"/>
    <cellStyle name="normální 13 2 8 2" xfId="1758" xr:uid="{00000000-0005-0000-0000-000042030000}"/>
    <cellStyle name="normální 13 2 9" xfId="1250" xr:uid="{00000000-0005-0000-0000-000043030000}"/>
    <cellStyle name="normální 13 2 9 2" xfId="1824" xr:uid="{00000000-0005-0000-0000-000044030000}"/>
    <cellStyle name="normální 13 3" xfId="430" xr:uid="{00000000-0005-0000-0000-000045030000}"/>
    <cellStyle name="normální 13 3 10" xfId="1371" xr:uid="{00000000-0005-0000-0000-000046030000}"/>
    <cellStyle name="normální 13 3 11" xfId="1891" xr:uid="{00000000-0005-0000-0000-000047030000}"/>
    <cellStyle name="normální 13 3 12" xfId="1960" xr:uid="{00000000-0005-0000-0000-000048030000}"/>
    <cellStyle name="normální 13 3 13" xfId="2041" xr:uid="{00000000-0005-0000-0000-000049030000}"/>
    <cellStyle name="normální 13 3 14" xfId="2169" xr:uid="{00000000-0005-0000-0000-00004A030000}"/>
    <cellStyle name="normální 13 3 15" xfId="2239" xr:uid="{00000000-0005-0000-0000-00004B030000}"/>
    <cellStyle name="normální 13 3 16" xfId="2305" xr:uid="{00000000-0005-0000-0000-00004C030000}"/>
    <cellStyle name="normální 13 3 17" xfId="2371" xr:uid="{00000000-0005-0000-0000-00004D030000}"/>
    <cellStyle name="normální 13 3 2" xfId="431" xr:uid="{00000000-0005-0000-0000-00004E030000}"/>
    <cellStyle name="normální 13 3 3" xfId="432" xr:uid="{00000000-0005-0000-0000-00004F030000}"/>
    <cellStyle name="normální 13 3 3 2" xfId="1323" xr:uid="{00000000-0005-0000-0000-000050030000}"/>
    <cellStyle name="normální 13 3 4" xfId="900" xr:uid="{00000000-0005-0000-0000-000051030000}"/>
    <cellStyle name="normální 13 3 4 2" xfId="1485" xr:uid="{00000000-0005-0000-0000-000052030000}"/>
    <cellStyle name="normální 13 3 5" xfId="966" xr:uid="{00000000-0005-0000-0000-000053030000}"/>
    <cellStyle name="normální 13 3 5 2" xfId="1551" xr:uid="{00000000-0005-0000-0000-000054030000}"/>
    <cellStyle name="normální 13 3 6" xfId="1044" xr:uid="{00000000-0005-0000-0000-000055030000}"/>
    <cellStyle name="normální 13 3 6 2" xfId="1620" xr:uid="{00000000-0005-0000-0000-000056030000}"/>
    <cellStyle name="normální 13 3 7" xfId="1115" xr:uid="{00000000-0005-0000-0000-000057030000}"/>
    <cellStyle name="normální 13 3 7 2" xfId="1689" xr:uid="{00000000-0005-0000-0000-000058030000}"/>
    <cellStyle name="normální 13 3 8" xfId="1185" xr:uid="{00000000-0005-0000-0000-000059030000}"/>
    <cellStyle name="normální 13 3 8 2" xfId="1759" xr:uid="{00000000-0005-0000-0000-00005A030000}"/>
    <cellStyle name="normální 13 3 9" xfId="1251" xr:uid="{00000000-0005-0000-0000-00005B030000}"/>
    <cellStyle name="normální 13 3 9 2" xfId="1825" xr:uid="{00000000-0005-0000-0000-00005C030000}"/>
    <cellStyle name="normální 13 4" xfId="433" xr:uid="{00000000-0005-0000-0000-00005D030000}"/>
    <cellStyle name="normální 14" xfId="434" xr:uid="{00000000-0005-0000-0000-00005E030000}"/>
    <cellStyle name="normální 14 2" xfId="435" xr:uid="{00000000-0005-0000-0000-00005F030000}"/>
    <cellStyle name="normální 15" xfId="436" xr:uid="{00000000-0005-0000-0000-000060030000}"/>
    <cellStyle name="normální 15 2" xfId="437" xr:uid="{00000000-0005-0000-0000-000061030000}"/>
    <cellStyle name="normální 16" xfId="438" xr:uid="{00000000-0005-0000-0000-000062030000}"/>
    <cellStyle name="normální 16 2" xfId="439" xr:uid="{00000000-0005-0000-0000-000063030000}"/>
    <cellStyle name="normální 17" xfId="440" xr:uid="{00000000-0005-0000-0000-000064030000}"/>
    <cellStyle name="normální 17 2" xfId="441" xr:uid="{00000000-0005-0000-0000-000065030000}"/>
    <cellStyle name="normální 18" xfId="442" xr:uid="{00000000-0005-0000-0000-000066030000}"/>
    <cellStyle name="normální 18 2" xfId="443" xr:uid="{00000000-0005-0000-0000-000067030000}"/>
    <cellStyle name="normální 19" xfId="444" xr:uid="{00000000-0005-0000-0000-000068030000}"/>
    <cellStyle name="normální 19 2" xfId="445" xr:uid="{00000000-0005-0000-0000-000069030000}"/>
    <cellStyle name="normální 2" xfId="446" xr:uid="{00000000-0005-0000-0000-00006A030000}"/>
    <cellStyle name="normální 2 10" xfId="447" xr:uid="{00000000-0005-0000-0000-00006B030000}"/>
    <cellStyle name="normální 2 10 2" xfId="448" xr:uid="{00000000-0005-0000-0000-00006C030000}"/>
    <cellStyle name="normální 2 11" xfId="449" xr:uid="{00000000-0005-0000-0000-00006D030000}"/>
    <cellStyle name="normální 2 11 2" xfId="450" xr:uid="{00000000-0005-0000-0000-00006E030000}"/>
    <cellStyle name="normální 2 2" xfId="451" xr:uid="{00000000-0005-0000-0000-00006F030000}"/>
    <cellStyle name="normální 2 2 2" xfId="452" xr:uid="{00000000-0005-0000-0000-000070030000}"/>
    <cellStyle name="normální 2 3" xfId="453" xr:uid="{00000000-0005-0000-0000-000071030000}"/>
    <cellStyle name="normální 2 4" xfId="454" xr:uid="{00000000-0005-0000-0000-000072030000}"/>
    <cellStyle name="normální 2 5" xfId="455" xr:uid="{00000000-0005-0000-0000-000073030000}"/>
    <cellStyle name="normální 2 6" xfId="456" xr:uid="{00000000-0005-0000-0000-000074030000}"/>
    <cellStyle name="normální 2 7" xfId="457" xr:uid="{00000000-0005-0000-0000-000075030000}"/>
    <cellStyle name="normální 2 8" xfId="458" xr:uid="{00000000-0005-0000-0000-000076030000}"/>
    <cellStyle name="normální 2 9" xfId="459" xr:uid="{00000000-0005-0000-0000-000077030000}"/>
    <cellStyle name="normální 20" xfId="460" xr:uid="{00000000-0005-0000-0000-000078030000}"/>
    <cellStyle name="normální 20 2" xfId="461" xr:uid="{00000000-0005-0000-0000-000079030000}"/>
    <cellStyle name="normální 21" xfId="462" xr:uid="{00000000-0005-0000-0000-00007A030000}"/>
    <cellStyle name="normální 22" xfId="463" xr:uid="{00000000-0005-0000-0000-00007B030000}"/>
    <cellStyle name="normální 23" xfId="464" xr:uid="{00000000-0005-0000-0000-00007C030000}"/>
    <cellStyle name="normální 24" xfId="465" xr:uid="{00000000-0005-0000-0000-00007D030000}"/>
    <cellStyle name="normální 25" xfId="466" xr:uid="{00000000-0005-0000-0000-00007E030000}"/>
    <cellStyle name="normální 26" xfId="467" xr:uid="{00000000-0005-0000-0000-00007F030000}"/>
    <cellStyle name="Normální 27" xfId="468" xr:uid="{00000000-0005-0000-0000-000080030000}"/>
    <cellStyle name="Normální 27 10" xfId="1892" xr:uid="{00000000-0005-0000-0000-000081030000}"/>
    <cellStyle name="Normální 27 11" xfId="1961" xr:uid="{00000000-0005-0000-0000-000082030000}"/>
    <cellStyle name="Normální 27 12" xfId="2042" xr:uid="{00000000-0005-0000-0000-000083030000}"/>
    <cellStyle name="Normální 27 13" xfId="2170" xr:uid="{00000000-0005-0000-0000-000084030000}"/>
    <cellStyle name="Normální 27 14" xfId="2240" xr:uid="{00000000-0005-0000-0000-000085030000}"/>
    <cellStyle name="Normální 27 15" xfId="2306" xr:uid="{00000000-0005-0000-0000-000086030000}"/>
    <cellStyle name="Normální 27 16" xfId="2372" xr:uid="{00000000-0005-0000-0000-000087030000}"/>
    <cellStyle name="Normální 27 2" xfId="469" xr:uid="{00000000-0005-0000-0000-000088030000}"/>
    <cellStyle name="Normální 27 2 2" xfId="1322" xr:uid="{00000000-0005-0000-0000-000089030000}"/>
    <cellStyle name="Normální 27 3" xfId="901" xr:uid="{00000000-0005-0000-0000-00008A030000}"/>
    <cellStyle name="Normální 27 3 2" xfId="1486" xr:uid="{00000000-0005-0000-0000-00008B030000}"/>
    <cellStyle name="Normální 27 4" xfId="967" xr:uid="{00000000-0005-0000-0000-00008C030000}"/>
    <cellStyle name="Normální 27 4 2" xfId="1552" xr:uid="{00000000-0005-0000-0000-00008D030000}"/>
    <cellStyle name="Normální 27 5" xfId="1045" xr:uid="{00000000-0005-0000-0000-00008E030000}"/>
    <cellStyle name="Normální 27 5 2" xfId="1621" xr:uid="{00000000-0005-0000-0000-00008F030000}"/>
    <cellStyle name="Normální 27 6" xfId="1116" xr:uid="{00000000-0005-0000-0000-000090030000}"/>
    <cellStyle name="Normální 27 6 2" xfId="1690" xr:uid="{00000000-0005-0000-0000-000091030000}"/>
    <cellStyle name="Normální 27 7" xfId="1186" xr:uid="{00000000-0005-0000-0000-000092030000}"/>
    <cellStyle name="Normální 27 7 2" xfId="1760" xr:uid="{00000000-0005-0000-0000-000093030000}"/>
    <cellStyle name="Normální 27 8" xfId="1252" xr:uid="{00000000-0005-0000-0000-000094030000}"/>
    <cellStyle name="Normální 27 8 2" xfId="1826" xr:uid="{00000000-0005-0000-0000-000095030000}"/>
    <cellStyle name="Normální 27 9" xfId="1372" xr:uid="{00000000-0005-0000-0000-000096030000}"/>
    <cellStyle name="Normální 28" xfId="470" xr:uid="{00000000-0005-0000-0000-000097030000}"/>
    <cellStyle name="Normální 28 2" xfId="471" xr:uid="{00000000-0005-0000-0000-000098030000}"/>
    <cellStyle name="Normální 28 2 2" xfId="472" xr:uid="{00000000-0005-0000-0000-000099030000}"/>
    <cellStyle name="Normální 28 3" xfId="473" xr:uid="{00000000-0005-0000-0000-00009A030000}"/>
    <cellStyle name="Normální 29" xfId="474" xr:uid="{00000000-0005-0000-0000-00009B030000}"/>
    <cellStyle name="Normální 29 2" xfId="475" xr:uid="{00000000-0005-0000-0000-00009C030000}"/>
    <cellStyle name="normální 3" xfId="476" xr:uid="{00000000-0005-0000-0000-00009D030000}"/>
    <cellStyle name="normální 3 10" xfId="477" xr:uid="{00000000-0005-0000-0000-00009E030000}"/>
    <cellStyle name="normální 3 10 10" xfId="1374" xr:uid="{00000000-0005-0000-0000-00009F030000}"/>
    <cellStyle name="normální 3 10 11" xfId="1894" xr:uid="{00000000-0005-0000-0000-0000A0030000}"/>
    <cellStyle name="normální 3 10 12" xfId="1963" xr:uid="{00000000-0005-0000-0000-0000A1030000}"/>
    <cellStyle name="normální 3 10 13" xfId="2044" xr:uid="{00000000-0005-0000-0000-0000A2030000}"/>
    <cellStyle name="normální 3 10 14" xfId="2172" xr:uid="{00000000-0005-0000-0000-0000A3030000}"/>
    <cellStyle name="normální 3 10 15" xfId="2242" xr:uid="{00000000-0005-0000-0000-0000A4030000}"/>
    <cellStyle name="normální 3 10 16" xfId="2308" xr:uid="{00000000-0005-0000-0000-0000A5030000}"/>
    <cellStyle name="normální 3 10 17" xfId="2374" xr:uid="{00000000-0005-0000-0000-0000A6030000}"/>
    <cellStyle name="normální 3 10 2" xfId="478" xr:uid="{00000000-0005-0000-0000-0000A7030000}"/>
    <cellStyle name="normální 3 10 3" xfId="479" xr:uid="{00000000-0005-0000-0000-0000A8030000}"/>
    <cellStyle name="normální 3 10 3 2" xfId="1321" xr:uid="{00000000-0005-0000-0000-0000A9030000}"/>
    <cellStyle name="normální 3 10 4" xfId="903" xr:uid="{00000000-0005-0000-0000-0000AA030000}"/>
    <cellStyle name="normální 3 10 4 2" xfId="1488" xr:uid="{00000000-0005-0000-0000-0000AB030000}"/>
    <cellStyle name="normální 3 10 5" xfId="969" xr:uid="{00000000-0005-0000-0000-0000AC030000}"/>
    <cellStyle name="normální 3 10 5 2" xfId="1554" xr:uid="{00000000-0005-0000-0000-0000AD030000}"/>
    <cellStyle name="normální 3 10 6" xfId="1047" xr:uid="{00000000-0005-0000-0000-0000AE030000}"/>
    <cellStyle name="normální 3 10 6 2" xfId="1623" xr:uid="{00000000-0005-0000-0000-0000AF030000}"/>
    <cellStyle name="normální 3 10 7" xfId="1118" xr:uid="{00000000-0005-0000-0000-0000B0030000}"/>
    <cellStyle name="normální 3 10 7 2" xfId="1692" xr:uid="{00000000-0005-0000-0000-0000B1030000}"/>
    <cellStyle name="normální 3 10 8" xfId="1188" xr:uid="{00000000-0005-0000-0000-0000B2030000}"/>
    <cellStyle name="normální 3 10 8 2" xfId="1762" xr:uid="{00000000-0005-0000-0000-0000B3030000}"/>
    <cellStyle name="normální 3 10 9" xfId="1254" xr:uid="{00000000-0005-0000-0000-0000B4030000}"/>
    <cellStyle name="normální 3 10 9 2" xfId="1828" xr:uid="{00000000-0005-0000-0000-0000B5030000}"/>
    <cellStyle name="normální 3 11" xfId="480" xr:uid="{00000000-0005-0000-0000-0000B6030000}"/>
    <cellStyle name="normální 3 11 10" xfId="1895" xr:uid="{00000000-0005-0000-0000-0000B7030000}"/>
    <cellStyle name="normální 3 11 11" xfId="1964" xr:uid="{00000000-0005-0000-0000-0000B8030000}"/>
    <cellStyle name="normální 3 11 12" xfId="2045" xr:uid="{00000000-0005-0000-0000-0000B9030000}"/>
    <cellStyle name="normální 3 11 13" xfId="2173" xr:uid="{00000000-0005-0000-0000-0000BA030000}"/>
    <cellStyle name="normální 3 11 14" xfId="2243" xr:uid="{00000000-0005-0000-0000-0000BB030000}"/>
    <cellStyle name="normální 3 11 15" xfId="2309" xr:uid="{00000000-0005-0000-0000-0000BC030000}"/>
    <cellStyle name="normální 3 11 16" xfId="2375" xr:uid="{00000000-0005-0000-0000-0000BD030000}"/>
    <cellStyle name="normální 3 11 2" xfId="481" xr:uid="{00000000-0005-0000-0000-0000BE030000}"/>
    <cellStyle name="normální 3 11 2 2" xfId="1320" xr:uid="{00000000-0005-0000-0000-0000BF030000}"/>
    <cellStyle name="normální 3 11 3" xfId="904" xr:uid="{00000000-0005-0000-0000-0000C0030000}"/>
    <cellStyle name="normální 3 11 3 2" xfId="1489" xr:uid="{00000000-0005-0000-0000-0000C1030000}"/>
    <cellStyle name="normální 3 11 4" xfId="970" xr:uid="{00000000-0005-0000-0000-0000C2030000}"/>
    <cellStyle name="normální 3 11 4 2" xfId="1555" xr:uid="{00000000-0005-0000-0000-0000C3030000}"/>
    <cellStyle name="normální 3 11 5" xfId="1048" xr:uid="{00000000-0005-0000-0000-0000C4030000}"/>
    <cellStyle name="normální 3 11 5 2" xfId="1624" xr:uid="{00000000-0005-0000-0000-0000C5030000}"/>
    <cellStyle name="normální 3 11 6" xfId="1119" xr:uid="{00000000-0005-0000-0000-0000C6030000}"/>
    <cellStyle name="normální 3 11 6 2" xfId="1693" xr:uid="{00000000-0005-0000-0000-0000C7030000}"/>
    <cellStyle name="normální 3 11 7" xfId="1189" xr:uid="{00000000-0005-0000-0000-0000C8030000}"/>
    <cellStyle name="normální 3 11 7 2" xfId="1763" xr:uid="{00000000-0005-0000-0000-0000C9030000}"/>
    <cellStyle name="normální 3 11 8" xfId="1255" xr:uid="{00000000-0005-0000-0000-0000CA030000}"/>
    <cellStyle name="normální 3 11 8 2" xfId="1829" xr:uid="{00000000-0005-0000-0000-0000CB030000}"/>
    <cellStyle name="normální 3 11 9" xfId="1375" xr:uid="{00000000-0005-0000-0000-0000CC030000}"/>
    <cellStyle name="normální 3 12" xfId="482" xr:uid="{00000000-0005-0000-0000-0000CD030000}"/>
    <cellStyle name="normální 3 12 10" xfId="1896" xr:uid="{00000000-0005-0000-0000-0000CE030000}"/>
    <cellStyle name="normální 3 12 11" xfId="1965" xr:uid="{00000000-0005-0000-0000-0000CF030000}"/>
    <cellStyle name="normální 3 12 12" xfId="2046" xr:uid="{00000000-0005-0000-0000-0000D0030000}"/>
    <cellStyle name="normální 3 12 13" xfId="2174" xr:uid="{00000000-0005-0000-0000-0000D1030000}"/>
    <cellStyle name="normální 3 12 14" xfId="2244" xr:uid="{00000000-0005-0000-0000-0000D2030000}"/>
    <cellStyle name="normální 3 12 15" xfId="2310" xr:uid="{00000000-0005-0000-0000-0000D3030000}"/>
    <cellStyle name="normální 3 12 16" xfId="2376" xr:uid="{00000000-0005-0000-0000-0000D4030000}"/>
    <cellStyle name="normální 3 12 2" xfId="483" xr:uid="{00000000-0005-0000-0000-0000D5030000}"/>
    <cellStyle name="normální 3 12 2 2" xfId="1319" xr:uid="{00000000-0005-0000-0000-0000D6030000}"/>
    <cellStyle name="normální 3 12 3" xfId="905" xr:uid="{00000000-0005-0000-0000-0000D7030000}"/>
    <cellStyle name="normální 3 12 3 2" xfId="1490" xr:uid="{00000000-0005-0000-0000-0000D8030000}"/>
    <cellStyle name="normální 3 12 4" xfId="971" xr:uid="{00000000-0005-0000-0000-0000D9030000}"/>
    <cellStyle name="normální 3 12 4 2" xfId="1556" xr:uid="{00000000-0005-0000-0000-0000DA030000}"/>
    <cellStyle name="normální 3 12 5" xfId="1049" xr:uid="{00000000-0005-0000-0000-0000DB030000}"/>
    <cellStyle name="normální 3 12 5 2" xfId="1625" xr:uid="{00000000-0005-0000-0000-0000DC030000}"/>
    <cellStyle name="normální 3 12 6" xfId="1120" xr:uid="{00000000-0005-0000-0000-0000DD030000}"/>
    <cellStyle name="normální 3 12 6 2" xfId="1694" xr:uid="{00000000-0005-0000-0000-0000DE030000}"/>
    <cellStyle name="normální 3 12 7" xfId="1190" xr:uid="{00000000-0005-0000-0000-0000DF030000}"/>
    <cellStyle name="normální 3 12 7 2" xfId="1764" xr:uid="{00000000-0005-0000-0000-0000E0030000}"/>
    <cellStyle name="normální 3 12 8" xfId="1256" xr:uid="{00000000-0005-0000-0000-0000E1030000}"/>
    <cellStyle name="normální 3 12 8 2" xfId="1830" xr:uid="{00000000-0005-0000-0000-0000E2030000}"/>
    <cellStyle name="normální 3 12 9" xfId="1376" xr:uid="{00000000-0005-0000-0000-0000E3030000}"/>
    <cellStyle name="normální 3 13" xfId="484" xr:uid="{00000000-0005-0000-0000-0000E4030000}"/>
    <cellStyle name="normální 3 13 10" xfId="1897" xr:uid="{00000000-0005-0000-0000-0000E5030000}"/>
    <cellStyle name="normální 3 13 11" xfId="1966" xr:uid="{00000000-0005-0000-0000-0000E6030000}"/>
    <cellStyle name="normální 3 13 12" xfId="2047" xr:uid="{00000000-0005-0000-0000-0000E7030000}"/>
    <cellStyle name="normální 3 13 13" xfId="2175" xr:uid="{00000000-0005-0000-0000-0000E8030000}"/>
    <cellStyle name="normální 3 13 14" xfId="2245" xr:uid="{00000000-0005-0000-0000-0000E9030000}"/>
    <cellStyle name="normální 3 13 15" xfId="2311" xr:uid="{00000000-0005-0000-0000-0000EA030000}"/>
    <cellStyle name="normální 3 13 16" xfId="2377" xr:uid="{00000000-0005-0000-0000-0000EB030000}"/>
    <cellStyle name="normální 3 13 2" xfId="485" xr:uid="{00000000-0005-0000-0000-0000EC030000}"/>
    <cellStyle name="normální 3 13 2 2" xfId="1421" xr:uid="{00000000-0005-0000-0000-0000ED030000}"/>
    <cellStyle name="normální 3 13 3" xfId="906" xr:uid="{00000000-0005-0000-0000-0000EE030000}"/>
    <cellStyle name="normální 3 13 3 2" xfId="1491" xr:uid="{00000000-0005-0000-0000-0000EF030000}"/>
    <cellStyle name="normální 3 13 4" xfId="972" xr:uid="{00000000-0005-0000-0000-0000F0030000}"/>
    <cellStyle name="normální 3 13 4 2" xfId="1557" xr:uid="{00000000-0005-0000-0000-0000F1030000}"/>
    <cellStyle name="normální 3 13 5" xfId="1050" xr:uid="{00000000-0005-0000-0000-0000F2030000}"/>
    <cellStyle name="normální 3 13 5 2" xfId="1626" xr:uid="{00000000-0005-0000-0000-0000F3030000}"/>
    <cellStyle name="normální 3 13 6" xfId="1121" xr:uid="{00000000-0005-0000-0000-0000F4030000}"/>
    <cellStyle name="normální 3 13 6 2" xfId="1695" xr:uid="{00000000-0005-0000-0000-0000F5030000}"/>
    <cellStyle name="normální 3 13 7" xfId="1191" xr:uid="{00000000-0005-0000-0000-0000F6030000}"/>
    <cellStyle name="normální 3 13 7 2" xfId="1765" xr:uid="{00000000-0005-0000-0000-0000F7030000}"/>
    <cellStyle name="normální 3 13 8" xfId="1257" xr:uid="{00000000-0005-0000-0000-0000F8030000}"/>
    <cellStyle name="normální 3 13 8 2" xfId="1831" xr:uid="{00000000-0005-0000-0000-0000F9030000}"/>
    <cellStyle name="normální 3 13 9" xfId="1377" xr:uid="{00000000-0005-0000-0000-0000FA030000}"/>
    <cellStyle name="normální 3 14" xfId="486" xr:uid="{00000000-0005-0000-0000-0000FB030000}"/>
    <cellStyle name="normální 3 14 10" xfId="1898" xr:uid="{00000000-0005-0000-0000-0000FC030000}"/>
    <cellStyle name="normální 3 14 11" xfId="1967" xr:uid="{00000000-0005-0000-0000-0000FD030000}"/>
    <cellStyle name="normální 3 14 12" xfId="2048" xr:uid="{00000000-0005-0000-0000-0000FE030000}"/>
    <cellStyle name="normální 3 14 13" xfId="2176" xr:uid="{00000000-0005-0000-0000-0000FF030000}"/>
    <cellStyle name="normální 3 14 14" xfId="2246" xr:uid="{00000000-0005-0000-0000-000000040000}"/>
    <cellStyle name="normální 3 14 15" xfId="2312" xr:uid="{00000000-0005-0000-0000-000001040000}"/>
    <cellStyle name="normální 3 14 16" xfId="2378" xr:uid="{00000000-0005-0000-0000-000002040000}"/>
    <cellStyle name="normální 3 14 2" xfId="487" xr:uid="{00000000-0005-0000-0000-000003040000}"/>
    <cellStyle name="normální 3 14 2 2" xfId="1422" xr:uid="{00000000-0005-0000-0000-000004040000}"/>
    <cellStyle name="normální 3 14 3" xfId="907" xr:uid="{00000000-0005-0000-0000-000005040000}"/>
    <cellStyle name="normální 3 14 3 2" xfId="1492" xr:uid="{00000000-0005-0000-0000-000006040000}"/>
    <cellStyle name="normální 3 14 4" xfId="973" xr:uid="{00000000-0005-0000-0000-000007040000}"/>
    <cellStyle name="normální 3 14 4 2" xfId="1558" xr:uid="{00000000-0005-0000-0000-000008040000}"/>
    <cellStyle name="normální 3 14 5" xfId="1051" xr:uid="{00000000-0005-0000-0000-000009040000}"/>
    <cellStyle name="normální 3 14 5 2" xfId="1627" xr:uid="{00000000-0005-0000-0000-00000A040000}"/>
    <cellStyle name="normální 3 14 6" xfId="1122" xr:uid="{00000000-0005-0000-0000-00000B040000}"/>
    <cellStyle name="normální 3 14 6 2" xfId="1696" xr:uid="{00000000-0005-0000-0000-00000C040000}"/>
    <cellStyle name="normální 3 14 7" xfId="1192" xr:uid="{00000000-0005-0000-0000-00000D040000}"/>
    <cellStyle name="normální 3 14 7 2" xfId="1766" xr:uid="{00000000-0005-0000-0000-00000E040000}"/>
    <cellStyle name="normální 3 14 8" xfId="1258" xr:uid="{00000000-0005-0000-0000-00000F040000}"/>
    <cellStyle name="normální 3 14 8 2" xfId="1832" xr:uid="{00000000-0005-0000-0000-000010040000}"/>
    <cellStyle name="normální 3 14 9" xfId="1378" xr:uid="{00000000-0005-0000-0000-000011040000}"/>
    <cellStyle name="normální 3 15" xfId="488" xr:uid="{00000000-0005-0000-0000-000012040000}"/>
    <cellStyle name="normální 3 15 10" xfId="1899" xr:uid="{00000000-0005-0000-0000-000013040000}"/>
    <cellStyle name="normální 3 15 11" xfId="1968" xr:uid="{00000000-0005-0000-0000-000014040000}"/>
    <cellStyle name="normální 3 15 12" xfId="2049" xr:uid="{00000000-0005-0000-0000-000015040000}"/>
    <cellStyle name="normální 3 15 13" xfId="2177" xr:uid="{00000000-0005-0000-0000-000016040000}"/>
    <cellStyle name="normální 3 15 14" xfId="2247" xr:uid="{00000000-0005-0000-0000-000017040000}"/>
    <cellStyle name="normální 3 15 15" xfId="2313" xr:uid="{00000000-0005-0000-0000-000018040000}"/>
    <cellStyle name="normální 3 15 16" xfId="2379" xr:uid="{00000000-0005-0000-0000-000019040000}"/>
    <cellStyle name="normální 3 15 2" xfId="489" xr:uid="{00000000-0005-0000-0000-00001A040000}"/>
    <cellStyle name="normální 3 15 2 2" xfId="1423" xr:uid="{00000000-0005-0000-0000-00001B040000}"/>
    <cellStyle name="normální 3 15 3" xfId="908" xr:uid="{00000000-0005-0000-0000-00001C040000}"/>
    <cellStyle name="normální 3 15 3 2" xfId="1493" xr:uid="{00000000-0005-0000-0000-00001D040000}"/>
    <cellStyle name="normální 3 15 4" xfId="974" xr:uid="{00000000-0005-0000-0000-00001E040000}"/>
    <cellStyle name="normální 3 15 4 2" xfId="1559" xr:uid="{00000000-0005-0000-0000-00001F040000}"/>
    <cellStyle name="normální 3 15 5" xfId="1052" xr:uid="{00000000-0005-0000-0000-000020040000}"/>
    <cellStyle name="normální 3 15 5 2" xfId="1628" xr:uid="{00000000-0005-0000-0000-000021040000}"/>
    <cellStyle name="normální 3 15 6" xfId="1123" xr:uid="{00000000-0005-0000-0000-000022040000}"/>
    <cellStyle name="normální 3 15 6 2" xfId="1697" xr:uid="{00000000-0005-0000-0000-000023040000}"/>
    <cellStyle name="normální 3 15 7" xfId="1193" xr:uid="{00000000-0005-0000-0000-000024040000}"/>
    <cellStyle name="normální 3 15 7 2" xfId="1767" xr:uid="{00000000-0005-0000-0000-000025040000}"/>
    <cellStyle name="normální 3 15 8" xfId="1259" xr:uid="{00000000-0005-0000-0000-000026040000}"/>
    <cellStyle name="normální 3 15 8 2" xfId="1833" xr:uid="{00000000-0005-0000-0000-000027040000}"/>
    <cellStyle name="normální 3 15 9" xfId="1379" xr:uid="{00000000-0005-0000-0000-000028040000}"/>
    <cellStyle name="normální 3 16" xfId="490" xr:uid="{00000000-0005-0000-0000-000029040000}"/>
    <cellStyle name="normální 3 16 10" xfId="1900" xr:uid="{00000000-0005-0000-0000-00002A040000}"/>
    <cellStyle name="normální 3 16 11" xfId="1969" xr:uid="{00000000-0005-0000-0000-00002B040000}"/>
    <cellStyle name="normální 3 16 12" xfId="2050" xr:uid="{00000000-0005-0000-0000-00002C040000}"/>
    <cellStyle name="normální 3 16 13" xfId="2178" xr:uid="{00000000-0005-0000-0000-00002D040000}"/>
    <cellStyle name="normální 3 16 14" xfId="2248" xr:uid="{00000000-0005-0000-0000-00002E040000}"/>
    <cellStyle name="normální 3 16 15" xfId="2314" xr:uid="{00000000-0005-0000-0000-00002F040000}"/>
    <cellStyle name="normální 3 16 16" xfId="2380" xr:uid="{00000000-0005-0000-0000-000030040000}"/>
    <cellStyle name="normální 3 16 2" xfId="491" xr:uid="{00000000-0005-0000-0000-000031040000}"/>
    <cellStyle name="normální 3 16 2 2" xfId="1424" xr:uid="{00000000-0005-0000-0000-000032040000}"/>
    <cellStyle name="normální 3 16 3" xfId="909" xr:uid="{00000000-0005-0000-0000-000033040000}"/>
    <cellStyle name="normální 3 16 3 2" xfId="1494" xr:uid="{00000000-0005-0000-0000-000034040000}"/>
    <cellStyle name="normální 3 16 4" xfId="975" xr:uid="{00000000-0005-0000-0000-000035040000}"/>
    <cellStyle name="normální 3 16 4 2" xfId="1560" xr:uid="{00000000-0005-0000-0000-000036040000}"/>
    <cellStyle name="normální 3 16 5" xfId="1053" xr:uid="{00000000-0005-0000-0000-000037040000}"/>
    <cellStyle name="normální 3 16 5 2" xfId="1629" xr:uid="{00000000-0005-0000-0000-000038040000}"/>
    <cellStyle name="normální 3 16 6" xfId="1124" xr:uid="{00000000-0005-0000-0000-000039040000}"/>
    <cellStyle name="normální 3 16 6 2" xfId="1698" xr:uid="{00000000-0005-0000-0000-00003A040000}"/>
    <cellStyle name="normální 3 16 7" xfId="1194" xr:uid="{00000000-0005-0000-0000-00003B040000}"/>
    <cellStyle name="normální 3 16 7 2" xfId="1768" xr:uid="{00000000-0005-0000-0000-00003C040000}"/>
    <cellStyle name="normální 3 16 8" xfId="1260" xr:uid="{00000000-0005-0000-0000-00003D040000}"/>
    <cellStyle name="normální 3 16 8 2" xfId="1834" xr:uid="{00000000-0005-0000-0000-00003E040000}"/>
    <cellStyle name="normální 3 16 9" xfId="1380" xr:uid="{00000000-0005-0000-0000-00003F040000}"/>
    <cellStyle name="normální 3 17" xfId="492" xr:uid="{00000000-0005-0000-0000-000040040000}"/>
    <cellStyle name="Normální 3 18" xfId="493" xr:uid="{00000000-0005-0000-0000-000041040000}"/>
    <cellStyle name="Normální 3 18 2" xfId="494" xr:uid="{00000000-0005-0000-0000-000042040000}"/>
    <cellStyle name="Normální 3 19" xfId="495" xr:uid="{00000000-0005-0000-0000-000043040000}"/>
    <cellStyle name="Normální 3 19 2" xfId="496" xr:uid="{00000000-0005-0000-0000-000044040000}"/>
    <cellStyle name="normální 3 2" xfId="497" xr:uid="{00000000-0005-0000-0000-000045040000}"/>
    <cellStyle name="normální 3 20" xfId="498" xr:uid="{00000000-0005-0000-0000-000046040000}"/>
    <cellStyle name="normální 3 20 2" xfId="1425" xr:uid="{00000000-0005-0000-0000-000047040000}"/>
    <cellStyle name="normální 3 21" xfId="902" xr:uid="{00000000-0005-0000-0000-000048040000}"/>
    <cellStyle name="normální 3 21 2" xfId="1487" xr:uid="{00000000-0005-0000-0000-000049040000}"/>
    <cellStyle name="normální 3 22" xfId="968" xr:uid="{00000000-0005-0000-0000-00004A040000}"/>
    <cellStyle name="normální 3 22 2" xfId="1553" xr:uid="{00000000-0005-0000-0000-00004B040000}"/>
    <cellStyle name="Normální 3 23" xfId="1023" xr:uid="{00000000-0005-0000-0000-00004C040000}"/>
    <cellStyle name="Normální 3 23 2" xfId="1602" xr:uid="{00000000-0005-0000-0000-00004D040000}"/>
    <cellStyle name="normální 3 24" xfId="1046" xr:uid="{00000000-0005-0000-0000-00004E040000}"/>
    <cellStyle name="normální 3 24 2" xfId="1622" xr:uid="{00000000-0005-0000-0000-00004F040000}"/>
    <cellStyle name="normální 3 25" xfId="1117" xr:uid="{00000000-0005-0000-0000-000050040000}"/>
    <cellStyle name="normální 3 25 2" xfId="1691" xr:uid="{00000000-0005-0000-0000-000051040000}"/>
    <cellStyle name="normální 3 26" xfId="1187" xr:uid="{00000000-0005-0000-0000-000052040000}"/>
    <cellStyle name="normální 3 26 2" xfId="1761" xr:uid="{00000000-0005-0000-0000-000053040000}"/>
    <cellStyle name="normální 3 27" xfId="1253" xr:uid="{00000000-0005-0000-0000-000054040000}"/>
    <cellStyle name="normální 3 27 2" xfId="1827" xr:uid="{00000000-0005-0000-0000-000055040000}"/>
    <cellStyle name="normální 3 28" xfId="1373" xr:uid="{00000000-0005-0000-0000-000056040000}"/>
    <cellStyle name="normální 3 29" xfId="1893" xr:uid="{00000000-0005-0000-0000-000057040000}"/>
    <cellStyle name="normální 3 3" xfId="499" xr:uid="{00000000-0005-0000-0000-000058040000}"/>
    <cellStyle name="normální 3 30" xfId="1962" xr:uid="{00000000-0005-0000-0000-000059040000}"/>
    <cellStyle name="normální 3 31" xfId="2043" xr:uid="{00000000-0005-0000-0000-00005A040000}"/>
    <cellStyle name="normální 3 32" xfId="2171" xr:uid="{00000000-0005-0000-0000-00005B040000}"/>
    <cellStyle name="normální 3 33" xfId="2241" xr:uid="{00000000-0005-0000-0000-00005C040000}"/>
    <cellStyle name="normální 3 34" xfId="2307" xr:uid="{00000000-0005-0000-0000-00005D040000}"/>
    <cellStyle name="normální 3 35" xfId="2373" xr:uid="{00000000-0005-0000-0000-00005E040000}"/>
    <cellStyle name="normální 3 36" xfId="2443" xr:uid="{00000000-0005-0000-0000-00005F040000}"/>
    <cellStyle name="normální 3 37" xfId="2452" xr:uid="{00000000-0005-0000-0000-000060040000}"/>
    <cellStyle name="normální 3 38" xfId="2455" xr:uid="{00000000-0005-0000-0000-000061040000}"/>
    <cellStyle name="normální 3 4" xfId="500" xr:uid="{00000000-0005-0000-0000-000062040000}"/>
    <cellStyle name="normální 3 4 10" xfId="1381" xr:uid="{00000000-0005-0000-0000-000063040000}"/>
    <cellStyle name="normální 3 4 11" xfId="1901" xr:uid="{00000000-0005-0000-0000-000064040000}"/>
    <cellStyle name="normální 3 4 12" xfId="1970" xr:uid="{00000000-0005-0000-0000-000065040000}"/>
    <cellStyle name="normální 3 4 13" xfId="2051" xr:uid="{00000000-0005-0000-0000-000066040000}"/>
    <cellStyle name="normální 3 4 14" xfId="2179" xr:uid="{00000000-0005-0000-0000-000067040000}"/>
    <cellStyle name="normální 3 4 15" xfId="2249" xr:uid="{00000000-0005-0000-0000-000068040000}"/>
    <cellStyle name="normální 3 4 16" xfId="2315" xr:uid="{00000000-0005-0000-0000-000069040000}"/>
    <cellStyle name="normální 3 4 17" xfId="2381" xr:uid="{00000000-0005-0000-0000-00006A040000}"/>
    <cellStyle name="normální 3 4 2" xfId="501" xr:uid="{00000000-0005-0000-0000-00006B040000}"/>
    <cellStyle name="normální 3 4 3" xfId="502" xr:uid="{00000000-0005-0000-0000-00006C040000}"/>
    <cellStyle name="normální 3 4 3 2" xfId="1426" xr:uid="{00000000-0005-0000-0000-00006D040000}"/>
    <cellStyle name="normální 3 4 4" xfId="910" xr:uid="{00000000-0005-0000-0000-00006E040000}"/>
    <cellStyle name="normální 3 4 4 2" xfId="1495" xr:uid="{00000000-0005-0000-0000-00006F040000}"/>
    <cellStyle name="normální 3 4 5" xfId="976" xr:uid="{00000000-0005-0000-0000-000070040000}"/>
    <cellStyle name="normální 3 4 5 2" xfId="1561" xr:uid="{00000000-0005-0000-0000-000071040000}"/>
    <cellStyle name="normální 3 4 6" xfId="1054" xr:uid="{00000000-0005-0000-0000-000072040000}"/>
    <cellStyle name="normální 3 4 6 2" xfId="1630" xr:uid="{00000000-0005-0000-0000-000073040000}"/>
    <cellStyle name="normální 3 4 7" xfId="1125" xr:uid="{00000000-0005-0000-0000-000074040000}"/>
    <cellStyle name="normální 3 4 7 2" xfId="1699" xr:uid="{00000000-0005-0000-0000-000075040000}"/>
    <cellStyle name="normální 3 4 8" xfId="1195" xr:uid="{00000000-0005-0000-0000-000076040000}"/>
    <cellStyle name="normální 3 4 8 2" xfId="1769" xr:uid="{00000000-0005-0000-0000-000077040000}"/>
    <cellStyle name="normální 3 4 9" xfId="1261" xr:uid="{00000000-0005-0000-0000-000078040000}"/>
    <cellStyle name="normální 3 4 9 2" xfId="1835" xr:uid="{00000000-0005-0000-0000-000079040000}"/>
    <cellStyle name="normální 3 5" xfId="503" xr:uid="{00000000-0005-0000-0000-00007A040000}"/>
    <cellStyle name="normální 3 5 10" xfId="1382" xr:uid="{00000000-0005-0000-0000-00007B040000}"/>
    <cellStyle name="normální 3 5 11" xfId="1902" xr:uid="{00000000-0005-0000-0000-00007C040000}"/>
    <cellStyle name="normální 3 5 12" xfId="1971" xr:uid="{00000000-0005-0000-0000-00007D040000}"/>
    <cellStyle name="normální 3 5 13" xfId="2052" xr:uid="{00000000-0005-0000-0000-00007E040000}"/>
    <cellStyle name="normální 3 5 14" xfId="2180" xr:uid="{00000000-0005-0000-0000-00007F040000}"/>
    <cellStyle name="normální 3 5 15" xfId="2250" xr:uid="{00000000-0005-0000-0000-000080040000}"/>
    <cellStyle name="normální 3 5 16" xfId="2316" xr:uid="{00000000-0005-0000-0000-000081040000}"/>
    <cellStyle name="normální 3 5 17" xfId="2382" xr:uid="{00000000-0005-0000-0000-000082040000}"/>
    <cellStyle name="normální 3 5 2" xfId="504" xr:uid="{00000000-0005-0000-0000-000083040000}"/>
    <cellStyle name="normální 3 5 3" xfId="505" xr:uid="{00000000-0005-0000-0000-000084040000}"/>
    <cellStyle name="normální 3 5 3 2" xfId="1427" xr:uid="{00000000-0005-0000-0000-000085040000}"/>
    <cellStyle name="normální 3 5 4" xfId="911" xr:uid="{00000000-0005-0000-0000-000086040000}"/>
    <cellStyle name="normální 3 5 4 2" xfId="1496" xr:uid="{00000000-0005-0000-0000-000087040000}"/>
    <cellStyle name="normální 3 5 5" xfId="977" xr:uid="{00000000-0005-0000-0000-000088040000}"/>
    <cellStyle name="normální 3 5 5 2" xfId="1562" xr:uid="{00000000-0005-0000-0000-000089040000}"/>
    <cellStyle name="normální 3 5 6" xfId="1055" xr:uid="{00000000-0005-0000-0000-00008A040000}"/>
    <cellStyle name="normální 3 5 6 2" xfId="1631" xr:uid="{00000000-0005-0000-0000-00008B040000}"/>
    <cellStyle name="normální 3 5 7" xfId="1126" xr:uid="{00000000-0005-0000-0000-00008C040000}"/>
    <cellStyle name="normální 3 5 7 2" xfId="1700" xr:uid="{00000000-0005-0000-0000-00008D040000}"/>
    <cellStyle name="normální 3 5 8" xfId="1196" xr:uid="{00000000-0005-0000-0000-00008E040000}"/>
    <cellStyle name="normální 3 5 8 2" xfId="1770" xr:uid="{00000000-0005-0000-0000-00008F040000}"/>
    <cellStyle name="normální 3 5 9" xfId="1262" xr:uid="{00000000-0005-0000-0000-000090040000}"/>
    <cellStyle name="normální 3 5 9 2" xfId="1836" xr:uid="{00000000-0005-0000-0000-000091040000}"/>
    <cellStyle name="normální 3 6" xfId="506" xr:uid="{00000000-0005-0000-0000-000092040000}"/>
    <cellStyle name="normální 3 6 10" xfId="1383" xr:uid="{00000000-0005-0000-0000-000093040000}"/>
    <cellStyle name="normální 3 6 11" xfId="1903" xr:uid="{00000000-0005-0000-0000-000094040000}"/>
    <cellStyle name="normální 3 6 12" xfId="1972" xr:uid="{00000000-0005-0000-0000-000095040000}"/>
    <cellStyle name="normální 3 6 13" xfId="2053" xr:uid="{00000000-0005-0000-0000-000096040000}"/>
    <cellStyle name="normální 3 6 14" xfId="2181" xr:uid="{00000000-0005-0000-0000-000097040000}"/>
    <cellStyle name="normální 3 6 15" xfId="2251" xr:uid="{00000000-0005-0000-0000-000098040000}"/>
    <cellStyle name="normální 3 6 16" xfId="2317" xr:uid="{00000000-0005-0000-0000-000099040000}"/>
    <cellStyle name="normální 3 6 17" xfId="2383" xr:uid="{00000000-0005-0000-0000-00009A040000}"/>
    <cellStyle name="normální 3 6 2" xfId="507" xr:uid="{00000000-0005-0000-0000-00009B040000}"/>
    <cellStyle name="normální 3 6 3" xfId="508" xr:uid="{00000000-0005-0000-0000-00009C040000}"/>
    <cellStyle name="normální 3 6 3 2" xfId="1428" xr:uid="{00000000-0005-0000-0000-00009D040000}"/>
    <cellStyle name="normální 3 6 4" xfId="912" xr:uid="{00000000-0005-0000-0000-00009E040000}"/>
    <cellStyle name="normální 3 6 4 2" xfId="1497" xr:uid="{00000000-0005-0000-0000-00009F040000}"/>
    <cellStyle name="normální 3 6 5" xfId="978" xr:uid="{00000000-0005-0000-0000-0000A0040000}"/>
    <cellStyle name="normální 3 6 5 2" xfId="1563" xr:uid="{00000000-0005-0000-0000-0000A1040000}"/>
    <cellStyle name="normální 3 6 6" xfId="1056" xr:uid="{00000000-0005-0000-0000-0000A2040000}"/>
    <cellStyle name="normální 3 6 6 2" xfId="1632" xr:uid="{00000000-0005-0000-0000-0000A3040000}"/>
    <cellStyle name="normální 3 6 7" xfId="1127" xr:uid="{00000000-0005-0000-0000-0000A4040000}"/>
    <cellStyle name="normální 3 6 7 2" xfId="1701" xr:uid="{00000000-0005-0000-0000-0000A5040000}"/>
    <cellStyle name="normální 3 6 8" xfId="1197" xr:uid="{00000000-0005-0000-0000-0000A6040000}"/>
    <cellStyle name="normální 3 6 8 2" xfId="1771" xr:uid="{00000000-0005-0000-0000-0000A7040000}"/>
    <cellStyle name="normální 3 6 9" xfId="1263" xr:uid="{00000000-0005-0000-0000-0000A8040000}"/>
    <cellStyle name="normální 3 6 9 2" xfId="1837" xr:uid="{00000000-0005-0000-0000-0000A9040000}"/>
    <cellStyle name="normální 3 7" xfId="509" xr:uid="{00000000-0005-0000-0000-0000AA040000}"/>
    <cellStyle name="normální 3 7 10" xfId="1384" xr:uid="{00000000-0005-0000-0000-0000AB040000}"/>
    <cellStyle name="normální 3 7 11" xfId="1904" xr:uid="{00000000-0005-0000-0000-0000AC040000}"/>
    <cellStyle name="normální 3 7 12" xfId="1973" xr:uid="{00000000-0005-0000-0000-0000AD040000}"/>
    <cellStyle name="normální 3 7 13" xfId="2054" xr:uid="{00000000-0005-0000-0000-0000AE040000}"/>
    <cellStyle name="normální 3 7 14" xfId="2182" xr:uid="{00000000-0005-0000-0000-0000AF040000}"/>
    <cellStyle name="normální 3 7 15" xfId="2252" xr:uid="{00000000-0005-0000-0000-0000B0040000}"/>
    <cellStyle name="normální 3 7 16" xfId="2318" xr:uid="{00000000-0005-0000-0000-0000B1040000}"/>
    <cellStyle name="normální 3 7 17" xfId="2384" xr:uid="{00000000-0005-0000-0000-0000B2040000}"/>
    <cellStyle name="normální 3 7 2" xfId="510" xr:uid="{00000000-0005-0000-0000-0000B3040000}"/>
    <cellStyle name="normální 3 7 3" xfId="511" xr:uid="{00000000-0005-0000-0000-0000B4040000}"/>
    <cellStyle name="normální 3 7 3 2" xfId="1429" xr:uid="{00000000-0005-0000-0000-0000B5040000}"/>
    <cellStyle name="normální 3 7 4" xfId="913" xr:uid="{00000000-0005-0000-0000-0000B6040000}"/>
    <cellStyle name="normální 3 7 4 2" xfId="1498" xr:uid="{00000000-0005-0000-0000-0000B7040000}"/>
    <cellStyle name="normální 3 7 5" xfId="979" xr:uid="{00000000-0005-0000-0000-0000B8040000}"/>
    <cellStyle name="normální 3 7 5 2" xfId="1564" xr:uid="{00000000-0005-0000-0000-0000B9040000}"/>
    <cellStyle name="normální 3 7 6" xfId="1057" xr:uid="{00000000-0005-0000-0000-0000BA040000}"/>
    <cellStyle name="normální 3 7 6 2" xfId="1633" xr:uid="{00000000-0005-0000-0000-0000BB040000}"/>
    <cellStyle name="normální 3 7 7" xfId="1128" xr:uid="{00000000-0005-0000-0000-0000BC040000}"/>
    <cellStyle name="normální 3 7 7 2" xfId="1702" xr:uid="{00000000-0005-0000-0000-0000BD040000}"/>
    <cellStyle name="normální 3 7 8" xfId="1198" xr:uid="{00000000-0005-0000-0000-0000BE040000}"/>
    <cellStyle name="normální 3 7 8 2" xfId="1772" xr:uid="{00000000-0005-0000-0000-0000BF040000}"/>
    <cellStyle name="normální 3 7 9" xfId="1264" xr:uid="{00000000-0005-0000-0000-0000C0040000}"/>
    <cellStyle name="normální 3 7 9 2" xfId="1838" xr:uid="{00000000-0005-0000-0000-0000C1040000}"/>
    <cellStyle name="normální 3 8" xfId="512" xr:uid="{00000000-0005-0000-0000-0000C2040000}"/>
    <cellStyle name="normální 3 8 10" xfId="1385" xr:uid="{00000000-0005-0000-0000-0000C3040000}"/>
    <cellStyle name="normální 3 8 11" xfId="1905" xr:uid="{00000000-0005-0000-0000-0000C4040000}"/>
    <cellStyle name="normální 3 8 12" xfId="1974" xr:uid="{00000000-0005-0000-0000-0000C5040000}"/>
    <cellStyle name="normální 3 8 13" xfId="2055" xr:uid="{00000000-0005-0000-0000-0000C6040000}"/>
    <cellStyle name="normální 3 8 14" xfId="2183" xr:uid="{00000000-0005-0000-0000-0000C7040000}"/>
    <cellStyle name="normální 3 8 15" xfId="2253" xr:uid="{00000000-0005-0000-0000-0000C8040000}"/>
    <cellStyle name="normální 3 8 16" xfId="2319" xr:uid="{00000000-0005-0000-0000-0000C9040000}"/>
    <cellStyle name="normální 3 8 17" xfId="2385" xr:uid="{00000000-0005-0000-0000-0000CA040000}"/>
    <cellStyle name="normální 3 8 2" xfId="513" xr:uid="{00000000-0005-0000-0000-0000CB040000}"/>
    <cellStyle name="normální 3 8 3" xfId="514" xr:uid="{00000000-0005-0000-0000-0000CC040000}"/>
    <cellStyle name="normální 3 8 3 2" xfId="1430" xr:uid="{00000000-0005-0000-0000-0000CD040000}"/>
    <cellStyle name="normální 3 8 4" xfId="914" xr:uid="{00000000-0005-0000-0000-0000CE040000}"/>
    <cellStyle name="normální 3 8 4 2" xfId="1499" xr:uid="{00000000-0005-0000-0000-0000CF040000}"/>
    <cellStyle name="normální 3 8 5" xfId="980" xr:uid="{00000000-0005-0000-0000-0000D0040000}"/>
    <cellStyle name="normální 3 8 5 2" xfId="1565" xr:uid="{00000000-0005-0000-0000-0000D1040000}"/>
    <cellStyle name="normální 3 8 6" xfId="1058" xr:uid="{00000000-0005-0000-0000-0000D2040000}"/>
    <cellStyle name="normální 3 8 6 2" xfId="1634" xr:uid="{00000000-0005-0000-0000-0000D3040000}"/>
    <cellStyle name="normální 3 8 7" xfId="1129" xr:uid="{00000000-0005-0000-0000-0000D4040000}"/>
    <cellStyle name="normální 3 8 7 2" xfId="1703" xr:uid="{00000000-0005-0000-0000-0000D5040000}"/>
    <cellStyle name="normální 3 8 8" xfId="1199" xr:uid="{00000000-0005-0000-0000-0000D6040000}"/>
    <cellStyle name="normální 3 8 8 2" xfId="1773" xr:uid="{00000000-0005-0000-0000-0000D7040000}"/>
    <cellStyle name="normální 3 8 9" xfId="1265" xr:uid="{00000000-0005-0000-0000-0000D8040000}"/>
    <cellStyle name="normální 3 8 9 2" xfId="1839" xr:uid="{00000000-0005-0000-0000-0000D9040000}"/>
    <cellStyle name="normální 3 9" xfId="515" xr:uid="{00000000-0005-0000-0000-0000DA040000}"/>
    <cellStyle name="normální 3 9 10" xfId="1386" xr:uid="{00000000-0005-0000-0000-0000DB040000}"/>
    <cellStyle name="normální 3 9 11" xfId="1906" xr:uid="{00000000-0005-0000-0000-0000DC040000}"/>
    <cellStyle name="normální 3 9 12" xfId="1975" xr:uid="{00000000-0005-0000-0000-0000DD040000}"/>
    <cellStyle name="normální 3 9 13" xfId="2056" xr:uid="{00000000-0005-0000-0000-0000DE040000}"/>
    <cellStyle name="normální 3 9 14" xfId="2184" xr:uid="{00000000-0005-0000-0000-0000DF040000}"/>
    <cellStyle name="normální 3 9 15" xfId="2254" xr:uid="{00000000-0005-0000-0000-0000E0040000}"/>
    <cellStyle name="normální 3 9 16" xfId="2320" xr:uid="{00000000-0005-0000-0000-0000E1040000}"/>
    <cellStyle name="normální 3 9 17" xfId="2386" xr:uid="{00000000-0005-0000-0000-0000E2040000}"/>
    <cellStyle name="normální 3 9 2" xfId="516" xr:uid="{00000000-0005-0000-0000-0000E3040000}"/>
    <cellStyle name="normální 3 9 3" xfId="517" xr:uid="{00000000-0005-0000-0000-0000E4040000}"/>
    <cellStyle name="normální 3 9 3 2" xfId="1431" xr:uid="{00000000-0005-0000-0000-0000E5040000}"/>
    <cellStyle name="normální 3 9 4" xfId="915" xr:uid="{00000000-0005-0000-0000-0000E6040000}"/>
    <cellStyle name="normální 3 9 4 2" xfId="1500" xr:uid="{00000000-0005-0000-0000-0000E7040000}"/>
    <cellStyle name="normální 3 9 5" xfId="981" xr:uid="{00000000-0005-0000-0000-0000E8040000}"/>
    <cellStyle name="normální 3 9 5 2" xfId="1566" xr:uid="{00000000-0005-0000-0000-0000E9040000}"/>
    <cellStyle name="normální 3 9 6" xfId="1059" xr:uid="{00000000-0005-0000-0000-0000EA040000}"/>
    <cellStyle name="normální 3 9 6 2" xfId="1635" xr:uid="{00000000-0005-0000-0000-0000EB040000}"/>
    <cellStyle name="normální 3 9 7" xfId="1130" xr:uid="{00000000-0005-0000-0000-0000EC040000}"/>
    <cellStyle name="normální 3 9 7 2" xfId="1704" xr:uid="{00000000-0005-0000-0000-0000ED040000}"/>
    <cellStyle name="normální 3 9 8" xfId="1200" xr:uid="{00000000-0005-0000-0000-0000EE040000}"/>
    <cellStyle name="normální 3 9 8 2" xfId="1774" xr:uid="{00000000-0005-0000-0000-0000EF040000}"/>
    <cellStyle name="normální 3 9 9" xfId="1266" xr:uid="{00000000-0005-0000-0000-0000F0040000}"/>
    <cellStyle name="normální 3 9 9 2" xfId="1840" xr:uid="{00000000-0005-0000-0000-0000F1040000}"/>
    <cellStyle name="Normální 30" xfId="518" xr:uid="{00000000-0005-0000-0000-0000F2040000}"/>
    <cellStyle name="Normální 30 2" xfId="519" xr:uid="{00000000-0005-0000-0000-0000F3040000}"/>
    <cellStyle name="Normální 31" xfId="520" xr:uid="{00000000-0005-0000-0000-0000F4040000}"/>
    <cellStyle name="Normální 32" xfId="521" xr:uid="{00000000-0005-0000-0000-0000F5040000}"/>
    <cellStyle name="Normální 33" xfId="522" xr:uid="{00000000-0005-0000-0000-0000F6040000}"/>
    <cellStyle name="Normální 33 2" xfId="523" xr:uid="{00000000-0005-0000-0000-0000F7040000}"/>
    <cellStyle name="Normální 34" xfId="524" xr:uid="{00000000-0005-0000-0000-0000F8040000}"/>
    <cellStyle name="Normální 34 2" xfId="525" xr:uid="{00000000-0005-0000-0000-0000F9040000}"/>
    <cellStyle name="Normální 35" xfId="526" xr:uid="{00000000-0005-0000-0000-0000FA040000}"/>
    <cellStyle name="Normální 35 2" xfId="527" xr:uid="{00000000-0005-0000-0000-0000FB040000}"/>
    <cellStyle name="Normální 35 2 2" xfId="1432" xr:uid="{00000000-0005-0000-0000-0000FC040000}"/>
    <cellStyle name="Normální 35 3" xfId="1060" xr:uid="{00000000-0005-0000-0000-0000FD040000}"/>
    <cellStyle name="Normální 35 3 2" xfId="1636" xr:uid="{00000000-0005-0000-0000-0000FE040000}"/>
    <cellStyle name="Normální 35 4" xfId="1131" xr:uid="{00000000-0005-0000-0000-0000FF040000}"/>
    <cellStyle name="Normální 35 4 2" xfId="1705" xr:uid="{00000000-0005-0000-0000-000000050000}"/>
    <cellStyle name="Normální 35 5" xfId="1907" xr:uid="{00000000-0005-0000-0000-000001050000}"/>
    <cellStyle name="Normální 35 6" xfId="2145" xr:uid="{00000000-0005-0000-0000-000002050000}"/>
    <cellStyle name="Normální 36" xfId="528" xr:uid="{00000000-0005-0000-0000-000003050000}"/>
    <cellStyle name="Normální 36 2" xfId="529" xr:uid="{00000000-0005-0000-0000-000004050000}"/>
    <cellStyle name="Normální 36 2 2" xfId="1433" xr:uid="{00000000-0005-0000-0000-000005050000}"/>
    <cellStyle name="Normální 36 3" xfId="1061" xr:uid="{00000000-0005-0000-0000-000006050000}"/>
    <cellStyle name="Normální 36 3 2" xfId="1637" xr:uid="{00000000-0005-0000-0000-000007050000}"/>
    <cellStyle name="Normální 36 4" xfId="1132" xr:uid="{00000000-0005-0000-0000-000008050000}"/>
    <cellStyle name="Normální 36 4 2" xfId="1706" xr:uid="{00000000-0005-0000-0000-000009050000}"/>
    <cellStyle name="Normální 36 5" xfId="1908" xr:uid="{00000000-0005-0000-0000-00000A050000}"/>
    <cellStyle name="Normální 36 6" xfId="2146" xr:uid="{00000000-0005-0000-0000-00000B050000}"/>
    <cellStyle name="Normální 37" xfId="530" xr:uid="{00000000-0005-0000-0000-00000C050000}"/>
    <cellStyle name="Normální 37 2" xfId="531" xr:uid="{00000000-0005-0000-0000-00000D050000}"/>
    <cellStyle name="Normální 37 2 2" xfId="1434" xr:uid="{00000000-0005-0000-0000-00000E050000}"/>
    <cellStyle name="Normální 37 3" xfId="1062" xr:uid="{00000000-0005-0000-0000-00000F050000}"/>
    <cellStyle name="Normální 37 3 2" xfId="1638" xr:uid="{00000000-0005-0000-0000-000010050000}"/>
    <cellStyle name="Normální 37 4" xfId="1133" xr:uid="{00000000-0005-0000-0000-000011050000}"/>
    <cellStyle name="Normální 37 4 2" xfId="1707" xr:uid="{00000000-0005-0000-0000-000012050000}"/>
    <cellStyle name="Normální 37 5" xfId="1909" xr:uid="{00000000-0005-0000-0000-000013050000}"/>
    <cellStyle name="Normální 37 6" xfId="2147" xr:uid="{00000000-0005-0000-0000-000014050000}"/>
    <cellStyle name="Normální 38" xfId="532" xr:uid="{00000000-0005-0000-0000-000015050000}"/>
    <cellStyle name="Normální 38 2" xfId="533" xr:uid="{00000000-0005-0000-0000-000016050000}"/>
    <cellStyle name="Normální 39" xfId="534" xr:uid="{00000000-0005-0000-0000-000017050000}"/>
    <cellStyle name="Normální 39 2" xfId="1063" xr:uid="{00000000-0005-0000-0000-000018050000}"/>
    <cellStyle name="normální 4" xfId="535" xr:uid="{00000000-0005-0000-0000-000019050000}"/>
    <cellStyle name="normální 4 10" xfId="916" xr:uid="{00000000-0005-0000-0000-00001A050000}"/>
    <cellStyle name="normální 4 10 2" xfId="1501" xr:uid="{00000000-0005-0000-0000-00001B050000}"/>
    <cellStyle name="normální 4 11" xfId="982" xr:uid="{00000000-0005-0000-0000-00001C050000}"/>
    <cellStyle name="normální 4 11 2" xfId="1567" xr:uid="{00000000-0005-0000-0000-00001D050000}"/>
    <cellStyle name="normální 4 12" xfId="1064" xr:uid="{00000000-0005-0000-0000-00001E050000}"/>
    <cellStyle name="normální 4 12 2" xfId="1639" xr:uid="{00000000-0005-0000-0000-00001F050000}"/>
    <cellStyle name="normální 4 13" xfId="1134" xr:uid="{00000000-0005-0000-0000-000020050000}"/>
    <cellStyle name="normální 4 13 2" xfId="1708" xr:uid="{00000000-0005-0000-0000-000021050000}"/>
    <cellStyle name="normální 4 14" xfId="1201" xr:uid="{00000000-0005-0000-0000-000022050000}"/>
    <cellStyle name="normální 4 14 2" xfId="1775" xr:uid="{00000000-0005-0000-0000-000023050000}"/>
    <cellStyle name="normální 4 15" xfId="1267" xr:uid="{00000000-0005-0000-0000-000024050000}"/>
    <cellStyle name="normální 4 15 2" xfId="1841" xr:uid="{00000000-0005-0000-0000-000025050000}"/>
    <cellStyle name="normální 4 16" xfId="1387" xr:uid="{00000000-0005-0000-0000-000026050000}"/>
    <cellStyle name="normální 4 17" xfId="1910" xr:uid="{00000000-0005-0000-0000-000027050000}"/>
    <cellStyle name="normální 4 18" xfId="1976" xr:uid="{00000000-0005-0000-0000-000028050000}"/>
    <cellStyle name="normální 4 19" xfId="2057" xr:uid="{00000000-0005-0000-0000-000029050000}"/>
    <cellStyle name="normální 4 2" xfId="536" xr:uid="{00000000-0005-0000-0000-00002A050000}"/>
    <cellStyle name="normální 4 2 10" xfId="1911" xr:uid="{00000000-0005-0000-0000-00002B050000}"/>
    <cellStyle name="normální 4 2 11" xfId="1977" xr:uid="{00000000-0005-0000-0000-00002C050000}"/>
    <cellStyle name="normální 4 2 12" xfId="2058" xr:uid="{00000000-0005-0000-0000-00002D050000}"/>
    <cellStyle name="normální 4 2 13" xfId="2186" xr:uid="{00000000-0005-0000-0000-00002E050000}"/>
    <cellStyle name="normální 4 2 14" xfId="2256" xr:uid="{00000000-0005-0000-0000-00002F050000}"/>
    <cellStyle name="normální 4 2 15" xfId="2322" xr:uid="{00000000-0005-0000-0000-000030050000}"/>
    <cellStyle name="normální 4 2 16" xfId="2388" xr:uid="{00000000-0005-0000-0000-000031050000}"/>
    <cellStyle name="normální 4 2 17" xfId="2442" xr:uid="{00000000-0005-0000-0000-000032050000}"/>
    <cellStyle name="normální 4 2 18" xfId="2451" xr:uid="{00000000-0005-0000-0000-000033050000}"/>
    <cellStyle name="normální 4 2 2" xfId="537" xr:uid="{00000000-0005-0000-0000-000034050000}"/>
    <cellStyle name="normální 4 2 2 2" xfId="1435" xr:uid="{00000000-0005-0000-0000-000035050000}"/>
    <cellStyle name="normální 4 2 3" xfId="917" xr:uid="{00000000-0005-0000-0000-000036050000}"/>
    <cellStyle name="normální 4 2 3 2" xfId="1502" xr:uid="{00000000-0005-0000-0000-000037050000}"/>
    <cellStyle name="normální 4 2 4" xfId="983" xr:uid="{00000000-0005-0000-0000-000038050000}"/>
    <cellStyle name="normální 4 2 4 2" xfId="1568" xr:uid="{00000000-0005-0000-0000-000039050000}"/>
    <cellStyle name="normální 4 2 5" xfId="1065" xr:uid="{00000000-0005-0000-0000-00003A050000}"/>
    <cellStyle name="normální 4 2 5 2" xfId="1640" xr:uid="{00000000-0005-0000-0000-00003B050000}"/>
    <cellStyle name="normální 4 2 6" xfId="1135" xr:uid="{00000000-0005-0000-0000-00003C050000}"/>
    <cellStyle name="normální 4 2 6 2" xfId="1709" xr:uid="{00000000-0005-0000-0000-00003D050000}"/>
    <cellStyle name="normální 4 2 7" xfId="1202" xr:uid="{00000000-0005-0000-0000-00003E050000}"/>
    <cellStyle name="normální 4 2 7 2" xfId="1776" xr:uid="{00000000-0005-0000-0000-00003F050000}"/>
    <cellStyle name="normální 4 2 8" xfId="1268" xr:uid="{00000000-0005-0000-0000-000040050000}"/>
    <cellStyle name="normální 4 2 8 2" xfId="1842" xr:uid="{00000000-0005-0000-0000-000041050000}"/>
    <cellStyle name="normální 4 2 9" xfId="1388" xr:uid="{00000000-0005-0000-0000-000042050000}"/>
    <cellStyle name="normální 4 20" xfId="2185" xr:uid="{00000000-0005-0000-0000-000043050000}"/>
    <cellStyle name="normální 4 21" xfId="2255" xr:uid="{00000000-0005-0000-0000-000044050000}"/>
    <cellStyle name="normální 4 22" xfId="2321" xr:uid="{00000000-0005-0000-0000-000045050000}"/>
    <cellStyle name="normální 4 23" xfId="2387" xr:uid="{00000000-0005-0000-0000-000046050000}"/>
    <cellStyle name="normální 4 24" xfId="2439" xr:uid="{00000000-0005-0000-0000-000047050000}"/>
    <cellStyle name="normální 4 25" xfId="2447" xr:uid="{00000000-0005-0000-0000-000048050000}"/>
    <cellStyle name="normální 4 26" xfId="2458" xr:uid="{00000000-0005-0000-0000-000049050000}"/>
    <cellStyle name="normální 4 3" xfId="538" xr:uid="{00000000-0005-0000-0000-00004A050000}"/>
    <cellStyle name="normální 4 3 10" xfId="1912" xr:uid="{00000000-0005-0000-0000-00004B050000}"/>
    <cellStyle name="normální 4 3 11" xfId="1978" xr:uid="{00000000-0005-0000-0000-00004C050000}"/>
    <cellStyle name="normální 4 3 12" xfId="2059" xr:uid="{00000000-0005-0000-0000-00004D050000}"/>
    <cellStyle name="normální 4 3 13" xfId="2187" xr:uid="{00000000-0005-0000-0000-00004E050000}"/>
    <cellStyle name="normální 4 3 14" xfId="2257" xr:uid="{00000000-0005-0000-0000-00004F050000}"/>
    <cellStyle name="normální 4 3 15" xfId="2323" xr:uid="{00000000-0005-0000-0000-000050050000}"/>
    <cellStyle name="normální 4 3 16" xfId="2389" xr:uid="{00000000-0005-0000-0000-000051050000}"/>
    <cellStyle name="normální 4 3 2" xfId="539" xr:uid="{00000000-0005-0000-0000-000052050000}"/>
    <cellStyle name="normální 4 3 2 2" xfId="1436" xr:uid="{00000000-0005-0000-0000-000053050000}"/>
    <cellStyle name="normální 4 3 3" xfId="918" xr:uid="{00000000-0005-0000-0000-000054050000}"/>
    <cellStyle name="normální 4 3 3 2" xfId="1503" xr:uid="{00000000-0005-0000-0000-000055050000}"/>
    <cellStyle name="normální 4 3 4" xfId="984" xr:uid="{00000000-0005-0000-0000-000056050000}"/>
    <cellStyle name="normální 4 3 4 2" xfId="1569" xr:uid="{00000000-0005-0000-0000-000057050000}"/>
    <cellStyle name="normální 4 3 5" xfId="1066" xr:uid="{00000000-0005-0000-0000-000058050000}"/>
    <cellStyle name="normální 4 3 5 2" xfId="1641" xr:uid="{00000000-0005-0000-0000-000059050000}"/>
    <cellStyle name="normální 4 3 6" xfId="1136" xr:uid="{00000000-0005-0000-0000-00005A050000}"/>
    <cellStyle name="normální 4 3 6 2" xfId="1710" xr:uid="{00000000-0005-0000-0000-00005B050000}"/>
    <cellStyle name="normální 4 3 7" xfId="1203" xr:uid="{00000000-0005-0000-0000-00005C050000}"/>
    <cellStyle name="normální 4 3 7 2" xfId="1777" xr:uid="{00000000-0005-0000-0000-00005D050000}"/>
    <cellStyle name="normální 4 3 8" xfId="1269" xr:uid="{00000000-0005-0000-0000-00005E050000}"/>
    <cellStyle name="normální 4 3 8 2" xfId="1843" xr:uid="{00000000-0005-0000-0000-00005F050000}"/>
    <cellStyle name="normální 4 3 9" xfId="1389" xr:uid="{00000000-0005-0000-0000-000060050000}"/>
    <cellStyle name="normální 4 4" xfId="540" xr:uid="{00000000-0005-0000-0000-000061050000}"/>
    <cellStyle name="normální 4 4 10" xfId="1913" xr:uid="{00000000-0005-0000-0000-000062050000}"/>
    <cellStyle name="normální 4 4 11" xfId="1979" xr:uid="{00000000-0005-0000-0000-000063050000}"/>
    <cellStyle name="normální 4 4 12" xfId="2060" xr:uid="{00000000-0005-0000-0000-000064050000}"/>
    <cellStyle name="normální 4 4 13" xfId="2188" xr:uid="{00000000-0005-0000-0000-000065050000}"/>
    <cellStyle name="normální 4 4 14" xfId="2258" xr:uid="{00000000-0005-0000-0000-000066050000}"/>
    <cellStyle name="normální 4 4 15" xfId="2324" xr:uid="{00000000-0005-0000-0000-000067050000}"/>
    <cellStyle name="normální 4 4 16" xfId="2390" xr:uid="{00000000-0005-0000-0000-000068050000}"/>
    <cellStyle name="normální 4 4 2" xfId="541" xr:uid="{00000000-0005-0000-0000-000069050000}"/>
    <cellStyle name="normální 4 4 2 2" xfId="1437" xr:uid="{00000000-0005-0000-0000-00006A050000}"/>
    <cellStyle name="normální 4 4 3" xfId="919" xr:uid="{00000000-0005-0000-0000-00006B050000}"/>
    <cellStyle name="normální 4 4 3 2" xfId="1504" xr:uid="{00000000-0005-0000-0000-00006C050000}"/>
    <cellStyle name="normální 4 4 4" xfId="985" xr:uid="{00000000-0005-0000-0000-00006D050000}"/>
    <cellStyle name="normální 4 4 4 2" xfId="1570" xr:uid="{00000000-0005-0000-0000-00006E050000}"/>
    <cellStyle name="normální 4 4 5" xfId="1067" xr:uid="{00000000-0005-0000-0000-00006F050000}"/>
    <cellStyle name="normální 4 4 5 2" xfId="1642" xr:uid="{00000000-0005-0000-0000-000070050000}"/>
    <cellStyle name="normální 4 4 6" xfId="1137" xr:uid="{00000000-0005-0000-0000-000071050000}"/>
    <cellStyle name="normální 4 4 6 2" xfId="1711" xr:uid="{00000000-0005-0000-0000-000072050000}"/>
    <cellStyle name="normální 4 4 7" xfId="1204" xr:uid="{00000000-0005-0000-0000-000073050000}"/>
    <cellStyle name="normální 4 4 7 2" xfId="1778" xr:uid="{00000000-0005-0000-0000-000074050000}"/>
    <cellStyle name="normální 4 4 8" xfId="1270" xr:uid="{00000000-0005-0000-0000-000075050000}"/>
    <cellStyle name="normální 4 4 8 2" xfId="1844" xr:uid="{00000000-0005-0000-0000-000076050000}"/>
    <cellStyle name="normální 4 4 9" xfId="1390" xr:uid="{00000000-0005-0000-0000-000077050000}"/>
    <cellStyle name="normální 4 5" xfId="542" xr:uid="{00000000-0005-0000-0000-000078050000}"/>
    <cellStyle name="normální 4 5 10" xfId="1914" xr:uid="{00000000-0005-0000-0000-000079050000}"/>
    <cellStyle name="normální 4 5 11" xfId="1980" xr:uid="{00000000-0005-0000-0000-00007A050000}"/>
    <cellStyle name="normální 4 5 12" xfId="2061" xr:uid="{00000000-0005-0000-0000-00007B050000}"/>
    <cellStyle name="normální 4 5 13" xfId="2189" xr:uid="{00000000-0005-0000-0000-00007C050000}"/>
    <cellStyle name="normální 4 5 14" xfId="2259" xr:uid="{00000000-0005-0000-0000-00007D050000}"/>
    <cellStyle name="normální 4 5 15" xfId="2325" xr:uid="{00000000-0005-0000-0000-00007E050000}"/>
    <cellStyle name="normální 4 5 16" xfId="2391" xr:uid="{00000000-0005-0000-0000-00007F050000}"/>
    <cellStyle name="normální 4 5 2" xfId="543" xr:uid="{00000000-0005-0000-0000-000080050000}"/>
    <cellStyle name="normální 4 5 2 2" xfId="1438" xr:uid="{00000000-0005-0000-0000-000081050000}"/>
    <cellStyle name="normální 4 5 3" xfId="920" xr:uid="{00000000-0005-0000-0000-000082050000}"/>
    <cellStyle name="normální 4 5 3 2" xfId="1505" xr:uid="{00000000-0005-0000-0000-000083050000}"/>
    <cellStyle name="normální 4 5 4" xfId="986" xr:uid="{00000000-0005-0000-0000-000084050000}"/>
    <cellStyle name="normální 4 5 4 2" xfId="1571" xr:uid="{00000000-0005-0000-0000-000085050000}"/>
    <cellStyle name="normální 4 5 5" xfId="1068" xr:uid="{00000000-0005-0000-0000-000086050000}"/>
    <cellStyle name="normální 4 5 5 2" xfId="1643" xr:uid="{00000000-0005-0000-0000-000087050000}"/>
    <cellStyle name="normální 4 5 6" xfId="1138" xr:uid="{00000000-0005-0000-0000-000088050000}"/>
    <cellStyle name="normální 4 5 6 2" xfId="1712" xr:uid="{00000000-0005-0000-0000-000089050000}"/>
    <cellStyle name="normální 4 5 7" xfId="1205" xr:uid="{00000000-0005-0000-0000-00008A050000}"/>
    <cellStyle name="normální 4 5 7 2" xfId="1779" xr:uid="{00000000-0005-0000-0000-00008B050000}"/>
    <cellStyle name="normální 4 5 8" xfId="1271" xr:uid="{00000000-0005-0000-0000-00008C050000}"/>
    <cellStyle name="normální 4 5 8 2" xfId="1845" xr:uid="{00000000-0005-0000-0000-00008D050000}"/>
    <cellStyle name="normální 4 5 9" xfId="1391" xr:uid="{00000000-0005-0000-0000-00008E050000}"/>
    <cellStyle name="normální 4 6" xfId="544" xr:uid="{00000000-0005-0000-0000-00008F050000}"/>
    <cellStyle name="normální 4 6 10" xfId="1915" xr:uid="{00000000-0005-0000-0000-000090050000}"/>
    <cellStyle name="normální 4 6 11" xfId="1981" xr:uid="{00000000-0005-0000-0000-000091050000}"/>
    <cellStyle name="normální 4 6 12" xfId="2062" xr:uid="{00000000-0005-0000-0000-000092050000}"/>
    <cellStyle name="normální 4 6 13" xfId="2190" xr:uid="{00000000-0005-0000-0000-000093050000}"/>
    <cellStyle name="normální 4 6 14" xfId="2260" xr:uid="{00000000-0005-0000-0000-000094050000}"/>
    <cellStyle name="normální 4 6 15" xfId="2326" xr:uid="{00000000-0005-0000-0000-000095050000}"/>
    <cellStyle name="normální 4 6 16" xfId="2392" xr:uid="{00000000-0005-0000-0000-000096050000}"/>
    <cellStyle name="normální 4 6 2" xfId="545" xr:uid="{00000000-0005-0000-0000-000097050000}"/>
    <cellStyle name="normální 4 6 2 2" xfId="1439" xr:uid="{00000000-0005-0000-0000-000098050000}"/>
    <cellStyle name="normální 4 6 3" xfId="921" xr:uid="{00000000-0005-0000-0000-000099050000}"/>
    <cellStyle name="normální 4 6 3 2" xfId="1506" xr:uid="{00000000-0005-0000-0000-00009A050000}"/>
    <cellStyle name="normální 4 6 4" xfId="987" xr:uid="{00000000-0005-0000-0000-00009B050000}"/>
    <cellStyle name="normální 4 6 4 2" xfId="1572" xr:uid="{00000000-0005-0000-0000-00009C050000}"/>
    <cellStyle name="normální 4 6 5" xfId="1069" xr:uid="{00000000-0005-0000-0000-00009D050000}"/>
    <cellStyle name="normální 4 6 5 2" xfId="1644" xr:uid="{00000000-0005-0000-0000-00009E050000}"/>
    <cellStyle name="normální 4 6 6" xfId="1139" xr:uid="{00000000-0005-0000-0000-00009F050000}"/>
    <cellStyle name="normální 4 6 6 2" xfId="1713" xr:uid="{00000000-0005-0000-0000-0000A0050000}"/>
    <cellStyle name="normální 4 6 7" xfId="1206" xr:uid="{00000000-0005-0000-0000-0000A1050000}"/>
    <cellStyle name="normální 4 6 7 2" xfId="1780" xr:uid="{00000000-0005-0000-0000-0000A2050000}"/>
    <cellStyle name="normální 4 6 8" xfId="1272" xr:uid="{00000000-0005-0000-0000-0000A3050000}"/>
    <cellStyle name="normální 4 6 8 2" xfId="1846" xr:uid="{00000000-0005-0000-0000-0000A4050000}"/>
    <cellStyle name="normální 4 6 9" xfId="1392" xr:uid="{00000000-0005-0000-0000-0000A5050000}"/>
    <cellStyle name="normální 4 7" xfId="546" xr:uid="{00000000-0005-0000-0000-0000A6050000}"/>
    <cellStyle name="normální 4 7 10" xfId="1916" xr:uid="{00000000-0005-0000-0000-0000A7050000}"/>
    <cellStyle name="normální 4 7 11" xfId="1982" xr:uid="{00000000-0005-0000-0000-0000A8050000}"/>
    <cellStyle name="normální 4 7 12" xfId="2063" xr:uid="{00000000-0005-0000-0000-0000A9050000}"/>
    <cellStyle name="normální 4 7 13" xfId="2191" xr:uid="{00000000-0005-0000-0000-0000AA050000}"/>
    <cellStyle name="normální 4 7 14" xfId="2261" xr:uid="{00000000-0005-0000-0000-0000AB050000}"/>
    <cellStyle name="normální 4 7 15" xfId="2327" xr:uid="{00000000-0005-0000-0000-0000AC050000}"/>
    <cellStyle name="normální 4 7 16" xfId="2393" xr:uid="{00000000-0005-0000-0000-0000AD050000}"/>
    <cellStyle name="normální 4 7 2" xfId="547" xr:uid="{00000000-0005-0000-0000-0000AE050000}"/>
    <cellStyle name="normální 4 7 2 2" xfId="1440" xr:uid="{00000000-0005-0000-0000-0000AF050000}"/>
    <cellStyle name="normální 4 7 3" xfId="922" xr:uid="{00000000-0005-0000-0000-0000B0050000}"/>
    <cellStyle name="normální 4 7 3 2" xfId="1507" xr:uid="{00000000-0005-0000-0000-0000B1050000}"/>
    <cellStyle name="normální 4 7 4" xfId="988" xr:uid="{00000000-0005-0000-0000-0000B2050000}"/>
    <cellStyle name="normální 4 7 4 2" xfId="1573" xr:uid="{00000000-0005-0000-0000-0000B3050000}"/>
    <cellStyle name="normální 4 7 5" xfId="1070" xr:uid="{00000000-0005-0000-0000-0000B4050000}"/>
    <cellStyle name="normální 4 7 5 2" xfId="1645" xr:uid="{00000000-0005-0000-0000-0000B5050000}"/>
    <cellStyle name="normální 4 7 6" xfId="1140" xr:uid="{00000000-0005-0000-0000-0000B6050000}"/>
    <cellStyle name="normální 4 7 6 2" xfId="1714" xr:uid="{00000000-0005-0000-0000-0000B7050000}"/>
    <cellStyle name="normální 4 7 7" xfId="1207" xr:uid="{00000000-0005-0000-0000-0000B8050000}"/>
    <cellStyle name="normální 4 7 7 2" xfId="1781" xr:uid="{00000000-0005-0000-0000-0000B9050000}"/>
    <cellStyle name="normální 4 7 8" xfId="1273" xr:uid="{00000000-0005-0000-0000-0000BA050000}"/>
    <cellStyle name="normální 4 7 8 2" xfId="1847" xr:uid="{00000000-0005-0000-0000-0000BB050000}"/>
    <cellStyle name="normální 4 7 9" xfId="1393" xr:uid="{00000000-0005-0000-0000-0000BC050000}"/>
    <cellStyle name="normální 4 8" xfId="548" xr:uid="{00000000-0005-0000-0000-0000BD050000}"/>
    <cellStyle name="normální 4 9" xfId="549" xr:uid="{00000000-0005-0000-0000-0000BE050000}"/>
    <cellStyle name="normální 4 9 2" xfId="1441" xr:uid="{00000000-0005-0000-0000-0000BF050000}"/>
    <cellStyle name="normální 4 9 3" xfId="2422" xr:uid="{00000000-0005-0000-0000-0000C0050000}"/>
    <cellStyle name="normální 4 9 4" xfId="2426" xr:uid="{00000000-0005-0000-0000-0000C1050000}"/>
    <cellStyle name="normální 4 9 5" xfId="2431" xr:uid="{00000000-0005-0000-0000-0000C2050000}"/>
    <cellStyle name="Normální 40" xfId="550" xr:uid="{00000000-0005-0000-0000-0000C3050000}"/>
    <cellStyle name="Normální 40 2" xfId="1071" xr:uid="{00000000-0005-0000-0000-0000C4050000}"/>
    <cellStyle name="Normální 41" xfId="551" xr:uid="{00000000-0005-0000-0000-0000C5050000}"/>
    <cellStyle name="Normální 42" xfId="552" xr:uid="{00000000-0005-0000-0000-0000C6050000}"/>
    <cellStyle name="Normální 43" xfId="553" xr:uid="{00000000-0005-0000-0000-0000C7050000}"/>
    <cellStyle name="Normální 44" xfId="554" xr:uid="{00000000-0005-0000-0000-0000C8050000}"/>
    <cellStyle name="Normální 45" xfId="1015" xr:uid="{00000000-0005-0000-0000-0000C9050000}"/>
    <cellStyle name="Normální 45 2" xfId="1600" xr:uid="{00000000-0005-0000-0000-0000CA050000}"/>
    <cellStyle name="Normální 46" xfId="1022" xr:uid="{00000000-0005-0000-0000-0000CB050000}"/>
    <cellStyle name="Normální 46 2" xfId="1601" xr:uid="{00000000-0005-0000-0000-0000CC050000}"/>
    <cellStyle name="Normální 47" xfId="1167" xr:uid="{00000000-0005-0000-0000-0000CD050000}"/>
    <cellStyle name="Normální 47 2" xfId="1741" xr:uid="{00000000-0005-0000-0000-0000CE050000}"/>
    <cellStyle name="Normální 48" xfId="1300" xr:uid="{00000000-0005-0000-0000-0000CF050000}"/>
    <cellStyle name="Normální 49" xfId="1318" xr:uid="{00000000-0005-0000-0000-0000D0050000}"/>
    <cellStyle name="normální 5" xfId="555" xr:uid="{00000000-0005-0000-0000-0000D1050000}"/>
    <cellStyle name="normální 5 10" xfId="556" xr:uid="{00000000-0005-0000-0000-0000D2050000}"/>
    <cellStyle name="normální 5 10 10" xfId="1918" xr:uid="{00000000-0005-0000-0000-0000D3050000}"/>
    <cellStyle name="normální 5 10 11" xfId="1984" xr:uid="{00000000-0005-0000-0000-0000D4050000}"/>
    <cellStyle name="normální 5 10 12" xfId="2064" xr:uid="{00000000-0005-0000-0000-0000D5050000}"/>
    <cellStyle name="normální 5 10 13" xfId="2193" xr:uid="{00000000-0005-0000-0000-0000D6050000}"/>
    <cellStyle name="normální 5 10 14" xfId="2263" xr:uid="{00000000-0005-0000-0000-0000D7050000}"/>
    <cellStyle name="normální 5 10 15" xfId="2329" xr:uid="{00000000-0005-0000-0000-0000D8050000}"/>
    <cellStyle name="normální 5 10 16" xfId="2395" xr:uid="{00000000-0005-0000-0000-0000D9050000}"/>
    <cellStyle name="normální 5 10 2" xfId="557" xr:uid="{00000000-0005-0000-0000-0000DA050000}"/>
    <cellStyle name="normální 5 10 2 2" xfId="1442" xr:uid="{00000000-0005-0000-0000-0000DB050000}"/>
    <cellStyle name="normální 5 10 3" xfId="924" xr:uid="{00000000-0005-0000-0000-0000DC050000}"/>
    <cellStyle name="normální 5 10 3 2" xfId="1509" xr:uid="{00000000-0005-0000-0000-0000DD050000}"/>
    <cellStyle name="normální 5 10 4" xfId="990" xr:uid="{00000000-0005-0000-0000-0000DE050000}"/>
    <cellStyle name="normální 5 10 4 2" xfId="1575" xr:uid="{00000000-0005-0000-0000-0000DF050000}"/>
    <cellStyle name="normální 5 10 5" xfId="1073" xr:uid="{00000000-0005-0000-0000-0000E0050000}"/>
    <cellStyle name="normální 5 10 5 2" xfId="1647" xr:uid="{00000000-0005-0000-0000-0000E1050000}"/>
    <cellStyle name="normální 5 10 6" xfId="1142" xr:uid="{00000000-0005-0000-0000-0000E2050000}"/>
    <cellStyle name="normální 5 10 6 2" xfId="1716" xr:uid="{00000000-0005-0000-0000-0000E3050000}"/>
    <cellStyle name="normální 5 10 7" xfId="1209" xr:uid="{00000000-0005-0000-0000-0000E4050000}"/>
    <cellStyle name="normální 5 10 7 2" xfId="1783" xr:uid="{00000000-0005-0000-0000-0000E5050000}"/>
    <cellStyle name="normální 5 10 8" xfId="1275" xr:uid="{00000000-0005-0000-0000-0000E6050000}"/>
    <cellStyle name="normální 5 10 8 2" xfId="1849" xr:uid="{00000000-0005-0000-0000-0000E7050000}"/>
    <cellStyle name="normální 5 10 9" xfId="1395" xr:uid="{00000000-0005-0000-0000-0000E8050000}"/>
    <cellStyle name="normální 5 11" xfId="558" xr:uid="{00000000-0005-0000-0000-0000E9050000}"/>
    <cellStyle name="normální 5 11 10" xfId="1919" xr:uid="{00000000-0005-0000-0000-0000EA050000}"/>
    <cellStyle name="normální 5 11 11" xfId="1985" xr:uid="{00000000-0005-0000-0000-0000EB050000}"/>
    <cellStyle name="normální 5 11 12" xfId="2065" xr:uid="{00000000-0005-0000-0000-0000EC050000}"/>
    <cellStyle name="normální 5 11 13" xfId="2194" xr:uid="{00000000-0005-0000-0000-0000ED050000}"/>
    <cellStyle name="normální 5 11 14" xfId="2264" xr:uid="{00000000-0005-0000-0000-0000EE050000}"/>
    <cellStyle name="normální 5 11 15" xfId="2330" xr:uid="{00000000-0005-0000-0000-0000EF050000}"/>
    <cellStyle name="normální 5 11 16" xfId="2396" xr:uid="{00000000-0005-0000-0000-0000F0050000}"/>
    <cellStyle name="normální 5 11 2" xfId="559" xr:uid="{00000000-0005-0000-0000-0000F1050000}"/>
    <cellStyle name="normální 5 11 2 2" xfId="1443" xr:uid="{00000000-0005-0000-0000-0000F2050000}"/>
    <cellStyle name="normální 5 11 3" xfId="925" xr:uid="{00000000-0005-0000-0000-0000F3050000}"/>
    <cellStyle name="normální 5 11 3 2" xfId="1510" xr:uid="{00000000-0005-0000-0000-0000F4050000}"/>
    <cellStyle name="normální 5 11 4" xfId="991" xr:uid="{00000000-0005-0000-0000-0000F5050000}"/>
    <cellStyle name="normální 5 11 4 2" xfId="1576" xr:uid="{00000000-0005-0000-0000-0000F6050000}"/>
    <cellStyle name="normální 5 11 5" xfId="1074" xr:uid="{00000000-0005-0000-0000-0000F7050000}"/>
    <cellStyle name="normální 5 11 5 2" xfId="1648" xr:uid="{00000000-0005-0000-0000-0000F8050000}"/>
    <cellStyle name="normální 5 11 6" xfId="1143" xr:uid="{00000000-0005-0000-0000-0000F9050000}"/>
    <cellStyle name="normální 5 11 6 2" xfId="1717" xr:uid="{00000000-0005-0000-0000-0000FA050000}"/>
    <cellStyle name="normální 5 11 7" xfId="1210" xr:uid="{00000000-0005-0000-0000-0000FB050000}"/>
    <cellStyle name="normální 5 11 7 2" xfId="1784" xr:uid="{00000000-0005-0000-0000-0000FC050000}"/>
    <cellStyle name="normální 5 11 8" xfId="1276" xr:uid="{00000000-0005-0000-0000-0000FD050000}"/>
    <cellStyle name="normální 5 11 8 2" xfId="1850" xr:uid="{00000000-0005-0000-0000-0000FE050000}"/>
    <cellStyle name="normální 5 11 9" xfId="1396" xr:uid="{00000000-0005-0000-0000-0000FF050000}"/>
    <cellStyle name="normální 5 12" xfId="560" xr:uid="{00000000-0005-0000-0000-000000060000}"/>
    <cellStyle name="normální 5 12 10" xfId="1920" xr:uid="{00000000-0005-0000-0000-000001060000}"/>
    <cellStyle name="normální 5 12 11" xfId="1986" xr:uid="{00000000-0005-0000-0000-000002060000}"/>
    <cellStyle name="normální 5 12 12" xfId="2066" xr:uid="{00000000-0005-0000-0000-000003060000}"/>
    <cellStyle name="normální 5 12 13" xfId="2195" xr:uid="{00000000-0005-0000-0000-000004060000}"/>
    <cellStyle name="normální 5 12 14" xfId="2265" xr:uid="{00000000-0005-0000-0000-000005060000}"/>
    <cellStyle name="normální 5 12 15" xfId="2331" xr:uid="{00000000-0005-0000-0000-000006060000}"/>
    <cellStyle name="normální 5 12 16" xfId="2397" xr:uid="{00000000-0005-0000-0000-000007060000}"/>
    <cellStyle name="normální 5 12 2" xfId="561" xr:uid="{00000000-0005-0000-0000-000008060000}"/>
    <cellStyle name="normální 5 12 2 2" xfId="1444" xr:uid="{00000000-0005-0000-0000-000009060000}"/>
    <cellStyle name="normální 5 12 3" xfId="926" xr:uid="{00000000-0005-0000-0000-00000A060000}"/>
    <cellStyle name="normální 5 12 3 2" xfId="1511" xr:uid="{00000000-0005-0000-0000-00000B060000}"/>
    <cellStyle name="normální 5 12 4" xfId="992" xr:uid="{00000000-0005-0000-0000-00000C060000}"/>
    <cellStyle name="normální 5 12 4 2" xfId="1577" xr:uid="{00000000-0005-0000-0000-00000D060000}"/>
    <cellStyle name="normální 5 12 5" xfId="1075" xr:uid="{00000000-0005-0000-0000-00000E060000}"/>
    <cellStyle name="normální 5 12 5 2" xfId="1649" xr:uid="{00000000-0005-0000-0000-00000F060000}"/>
    <cellStyle name="normální 5 12 6" xfId="1144" xr:uid="{00000000-0005-0000-0000-000010060000}"/>
    <cellStyle name="normální 5 12 6 2" xfId="1718" xr:uid="{00000000-0005-0000-0000-000011060000}"/>
    <cellStyle name="normální 5 12 7" xfId="1211" xr:uid="{00000000-0005-0000-0000-000012060000}"/>
    <cellStyle name="normální 5 12 7 2" xfId="1785" xr:uid="{00000000-0005-0000-0000-000013060000}"/>
    <cellStyle name="normální 5 12 8" xfId="1277" xr:uid="{00000000-0005-0000-0000-000014060000}"/>
    <cellStyle name="normální 5 12 8 2" xfId="1851" xr:uid="{00000000-0005-0000-0000-000015060000}"/>
    <cellStyle name="normální 5 12 9" xfId="1397" xr:uid="{00000000-0005-0000-0000-000016060000}"/>
    <cellStyle name="normální 5 13" xfId="562" xr:uid="{00000000-0005-0000-0000-000017060000}"/>
    <cellStyle name="normální 5 13 10" xfId="1921" xr:uid="{00000000-0005-0000-0000-000018060000}"/>
    <cellStyle name="normální 5 13 11" xfId="1987" xr:uid="{00000000-0005-0000-0000-000019060000}"/>
    <cellStyle name="normální 5 13 12" xfId="2067" xr:uid="{00000000-0005-0000-0000-00001A060000}"/>
    <cellStyle name="normální 5 13 13" xfId="2196" xr:uid="{00000000-0005-0000-0000-00001B060000}"/>
    <cellStyle name="normální 5 13 14" xfId="2266" xr:uid="{00000000-0005-0000-0000-00001C060000}"/>
    <cellStyle name="normální 5 13 15" xfId="2332" xr:uid="{00000000-0005-0000-0000-00001D060000}"/>
    <cellStyle name="normální 5 13 16" xfId="2398" xr:uid="{00000000-0005-0000-0000-00001E060000}"/>
    <cellStyle name="normální 5 13 2" xfId="563" xr:uid="{00000000-0005-0000-0000-00001F060000}"/>
    <cellStyle name="normální 5 13 2 2" xfId="1445" xr:uid="{00000000-0005-0000-0000-000020060000}"/>
    <cellStyle name="normální 5 13 3" xfId="927" xr:uid="{00000000-0005-0000-0000-000021060000}"/>
    <cellStyle name="normální 5 13 3 2" xfId="1512" xr:uid="{00000000-0005-0000-0000-000022060000}"/>
    <cellStyle name="normální 5 13 4" xfId="993" xr:uid="{00000000-0005-0000-0000-000023060000}"/>
    <cellStyle name="normální 5 13 4 2" xfId="1578" xr:uid="{00000000-0005-0000-0000-000024060000}"/>
    <cellStyle name="normální 5 13 5" xfId="1076" xr:uid="{00000000-0005-0000-0000-000025060000}"/>
    <cellStyle name="normální 5 13 5 2" xfId="1650" xr:uid="{00000000-0005-0000-0000-000026060000}"/>
    <cellStyle name="normální 5 13 6" xfId="1145" xr:uid="{00000000-0005-0000-0000-000027060000}"/>
    <cellStyle name="normální 5 13 6 2" xfId="1719" xr:uid="{00000000-0005-0000-0000-000028060000}"/>
    <cellStyle name="normální 5 13 7" xfId="1212" xr:uid="{00000000-0005-0000-0000-000029060000}"/>
    <cellStyle name="normální 5 13 7 2" xfId="1786" xr:uid="{00000000-0005-0000-0000-00002A060000}"/>
    <cellStyle name="normální 5 13 8" xfId="1278" xr:uid="{00000000-0005-0000-0000-00002B060000}"/>
    <cellStyle name="normální 5 13 8 2" xfId="1852" xr:uid="{00000000-0005-0000-0000-00002C060000}"/>
    <cellStyle name="normální 5 13 9" xfId="1398" xr:uid="{00000000-0005-0000-0000-00002D060000}"/>
    <cellStyle name="normální 5 14" xfId="564" xr:uid="{00000000-0005-0000-0000-00002E060000}"/>
    <cellStyle name="normální 5 14 10" xfId="1922" xr:uid="{00000000-0005-0000-0000-00002F060000}"/>
    <cellStyle name="normální 5 14 11" xfId="1988" xr:uid="{00000000-0005-0000-0000-000030060000}"/>
    <cellStyle name="normální 5 14 12" xfId="2068" xr:uid="{00000000-0005-0000-0000-000031060000}"/>
    <cellStyle name="normální 5 14 13" xfId="2197" xr:uid="{00000000-0005-0000-0000-000032060000}"/>
    <cellStyle name="normální 5 14 14" xfId="2267" xr:uid="{00000000-0005-0000-0000-000033060000}"/>
    <cellStyle name="normální 5 14 15" xfId="2333" xr:uid="{00000000-0005-0000-0000-000034060000}"/>
    <cellStyle name="normální 5 14 16" xfId="2399" xr:uid="{00000000-0005-0000-0000-000035060000}"/>
    <cellStyle name="normální 5 14 2" xfId="565" xr:uid="{00000000-0005-0000-0000-000036060000}"/>
    <cellStyle name="normální 5 14 2 2" xfId="1446" xr:uid="{00000000-0005-0000-0000-000037060000}"/>
    <cellStyle name="normální 5 14 3" xfId="928" xr:uid="{00000000-0005-0000-0000-000038060000}"/>
    <cellStyle name="normální 5 14 3 2" xfId="1513" xr:uid="{00000000-0005-0000-0000-000039060000}"/>
    <cellStyle name="normální 5 14 4" xfId="994" xr:uid="{00000000-0005-0000-0000-00003A060000}"/>
    <cellStyle name="normální 5 14 4 2" xfId="1579" xr:uid="{00000000-0005-0000-0000-00003B060000}"/>
    <cellStyle name="normální 5 14 5" xfId="1077" xr:uid="{00000000-0005-0000-0000-00003C060000}"/>
    <cellStyle name="normální 5 14 5 2" xfId="1651" xr:uid="{00000000-0005-0000-0000-00003D060000}"/>
    <cellStyle name="normální 5 14 6" xfId="1146" xr:uid="{00000000-0005-0000-0000-00003E060000}"/>
    <cellStyle name="normální 5 14 6 2" xfId="1720" xr:uid="{00000000-0005-0000-0000-00003F060000}"/>
    <cellStyle name="normální 5 14 7" xfId="1213" xr:uid="{00000000-0005-0000-0000-000040060000}"/>
    <cellStyle name="normální 5 14 7 2" xfId="1787" xr:uid="{00000000-0005-0000-0000-000041060000}"/>
    <cellStyle name="normální 5 14 8" xfId="1279" xr:uid="{00000000-0005-0000-0000-000042060000}"/>
    <cellStyle name="normální 5 14 8 2" xfId="1853" xr:uid="{00000000-0005-0000-0000-000043060000}"/>
    <cellStyle name="normální 5 14 9" xfId="1399" xr:uid="{00000000-0005-0000-0000-000044060000}"/>
    <cellStyle name="normální 5 15" xfId="566" xr:uid="{00000000-0005-0000-0000-000045060000}"/>
    <cellStyle name="normální 5 15 10" xfId="1923" xr:uid="{00000000-0005-0000-0000-000046060000}"/>
    <cellStyle name="normální 5 15 11" xfId="1989" xr:uid="{00000000-0005-0000-0000-000047060000}"/>
    <cellStyle name="normální 5 15 12" xfId="2069" xr:uid="{00000000-0005-0000-0000-000048060000}"/>
    <cellStyle name="normální 5 15 13" xfId="2198" xr:uid="{00000000-0005-0000-0000-000049060000}"/>
    <cellStyle name="normální 5 15 14" xfId="2268" xr:uid="{00000000-0005-0000-0000-00004A060000}"/>
    <cellStyle name="normální 5 15 15" xfId="2334" xr:uid="{00000000-0005-0000-0000-00004B060000}"/>
    <cellStyle name="normální 5 15 16" xfId="2400" xr:uid="{00000000-0005-0000-0000-00004C060000}"/>
    <cellStyle name="normální 5 15 2" xfId="567" xr:uid="{00000000-0005-0000-0000-00004D060000}"/>
    <cellStyle name="normální 5 15 2 2" xfId="1447" xr:uid="{00000000-0005-0000-0000-00004E060000}"/>
    <cellStyle name="normální 5 15 3" xfId="929" xr:uid="{00000000-0005-0000-0000-00004F060000}"/>
    <cellStyle name="normální 5 15 3 2" xfId="1514" xr:uid="{00000000-0005-0000-0000-000050060000}"/>
    <cellStyle name="normální 5 15 4" xfId="995" xr:uid="{00000000-0005-0000-0000-000051060000}"/>
    <cellStyle name="normální 5 15 4 2" xfId="1580" xr:uid="{00000000-0005-0000-0000-000052060000}"/>
    <cellStyle name="normální 5 15 5" xfId="1078" xr:uid="{00000000-0005-0000-0000-000053060000}"/>
    <cellStyle name="normální 5 15 5 2" xfId="1652" xr:uid="{00000000-0005-0000-0000-000054060000}"/>
    <cellStyle name="normální 5 15 6" xfId="1147" xr:uid="{00000000-0005-0000-0000-000055060000}"/>
    <cellStyle name="normální 5 15 6 2" xfId="1721" xr:uid="{00000000-0005-0000-0000-000056060000}"/>
    <cellStyle name="normální 5 15 7" xfId="1214" xr:uid="{00000000-0005-0000-0000-000057060000}"/>
    <cellStyle name="normální 5 15 7 2" xfId="1788" xr:uid="{00000000-0005-0000-0000-000058060000}"/>
    <cellStyle name="normální 5 15 8" xfId="1280" xr:uid="{00000000-0005-0000-0000-000059060000}"/>
    <cellStyle name="normální 5 15 8 2" xfId="1854" xr:uid="{00000000-0005-0000-0000-00005A060000}"/>
    <cellStyle name="normální 5 15 9" xfId="1400" xr:uid="{00000000-0005-0000-0000-00005B060000}"/>
    <cellStyle name="normální 5 16" xfId="568" xr:uid="{00000000-0005-0000-0000-00005C060000}"/>
    <cellStyle name="normální 5 17" xfId="569" xr:uid="{00000000-0005-0000-0000-00005D060000}"/>
    <cellStyle name="normální 5 17 2" xfId="1448" xr:uid="{00000000-0005-0000-0000-00005E060000}"/>
    <cellStyle name="normální 5 17 3" xfId="2423" xr:uid="{00000000-0005-0000-0000-00005F060000}"/>
    <cellStyle name="normální 5 17 4" xfId="2428" xr:uid="{00000000-0005-0000-0000-000060060000}"/>
    <cellStyle name="normální 5 18" xfId="923" xr:uid="{00000000-0005-0000-0000-000061060000}"/>
    <cellStyle name="normální 5 18 2" xfId="1508" xr:uid="{00000000-0005-0000-0000-000062060000}"/>
    <cellStyle name="normální 5 19" xfId="989" xr:uid="{00000000-0005-0000-0000-000063060000}"/>
    <cellStyle name="normální 5 19 2" xfId="1574" xr:uid="{00000000-0005-0000-0000-000064060000}"/>
    <cellStyle name="normální 5 2" xfId="570" xr:uid="{00000000-0005-0000-0000-000065060000}"/>
    <cellStyle name="normální 5 2 10" xfId="1924" xr:uid="{00000000-0005-0000-0000-000066060000}"/>
    <cellStyle name="normální 5 2 11" xfId="1990" xr:uid="{00000000-0005-0000-0000-000067060000}"/>
    <cellStyle name="normální 5 2 12" xfId="2070" xr:uid="{00000000-0005-0000-0000-000068060000}"/>
    <cellStyle name="normální 5 2 13" xfId="2199" xr:uid="{00000000-0005-0000-0000-000069060000}"/>
    <cellStyle name="normální 5 2 14" xfId="2269" xr:uid="{00000000-0005-0000-0000-00006A060000}"/>
    <cellStyle name="normální 5 2 15" xfId="2335" xr:uid="{00000000-0005-0000-0000-00006B060000}"/>
    <cellStyle name="normální 5 2 16" xfId="2401" xr:uid="{00000000-0005-0000-0000-00006C060000}"/>
    <cellStyle name="normální 5 2 2" xfId="571" xr:uid="{00000000-0005-0000-0000-00006D060000}"/>
    <cellStyle name="normální 5 2 2 2" xfId="1449" xr:uid="{00000000-0005-0000-0000-00006E060000}"/>
    <cellStyle name="normální 5 2 3" xfId="930" xr:uid="{00000000-0005-0000-0000-00006F060000}"/>
    <cellStyle name="normální 5 2 3 2" xfId="1515" xr:uid="{00000000-0005-0000-0000-000070060000}"/>
    <cellStyle name="normální 5 2 4" xfId="996" xr:uid="{00000000-0005-0000-0000-000071060000}"/>
    <cellStyle name="normální 5 2 4 2" xfId="1581" xr:uid="{00000000-0005-0000-0000-000072060000}"/>
    <cellStyle name="normální 5 2 5" xfId="1079" xr:uid="{00000000-0005-0000-0000-000073060000}"/>
    <cellStyle name="normální 5 2 5 2" xfId="1653" xr:uid="{00000000-0005-0000-0000-000074060000}"/>
    <cellStyle name="normální 5 2 6" xfId="1148" xr:uid="{00000000-0005-0000-0000-000075060000}"/>
    <cellStyle name="normální 5 2 6 2" xfId="1722" xr:uid="{00000000-0005-0000-0000-000076060000}"/>
    <cellStyle name="normální 5 2 7" xfId="1215" xr:uid="{00000000-0005-0000-0000-000077060000}"/>
    <cellStyle name="normální 5 2 7 2" xfId="1789" xr:uid="{00000000-0005-0000-0000-000078060000}"/>
    <cellStyle name="normální 5 2 8" xfId="1281" xr:uid="{00000000-0005-0000-0000-000079060000}"/>
    <cellStyle name="normální 5 2 8 2" xfId="1855" xr:uid="{00000000-0005-0000-0000-00007A060000}"/>
    <cellStyle name="normální 5 2 9" xfId="1401" xr:uid="{00000000-0005-0000-0000-00007B060000}"/>
    <cellStyle name="normální 5 20" xfId="1072" xr:uid="{00000000-0005-0000-0000-00007C060000}"/>
    <cellStyle name="normální 5 20 2" xfId="1646" xr:uid="{00000000-0005-0000-0000-00007D060000}"/>
    <cellStyle name="normální 5 21" xfId="1141" xr:uid="{00000000-0005-0000-0000-00007E060000}"/>
    <cellStyle name="normální 5 21 2" xfId="1715" xr:uid="{00000000-0005-0000-0000-00007F060000}"/>
    <cellStyle name="normální 5 22" xfId="1208" xr:uid="{00000000-0005-0000-0000-000080060000}"/>
    <cellStyle name="normální 5 22 2" xfId="1782" xr:uid="{00000000-0005-0000-0000-000081060000}"/>
    <cellStyle name="normální 5 23" xfId="1274" xr:uid="{00000000-0005-0000-0000-000082060000}"/>
    <cellStyle name="normální 5 23 2" xfId="1848" xr:uid="{00000000-0005-0000-0000-000083060000}"/>
    <cellStyle name="normální 5 24" xfId="1394" xr:uid="{00000000-0005-0000-0000-000084060000}"/>
    <cellStyle name="normální 5 25" xfId="1917" xr:uid="{00000000-0005-0000-0000-000085060000}"/>
    <cellStyle name="normální 5 26" xfId="1983" xr:uid="{00000000-0005-0000-0000-000086060000}"/>
    <cellStyle name="Normální 5 27" xfId="2010" xr:uid="{00000000-0005-0000-0000-000087060000}"/>
    <cellStyle name="normální 5 28" xfId="2192" xr:uid="{00000000-0005-0000-0000-000088060000}"/>
    <cellStyle name="normální 5 29" xfId="2262" xr:uid="{00000000-0005-0000-0000-000089060000}"/>
    <cellStyle name="normální 5 3" xfId="572" xr:uid="{00000000-0005-0000-0000-00008A060000}"/>
    <cellStyle name="normální 5 3 10" xfId="1925" xr:uid="{00000000-0005-0000-0000-00008B060000}"/>
    <cellStyle name="normální 5 3 11" xfId="1991" xr:uid="{00000000-0005-0000-0000-00008C060000}"/>
    <cellStyle name="normální 5 3 12" xfId="2071" xr:uid="{00000000-0005-0000-0000-00008D060000}"/>
    <cellStyle name="normální 5 3 13" xfId="2200" xr:uid="{00000000-0005-0000-0000-00008E060000}"/>
    <cellStyle name="normální 5 3 14" xfId="2270" xr:uid="{00000000-0005-0000-0000-00008F060000}"/>
    <cellStyle name="normální 5 3 15" xfId="2336" xr:uid="{00000000-0005-0000-0000-000090060000}"/>
    <cellStyle name="normální 5 3 16" xfId="2402" xr:uid="{00000000-0005-0000-0000-000091060000}"/>
    <cellStyle name="normální 5 3 2" xfId="573" xr:uid="{00000000-0005-0000-0000-000092060000}"/>
    <cellStyle name="normální 5 3 2 2" xfId="1450" xr:uid="{00000000-0005-0000-0000-000093060000}"/>
    <cellStyle name="normální 5 3 3" xfId="931" xr:uid="{00000000-0005-0000-0000-000094060000}"/>
    <cellStyle name="normální 5 3 3 2" xfId="1516" xr:uid="{00000000-0005-0000-0000-000095060000}"/>
    <cellStyle name="normální 5 3 4" xfId="997" xr:uid="{00000000-0005-0000-0000-000096060000}"/>
    <cellStyle name="normální 5 3 4 2" xfId="1582" xr:uid="{00000000-0005-0000-0000-000097060000}"/>
    <cellStyle name="normální 5 3 5" xfId="1080" xr:uid="{00000000-0005-0000-0000-000098060000}"/>
    <cellStyle name="normální 5 3 5 2" xfId="1654" xr:uid="{00000000-0005-0000-0000-000099060000}"/>
    <cellStyle name="normální 5 3 6" xfId="1149" xr:uid="{00000000-0005-0000-0000-00009A060000}"/>
    <cellStyle name="normální 5 3 6 2" xfId="1723" xr:uid="{00000000-0005-0000-0000-00009B060000}"/>
    <cellStyle name="normální 5 3 7" xfId="1216" xr:uid="{00000000-0005-0000-0000-00009C060000}"/>
    <cellStyle name="normální 5 3 7 2" xfId="1790" xr:uid="{00000000-0005-0000-0000-00009D060000}"/>
    <cellStyle name="normální 5 3 8" xfId="1282" xr:uid="{00000000-0005-0000-0000-00009E060000}"/>
    <cellStyle name="normální 5 3 8 2" xfId="1856" xr:uid="{00000000-0005-0000-0000-00009F060000}"/>
    <cellStyle name="normální 5 3 9" xfId="1402" xr:uid="{00000000-0005-0000-0000-0000A0060000}"/>
    <cellStyle name="normální 5 30" xfId="2328" xr:uid="{00000000-0005-0000-0000-0000A1060000}"/>
    <cellStyle name="normální 5 31" xfId="2394" xr:uid="{00000000-0005-0000-0000-0000A2060000}"/>
    <cellStyle name="normální 5 32" xfId="2440" xr:uid="{00000000-0005-0000-0000-0000A3060000}"/>
    <cellStyle name="normální 5 33" xfId="2448" xr:uid="{00000000-0005-0000-0000-0000A4060000}"/>
    <cellStyle name="normální 5 34" xfId="2450" xr:uid="{00000000-0005-0000-0000-0000A5060000}"/>
    <cellStyle name="normální 5 35" xfId="2459" xr:uid="{00000000-0005-0000-0000-0000A6060000}"/>
    <cellStyle name="normální 5 4" xfId="574" xr:uid="{00000000-0005-0000-0000-0000A7060000}"/>
    <cellStyle name="normální 5 4 10" xfId="1926" xr:uid="{00000000-0005-0000-0000-0000A8060000}"/>
    <cellStyle name="normální 5 4 11" xfId="1992" xr:uid="{00000000-0005-0000-0000-0000A9060000}"/>
    <cellStyle name="normální 5 4 12" xfId="2072" xr:uid="{00000000-0005-0000-0000-0000AA060000}"/>
    <cellStyle name="normální 5 4 13" xfId="2201" xr:uid="{00000000-0005-0000-0000-0000AB060000}"/>
    <cellStyle name="normální 5 4 14" xfId="2271" xr:uid="{00000000-0005-0000-0000-0000AC060000}"/>
    <cellStyle name="normální 5 4 15" xfId="2337" xr:uid="{00000000-0005-0000-0000-0000AD060000}"/>
    <cellStyle name="normální 5 4 16" xfId="2403" xr:uid="{00000000-0005-0000-0000-0000AE060000}"/>
    <cellStyle name="normální 5 4 2" xfId="575" xr:uid="{00000000-0005-0000-0000-0000AF060000}"/>
    <cellStyle name="normální 5 4 2 2" xfId="1451" xr:uid="{00000000-0005-0000-0000-0000B0060000}"/>
    <cellStyle name="normální 5 4 3" xfId="932" xr:uid="{00000000-0005-0000-0000-0000B1060000}"/>
    <cellStyle name="normální 5 4 3 2" xfId="1517" xr:uid="{00000000-0005-0000-0000-0000B2060000}"/>
    <cellStyle name="normální 5 4 4" xfId="998" xr:uid="{00000000-0005-0000-0000-0000B3060000}"/>
    <cellStyle name="normální 5 4 4 2" xfId="1583" xr:uid="{00000000-0005-0000-0000-0000B4060000}"/>
    <cellStyle name="normální 5 4 5" xfId="1081" xr:uid="{00000000-0005-0000-0000-0000B5060000}"/>
    <cellStyle name="normální 5 4 5 2" xfId="1655" xr:uid="{00000000-0005-0000-0000-0000B6060000}"/>
    <cellStyle name="normální 5 4 6" xfId="1150" xr:uid="{00000000-0005-0000-0000-0000B7060000}"/>
    <cellStyle name="normální 5 4 6 2" xfId="1724" xr:uid="{00000000-0005-0000-0000-0000B8060000}"/>
    <cellStyle name="normální 5 4 7" xfId="1217" xr:uid="{00000000-0005-0000-0000-0000B9060000}"/>
    <cellStyle name="normální 5 4 7 2" xfId="1791" xr:uid="{00000000-0005-0000-0000-0000BA060000}"/>
    <cellStyle name="normální 5 4 8" xfId="1283" xr:uid="{00000000-0005-0000-0000-0000BB060000}"/>
    <cellStyle name="normální 5 4 8 2" xfId="1857" xr:uid="{00000000-0005-0000-0000-0000BC060000}"/>
    <cellStyle name="normální 5 4 9" xfId="1403" xr:uid="{00000000-0005-0000-0000-0000BD060000}"/>
    <cellStyle name="normální 5 5" xfId="576" xr:uid="{00000000-0005-0000-0000-0000BE060000}"/>
    <cellStyle name="normální 5 5 10" xfId="1927" xr:uid="{00000000-0005-0000-0000-0000BF060000}"/>
    <cellStyle name="normální 5 5 11" xfId="1993" xr:uid="{00000000-0005-0000-0000-0000C0060000}"/>
    <cellStyle name="normální 5 5 12" xfId="2073" xr:uid="{00000000-0005-0000-0000-0000C1060000}"/>
    <cellStyle name="normální 5 5 13" xfId="2202" xr:uid="{00000000-0005-0000-0000-0000C2060000}"/>
    <cellStyle name="normální 5 5 14" xfId="2272" xr:uid="{00000000-0005-0000-0000-0000C3060000}"/>
    <cellStyle name="normální 5 5 15" xfId="2338" xr:uid="{00000000-0005-0000-0000-0000C4060000}"/>
    <cellStyle name="normální 5 5 16" xfId="2404" xr:uid="{00000000-0005-0000-0000-0000C5060000}"/>
    <cellStyle name="normální 5 5 2" xfId="577" xr:uid="{00000000-0005-0000-0000-0000C6060000}"/>
    <cellStyle name="normální 5 5 2 2" xfId="1452" xr:uid="{00000000-0005-0000-0000-0000C7060000}"/>
    <cellStyle name="normální 5 5 3" xfId="933" xr:uid="{00000000-0005-0000-0000-0000C8060000}"/>
    <cellStyle name="normální 5 5 3 2" xfId="1518" xr:uid="{00000000-0005-0000-0000-0000C9060000}"/>
    <cellStyle name="normální 5 5 4" xfId="999" xr:uid="{00000000-0005-0000-0000-0000CA060000}"/>
    <cellStyle name="normální 5 5 4 2" xfId="1584" xr:uid="{00000000-0005-0000-0000-0000CB060000}"/>
    <cellStyle name="normální 5 5 5" xfId="1082" xr:uid="{00000000-0005-0000-0000-0000CC060000}"/>
    <cellStyle name="normální 5 5 5 2" xfId="1656" xr:uid="{00000000-0005-0000-0000-0000CD060000}"/>
    <cellStyle name="normální 5 5 6" xfId="1151" xr:uid="{00000000-0005-0000-0000-0000CE060000}"/>
    <cellStyle name="normální 5 5 6 2" xfId="1725" xr:uid="{00000000-0005-0000-0000-0000CF060000}"/>
    <cellStyle name="normální 5 5 7" xfId="1218" xr:uid="{00000000-0005-0000-0000-0000D0060000}"/>
    <cellStyle name="normální 5 5 7 2" xfId="1792" xr:uid="{00000000-0005-0000-0000-0000D1060000}"/>
    <cellStyle name="normální 5 5 8" xfId="1284" xr:uid="{00000000-0005-0000-0000-0000D2060000}"/>
    <cellStyle name="normální 5 5 8 2" xfId="1858" xr:uid="{00000000-0005-0000-0000-0000D3060000}"/>
    <cellStyle name="normální 5 5 9" xfId="1404" xr:uid="{00000000-0005-0000-0000-0000D4060000}"/>
    <cellStyle name="normální 5 6" xfId="578" xr:uid="{00000000-0005-0000-0000-0000D5060000}"/>
    <cellStyle name="normální 5 6 10" xfId="1928" xr:uid="{00000000-0005-0000-0000-0000D6060000}"/>
    <cellStyle name="normální 5 6 11" xfId="1994" xr:uid="{00000000-0005-0000-0000-0000D7060000}"/>
    <cellStyle name="normální 5 6 12" xfId="2074" xr:uid="{00000000-0005-0000-0000-0000D8060000}"/>
    <cellStyle name="normální 5 6 13" xfId="2203" xr:uid="{00000000-0005-0000-0000-0000D9060000}"/>
    <cellStyle name="normální 5 6 14" xfId="2273" xr:uid="{00000000-0005-0000-0000-0000DA060000}"/>
    <cellStyle name="normální 5 6 15" xfId="2339" xr:uid="{00000000-0005-0000-0000-0000DB060000}"/>
    <cellStyle name="normální 5 6 16" xfId="2405" xr:uid="{00000000-0005-0000-0000-0000DC060000}"/>
    <cellStyle name="normální 5 6 2" xfId="579" xr:uid="{00000000-0005-0000-0000-0000DD060000}"/>
    <cellStyle name="normální 5 6 2 2" xfId="1453" xr:uid="{00000000-0005-0000-0000-0000DE060000}"/>
    <cellStyle name="normální 5 6 3" xfId="934" xr:uid="{00000000-0005-0000-0000-0000DF060000}"/>
    <cellStyle name="normální 5 6 3 2" xfId="1519" xr:uid="{00000000-0005-0000-0000-0000E0060000}"/>
    <cellStyle name="normální 5 6 4" xfId="1000" xr:uid="{00000000-0005-0000-0000-0000E1060000}"/>
    <cellStyle name="normální 5 6 4 2" xfId="1585" xr:uid="{00000000-0005-0000-0000-0000E2060000}"/>
    <cellStyle name="normální 5 6 5" xfId="1083" xr:uid="{00000000-0005-0000-0000-0000E3060000}"/>
    <cellStyle name="normální 5 6 5 2" xfId="1657" xr:uid="{00000000-0005-0000-0000-0000E4060000}"/>
    <cellStyle name="normální 5 6 6" xfId="1152" xr:uid="{00000000-0005-0000-0000-0000E5060000}"/>
    <cellStyle name="normální 5 6 6 2" xfId="1726" xr:uid="{00000000-0005-0000-0000-0000E6060000}"/>
    <cellStyle name="normální 5 6 7" xfId="1219" xr:uid="{00000000-0005-0000-0000-0000E7060000}"/>
    <cellStyle name="normální 5 6 7 2" xfId="1793" xr:uid="{00000000-0005-0000-0000-0000E8060000}"/>
    <cellStyle name="normální 5 6 8" xfId="1285" xr:uid="{00000000-0005-0000-0000-0000E9060000}"/>
    <cellStyle name="normální 5 6 8 2" xfId="1859" xr:uid="{00000000-0005-0000-0000-0000EA060000}"/>
    <cellStyle name="normální 5 6 9" xfId="1405" xr:uid="{00000000-0005-0000-0000-0000EB060000}"/>
    <cellStyle name="normální 5 7" xfId="580" xr:uid="{00000000-0005-0000-0000-0000EC060000}"/>
    <cellStyle name="normální 5 7 10" xfId="1929" xr:uid="{00000000-0005-0000-0000-0000ED060000}"/>
    <cellStyle name="normální 5 7 11" xfId="1995" xr:uid="{00000000-0005-0000-0000-0000EE060000}"/>
    <cellStyle name="normální 5 7 12" xfId="2075" xr:uid="{00000000-0005-0000-0000-0000EF060000}"/>
    <cellStyle name="normální 5 7 13" xfId="2204" xr:uid="{00000000-0005-0000-0000-0000F0060000}"/>
    <cellStyle name="normální 5 7 14" xfId="2274" xr:uid="{00000000-0005-0000-0000-0000F1060000}"/>
    <cellStyle name="normální 5 7 15" xfId="2340" xr:uid="{00000000-0005-0000-0000-0000F2060000}"/>
    <cellStyle name="normální 5 7 16" xfId="2406" xr:uid="{00000000-0005-0000-0000-0000F3060000}"/>
    <cellStyle name="normální 5 7 2" xfId="581" xr:uid="{00000000-0005-0000-0000-0000F4060000}"/>
    <cellStyle name="normální 5 7 2 2" xfId="1454" xr:uid="{00000000-0005-0000-0000-0000F5060000}"/>
    <cellStyle name="normální 5 7 3" xfId="935" xr:uid="{00000000-0005-0000-0000-0000F6060000}"/>
    <cellStyle name="normální 5 7 3 2" xfId="1520" xr:uid="{00000000-0005-0000-0000-0000F7060000}"/>
    <cellStyle name="normální 5 7 4" xfId="1001" xr:uid="{00000000-0005-0000-0000-0000F8060000}"/>
    <cellStyle name="normální 5 7 4 2" xfId="1586" xr:uid="{00000000-0005-0000-0000-0000F9060000}"/>
    <cellStyle name="normální 5 7 5" xfId="1084" xr:uid="{00000000-0005-0000-0000-0000FA060000}"/>
    <cellStyle name="normální 5 7 5 2" xfId="1658" xr:uid="{00000000-0005-0000-0000-0000FB060000}"/>
    <cellStyle name="normální 5 7 6" xfId="1153" xr:uid="{00000000-0005-0000-0000-0000FC060000}"/>
    <cellStyle name="normální 5 7 6 2" xfId="1727" xr:uid="{00000000-0005-0000-0000-0000FD060000}"/>
    <cellStyle name="normální 5 7 7" xfId="1220" xr:uid="{00000000-0005-0000-0000-0000FE060000}"/>
    <cellStyle name="normální 5 7 7 2" xfId="1794" xr:uid="{00000000-0005-0000-0000-0000FF060000}"/>
    <cellStyle name="normální 5 7 8" xfId="1286" xr:uid="{00000000-0005-0000-0000-000000070000}"/>
    <cellStyle name="normální 5 7 8 2" xfId="1860" xr:uid="{00000000-0005-0000-0000-000001070000}"/>
    <cellStyle name="normální 5 7 9" xfId="1406" xr:uid="{00000000-0005-0000-0000-000002070000}"/>
    <cellStyle name="normální 5 8" xfId="582" xr:uid="{00000000-0005-0000-0000-000003070000}"/>
    <cellStyle name="normální 5 8 10" xfId="1930" xr:uid="{00000000-0005-0000-0000-000004070000}"/>
    <cellStyle name="normální 5 8 11" xfId="1996" xr:uid="{00000000-0005-0000-0000-000005070000}"/>
    <cellStyle name="normální 5 8 12" xfId="2076" xr:uid="{00000000-0005-0000-0000-000006070000}"/>
    <cellStyle name="normální 5 8 13" xfId="2205" xr:uid="{00000000-0005-0000-0000-000007070000}"/>
    <cellStyle name="normální 5 8 14" xfId="2275" xr:uid="{00000000-0005-0000-0000-000008070000}"/>
    <cellStyle name="normální 5 8 15" xfId="2341" xr:uid="{00000000-0005-0000-0000-000009070000}"/>
    <cellStyle name="normální 5 8 16" xfId="2407" xr:uid="{00000000-0005-0000-0000-00000A070000}"/>
    <cellStyle name="normální 5 8 2" xfId="583" xr:uid="{00000000-0005-0000-0000-00000B070000}"/>
    <cellStyle name="normální 5 8 2 2" xfId="1455" xr:uid="{00000000-0005-0000-0000-00000C070000}"/>
    <cellStyle name="normální 5 8 3" xfId="936" xr:uid="{00000000-0005-0000-0000-00000D070000}"/>
    <cellStyle name="normální 5 8 3 2" xfId="1521" xr:uid="{00000000-0005-0000-0000-00000E070000}"/>
    <cellStyle name="normální 5 8 4" xfId="1002" xr:uid="{00000000-0005-0000-0000-00000F070000}"/>
    <cellStyle name="normální 5 8 4 2" xfId="1587" xr:uid="{00000000-0005-0000-0000-000010070000}"/>
    <cellStyle name="normální 5 8 5" xfId="1085" xr:uid="{00000000-0005-0000-0000-000011070000}"/>
    <cellStyle name="normální 5 8 5 2" xfId="1659" xr:uid="{00000000-0005-0000-0000-000012070000}"/>
    <cellStyle name="normální 5 8 6" xfId="1154" xr:uid="{00000000-0005-0000-0000-000013070000}"/>
    <cellStyle name="normální 5 8 6 2" xfId="1728" xr:uid="{00000000-0005-0000-0000-000014070000}"/>
    <cellStyle name="normální 5 8 7" xfId="1221" xr:uid="{00000000-0005-0000-0000-000015070000}"/>
    <cellStyle name="normální 5 8 7 2" xfId="1795" xr:uid="{00000000-0005-0000-0000-000016070000}"/>
    <cellStyle name="normální 5 8 8" xfId="1287" xr:uid="{00000000-0005-0000-0000-000017070000}"/>
    <cellStyle name="normální 5 8 8 2" xfId="1861" xr:uid="{00000000-0005-0000-0000-000018070000}"/>
    <cellStyle name="normální 5 8 9" xfId="1407" xr:uid="{00000000-0005-0000-0000-000019070000}"/>
    <cellStyle name="normální 5 9" xfId="584" xr:uid="{00000000-0005-0000-0000-00001A070000}"/>
    <cellStyle name="normální 5 9 10" xfId="1931" xr:uid="{00000000-0005-0000-0000-00001B070000}"/>
    <cellStyle name="normální 5 9 11" xfId="1997" xr:uid="{00000000-0005-0000-0000-00001C070000}"/>
    <cellStyle name="normální 5 9 12" xfId="2077" xr:uid="{00000000-0005-0000-0000-00001D070000}"/>
    <cellStyle name="normální 5 9 13" xfId="2206" xr:uid="{00000000-0005-0000-0000-00001E070000}"/>
    <cellStyle name="normální 5 9 14" xfId="2276" xr:uid="{00000000-0005-0000-0000-00001F070000}"/>
    <cellStyle name="normální 5 9 15" xfId="2342" xr:uid="{00000000-0005-0000-0000-000020070000}"/>
    <cellStyle name="normální 5 9 16" xfId="2408" xr:uid="{00000000-0005-0000-0000-000021070000}"/>
    <cellStyle name="normální 5 9 2" xfId="585" xr:uid="{00000000-0005-0000-0000-000022070000}"/>
    <cellStyle name="normální 5 9 2 2" xfId="1456" xr:uid="{00000000-0005-0000-0000-000023070000}"/>
    <cellStyle name="normální 5 9 3" xfId="937" xr:uid="{00000000-0005-0000-0000-000024070000}"/>
    <cellStyle name="normální 5 9 3 2" xfId="1522" xr:uid="{00000000-0005-0000-0000-000025070000}"/>
    <cellStyle name="normální 5 9 4" xfId="1003" xr:uid="{00000000-0005-0000-0000-000026070000}"/>
    <cellStyle name="normální 5 9 4 2" xfId="1588" xr:uid="{00000000-0005-0000-0000-000027070000}"/>
    <cellStyle name="normální 5 9 5" xfId="1086" xr:uid="{00000000-0005-0000-0000-000028070000}"/>
    <cellStyle name="normální 5 9 5 2" xfId="1660" xr:uid="{00000000-0005-0000-0000-000029070000}"/>
    <cellStyle name="normální 5 9 6" xfId="1155" xr:uid="{00000000-0005-0000-0000-00002A070000}"/>
    <cellStyle name="normální 5 9 6 2" xfId="1729" xr:uid="{00000000-0005-0000-0000-00002B070000}"/>
    <cellStyle name="normální 5 9 7" xfId="1222" xr:uid="{00000000-0005-0000-0000-00002C070000}"/>
    <cellStyle name="normální 5 9 7 2" xfId="1796" xr:uid="{00000000-0005-0000-0000-00002D070000}"/>
    <cellStyle name="normální 5 9 8" xfId="1288" xr:uid="{00000000-0005-0000-0000-00002E070000}"/>
    <cellStyle name="normální 5 9 8 2" xfId="1862" xr:uid="{00000000-0005-0000-0000-00002F070000}"/>
    <cellStyle name="normální 5 9 9" xfId="1408" xr:uid="{00000000-0005-0000-0000-000030070000}"/>
    <cellStyle name="Normální 50" xfId="1317" xr:uid="{00000000-0005-0000-0000-000031070000}"/>
    <cellStyle name="Normální 51" xfId="1420" xr:uid="{00000000-0005-0000-0000-000032070000}"/>
    <cellStyle name="Normální 52" xfId="2009" xr:uid="{00000000-0005-0000-0000-000033070000}"/>
    <cellStyle name="Normální 53" xfId="2218" xr:uid="{00000000-0005-0000-0000-000034070000}"/>
    <cellStyle name="Normální 54" xfId="2219" xr:uid="{00000000-0005-0000-0000-000035070000}"/>
    <cellStyle name="Normální 55" xfId="2220" xr:uid="{00000000-0005-0000-0000-000036070000}"/>
    <cellStyle name="Normální 56" xfId="2420" xr:uid="{00000000-0005-0000-0000-000037070000}"/>
    <cellStyle name="Normální 57" xfId="2425" xr:uid="{00000000-0005-0000-0000-000038070000}"/>
    <cellStyle name="Normální 58" xfId="2430" xr:uid="{00000000-0005-0000-0000-000039070000}"/>
    <cellStyle name="Normální 59" xfId="2433" xr:uid="{00000000-0005-0000-0000-00003A070000}"/>
    <cellStyle name="normální 6" xfId="586" xr:uid="{00000000-0005-0000-0000-00003B070000}"/>
    <cellStyle name="normální 6 10" xfId="2460" xr:uid="{00000000-0005-0000-0000-00003C070000}"/>
    <cellStyle name="normální 6 2" xfId="587" xr:uid="{00000000-0005-0000-0000-00003D070000}"/>
    <cellStyle name="normální 6 2 10" xfId="1932" xr:uid="{00000000-0005-0000-0000-00003E070000}"/>
    <cellStyle name="normální 6 2 11" xfId="1998" xr:uid="{00000000-0005-0000-0000-00003F070000}"/>
    <cellStyle name="normální 6 2 12" xfId="2078" xr:uid="{00000000-0005-0000-0000-000040070000}"/>
    <cellStyle name="normální 6 2 13" xfId="2207" xr:uid="{00000000-0005-0000-0000-000041070000}"/>
    <cellStyle name="normální 6 2 14" xfId="2277" xr:uid="{00000000-0005-0000-0000-000042070000}"/>
    <cellStyle name="normální 6 2 15" xfId="2343" xr:uid="{00000000-0005-0000-0000-000043070000}"/>
    <cellStyle name="normální 6 2 16" xfId="2409" xr:uid="{00000000-0005-0000-0000-000044070000}"/>
    <cellStyle name="normální 6 2 2" xfId="588" xr:uid="{00000000-0005-0000-0000-000045070000}"/>
    <cellStyle name="normální 6 2 2 2" xfId="1457" xr:uid="{00000000-0005-0000-0000-000046070000}"/>
    <cellStyle name="normální 6 2 3" xfId="938" xr:uid="{00000000-0005-0000-0000-000047070000}"/>
    <cellStyle name="normální 6 2 3 2" xfId="1523" xr:uid="{00000000-0005-0000-0000-000048070000}"/>
    <cellStyle name="normální 6 2 4" xfId="1004" xr:uid="{00000000-0005-0000-0000-000049070000}"/>
    <cellStyle name="normální 6 2 4 2" xfId="1589" xr:uid="{00000000-0005-0000-0000-00004A070000}"/>
    <cellStyle name="normální 6 2 5" xfId="1087" xr:uid="{00000000-0005-0000-0000-00004B070000}"/>
    <cellStyle name="normální 6 2 5 2" xfId="1661" xr:uid="{00000000-0005-0000-0000-00004C070000}"/>
    <cellStyle name="normální 6 2 6" xfId="1156" xr:uid="{00000000-0005-0000-0000-00004D070000}"/>
    <cellStyle name="normální 6 2 6 2" xfId="1730" xr:uid="{00000000-0005-0000-0000-00004E070000}"/>
    <cellStyle name="normální 6 2 7" xfId="1223" xr:uid="{00000000-0005-0000-0000-00004F070000}"/>
    <cellStyle name="normální 6 2 7 2" xfId="1797" xr:uid="{00000000-0005-0000-0000-000050070000}"/>
    <cellStyle name="normální 6 2 8" xfId="1289" xr:uid="{00000000-0005-0000-0000-000051070000}"/>
    <cellStyle name="normální 6 2 8 2" xfId="1863" xr:uid="{00000000-0005-0000-0000-000052070000}"/>
    <cellStyle name="normální 6 2 9" xfId="1409" xr:uid="{00000000-0005-0000-0000-000053070000}"/>
    <cellStyle name="normální 6 3" xfId="589" xr:uid="{00000000-0005-0000-0000-000054070000}"/>
    <cellStyle name="normální 6 3 10" xfId="1933" xr:uid="{00000000-0005-0000-0000-000055070000}"/>
    <cellStyle name="normální 6 3 11" xfId="1999" xr:uid="{00000000-0005-0000-0000-000056070000}"/>
    <cellStyle name="normální 6 3 12" xfId="2079" xr:uid="{00000000-0005-0000-0000-000057070000}"/>
    <cellStyle name="normální 6 3 13" xfId="2208" xr:uid="{00000000-0005-0000-0000-000058070000}"/>
    <cellStyle name="normální 6 3 14" xfId="2278" xr:uid="{00000000-0005-0000-0000-000059070000}"/>
    <cellStyle name="normální 6 3 15" xfId="2344" xr:uid="{00000000-0005-0000-0000-00005A070000}"/>
    <cellStyle name="normální 6 3 16" xfId="2410" xr:uid="{00000000-0005-0000-0000-00005B070000}"/>
    <cellStyle name="normální 6 3 2" xfId="590" xr:uid="{00000000-0005-0000-0000-00005C070000}"/>
    <cellStyle name="normální 6 3 2 2" xfId="1458" xr:uid="{00000000-0005-0000-0000-00005D070000}"/>
    <cellStyle name="normální 6 3 3" xfId="939" xr:uid="{00000000-0005-0000-0000-00005E070000}"/>
    <cellStyle name="normální 6 3 3 2" xfId="1524" xr:uid="{00000000-0005-0000-0000-00005F070000}"/>
    <cellStyle name="normální 6 3 4" xfId="1005" xr:uid="{00000000-0005-0000-0000-000060070000}"/>
    <cellStyle name="normální 6 3 4 2" xfId="1590" xr:uid="{00000000-0005-0000-0000-000061070000}"/>
    <cellStyle name="normální 6 3 5" xfId="1088" xr:uid="{00000000-0005-0000-0000-000062070000}"/>
    <cellStyle name="normální 6 3 5 2" xfId="1662" xr:uid="{00000000-0005-0000-0000-000063070000}"/>
    <cellStyle name="normální 6 3 6" xfId="1157" xr:uid="{00000000-0005-0000-0000-000064070000}"/>
    <cellStyle name="normální 6 3 6 2" xfId="1731" xr:uid="{00000000-0005-0000-0000-000065070000}"/>
    <cellStyle name="normální 6 3 7" xfId="1224" xr:uid="{00000000-0005-0000-0000-000066070000}"/>
    <cellStyle name="normální 6 3 7 2" xfId="1798" xr:uid="{00000000-0005-0000-0000-000067070000}"/>
    <cellStyle name="normální 6 3 8" xfId="1290" xr:uid="{00000000-0005-0000-0000-000068070000}"/>
    <cellStyle name="normální 6 3 8 2" xfId="1864" xr:uid="{00000000-0005-0000-0000-000069070000}"/>
    <cellStyle name="normální 6 3 9" xfId="1410" xr:uid="{00000000-0005-0000-0000-00006A070000}"/>
    <cellStyle name="normální 6 4" xfId="591" xr:uid="{00000000-0005-0000-0000-00006B070000}"/>
    <cellStyle name="normální 6 5" xfId="592" xr:uid="{00000000-0005-0000-0000-00006C070000}"/>
    <cellStyle name="Normální 6 6" xfId="2143" xr:uid="{00000000-0005-0000-0000-00006D070000}"/>
    <cellStyle name="normální 6 6 2" xfId="2424" xr:uid="{00000000-0005-0000-0000-00006E070000}"/>
    <cellStyle name="normální 6 6 3" xfId="2429" xr:uid="{00000000-0005-0000-0000-00006F070000}"/>
    <cellStyle name="normální 6 6 4" xfId="2432" xr:uid="{00000000-0005-0000-0000-000070070000}"/>
    <cellStyle name="normální 6 7" xfId="2441" xr:uid="{00000000-0005-0000-0000-000071070000}"/>
    <cellStyle name="normální 6 8" xfId="2449" xr:uid="{00000000-0005-0000-0000-000072070000}"/>
    <cellStyle name="normální 6 9" xfId="2454" xr:uid="{00000000-0005-0000-0000-000073070000}"/>
    <cellStyle name="Normální 60" xfId="2434" xr:uid="{00000000-0005-0000-0000-000074070000}"/>
    <cellStyle name="Normální 61" xfId="2435" xr:uid="{00000000-0005-0000-0000-000075070000}"/>
    <cellStyle name="Normální 62" xfId="2436" xr:uid="{00000000-0005-0000-0000-000076070000}"/>
    <cellStyle name="Normální 63" xfId="2437" xr:uid="{00000000-0005-0000-0000-000077070000}"/>
    <cellStyle name="Normální 64" xfId="2438" xr:uid="{00000000-0005-0000-0000-000078070000}"/>
    <cellStyle name="Normální 65" xfId="2444" xr:uid="{00000000-0005-0000-0000-000079070000}"/>
    <cellStyle name="Normální 66" xfId="2445" xr:uid="{00000000-0005-0000-0000-00007A070000}"/>
    <cellStyle name="Normální 67" xfId="2446" xr:uid="{00000000-0005-0000-0000-00007B070000}"/>
    <cellStyle name="Normální 68" xfId="2453" xr:uid="{00000000-0005-0000-0000-00007C070000}"/>
    <cellStyle name="Normální 69" xfId="2456" xr:uid="{00000000-0005-0000-0000-00007D070000}"/>
    <cellStyle name="normální 7" xfId="593" xr:uid="{00000000-0005-0000-0000-00007E070000}"/>
    <cellStyle name="normální 7 2" xfId="594" xr:uid="{00000000-0005-0000-0000-00007F070000}"/>
    <cellStyle name="normální 7 2 10" xfId="1934" xr:uid="{00000000-0005-0000-0000-000080070000}"/>
    <cellStyle name="normální 7 2 11" xfId="2000" xr:uid="{00000000-0005-0000-0000-000081070000}"/>
    <cellStyle name="normální 7 2 12" xfId="2080" xr:uid="{00000000-0005-0000-0000-000082070000}"/>
    <cellStyle name="normální 7 2 13" xfId="2209" xr:uid="{00000000-0005-0000-0000-000083070000}"/>
    <cellStyle name="normální 7 2 14" xfId="2279" xr:uid="{00000000-0005-0000-0000-000084070000}"/>
    <cellStyle name="normální 7 2 15" xfId="2345" xr:uid="{00000000-0005-0000-0000-000085070000}"/>
    <cellStyle name="normální 7 2 16" xfId="2411" xr:uid="{00000000-0005-0000-0000-000086070000}"/>
    <cellStyle name="normální 7 2 2" xfId="595" xr:uid="{00000000-0005-0000-0000-000087070000}"/>
    <cellStyle name="normální 7 2 2 2" xfId="1459" xr:uid="{00000000-0005-0000-0000-000088070000}"/>
    <cellStyle name="normální 7 2 3" xfId="940" xr:uid="{00000000-0005-0000-0000-000089070000}"/>
    <cellStyle name="normální 7 2 3 2" xfId="1525" xr:uid="{00000000-0005-0000-0000-00008A070000}"/>
    <cellStyle name="normální 7 2 4" xfId="1006" xr:uid="{00000000-0005-0000-0000-00008B070000}"/>
    <cellStyle name="normální 7 2 4 2" xfId="1591" xr:uid="{00000000-0005-0000-0000-00008C070000}"/>
    <cellStyle name="normální 7 2 5" xfId="1089" xr:uid="{00000000-0005-0000-0000-00008D070000}"/>
    <cellStyle name="normální 7 2 5 2" xfId="1663" xr:uid="{00000000-0005-0000-0000-00008E070000}"/>
    <cellStyle name="normální 7 2 6" xfId="1158" xr:uid="{00000000-0005-0000-0000-00008F070000}"/>
    <cellStyle name="normální 7 2 6 2" xfId="1732" xr:uid="{00000000-0005-0000-0000-000090070000}"/>
    <cellStyle name="normální 7 2 7" xfId="1225" xr:uid="{00000000-0005-0000-0000-000091070000}"/>
    <cellStyle name="normální 7 2 7 2" xfId="1799" xr:uid="{00000000-0005-0000-0000-000092070000}"/>
    <cellStyle name="normální 7 2 8" xfId="1291" xr:uid="{00000000-0005-0000-0000-000093070000}"/>
    <cellStyle name="normální 7 2 8 2" xfId="1865" xr:uid="{00000000-0005-0000-0000-000094070000}"/>
    <cellStyle name="normální 7 2 9" xfId="1411" xr:uid="{00000000-0005-0000-0000-000095070000}"/>
    <cellStyle name="normální 7 3" xfId="596" xr:uid="{00000000-0005-0000-0000-000096070000}"/>
    <cellStyle name="normální 7 3 10" xfId="1935" xr:uid="{00000000-0005-0000-0000-000097070000}"/>
    <cellStyle name="normální 7 3 11" xfId="2001" xr:uid="{00000000-0005-0000-0000-000098070000}"/>
    <cellStyle name="normální 7 3 12" xfId="2081" xr:uid="{00000000-0005-0000-0000-000099070000}"/>
    <cellStyle name="normální 7 3 13" xfId="2210" xr:uid="{00000000-0005-0000-0000-00009A070000}"/>
    <cellStyle name="normální 7 3 14" xfId="2280" xr:uid="{00000000-0005-0000-0000-00009B070000}"/>
    <cellStyle name="normální 7 3 15" xfId="2346" xr:uid="{00000000-0005-0000-0000-00009C070000}"/>
    <cellStyle name="normální 7 3 16" xfId="2412" xr:uid="{00000000-0005-0000-0000-00009D070000}"/>
    <cellStyle name="normální 7 3 2" xfId="597" xr:uid="{00000000-0005-0000-0000-00009E070000}"/>
    <cellStyle name="normální 7 3 2 2" xfId="1460" xr:uid="{00000000-0005-0000-0000-00009F070000}"/>
    <cellStyle name="normální 7 3 3" xfId="941" xr:uid="{00000000-0005-0000-0000-0000A0070000}"/>
    <cellStyle name="normální 7 3 3 2" xfId="1526" xr:uid="{00000000-0005-0000-0000-0000A1070000}"/>
    <cellStyle name="normální 7 3 4" xfId="1007" xr:uid="{00000000-0005-0000-0000-0000A2070000}"/>
    <cellStyle name="normální 7 3 4 2" xfId="1592" xr:uid="{00000000-0005-0000-0000-0000A3070000}"/>
    <cellStyle name="normální 7 3 5" xfId="1090" xr:uid="{00000000-0005-0000-0000-0000A4070000}"/>
    <cellStyle name="normální 7 3 5 2" xfId="1664" xr:uid="{00000000-0005-0000-0000-0000A5070000}"/>
    <cellStyle name="normální 7 3 6" xfId="1159" xr:uid="{00000000-0005-0000-0000-0000A6070000}"/>
    <cellStyle name="normální 7 3 6 2" xfId="1733" xr:uid="{00000000-0005-0000-0000-0000A7070000}"/>
    <cellStyle name="normální 7 3 7" xfId="1226" xr:uid="{00000000-0005-0000-0000-0000A8070000}"/>
    <cellStyle name="normální 7 3 7 2" xfId="1800" xr:uid="{00000000-0005-0000-0000-0000A9070000}"/>
    <cellStyle name="normální 7 3 8" xfId="1292" xr:uid="{00000000-0005-0000-0000-0000AA070000}"/>
    <cellStyle name="normální 7 3 8 2" xfId="1866" xr:uid="{00000000-0005-0000-0000-0000AB070000}"/>
    <cellStyle name="normální 7 3 9" xfId="1412" xr:uid="{00000000-0005-0000-0000-0000AC070000}"/>
    <cellStyle name="normální 7 4" xfId="598" xr:uid="{00000000-0005-0000-0000-0000AD070000}"/>
    <cellStyle name="Normální 7 5" xfId="2144" xr:uid="{00000000-0005-0000-0000-0000AE070000}"/>
    <cellStyle name="Normální 70" xfId="2457" xr:uid="{00000000-0005-0000-0000-0000AF070000}"/>
    <cellStyle name="normální 8" xfId="599" xr:uid="{00000000-0005-0000-0000-0000B0070000}"/>
    <cellStyle name="normální 8 2" xfId="600" xr:uid="{00000000-0005-0000-0000-0000B1070000}"/>
    <cellStyle name="normální 8 2 10" xfId="1936" xr:uid="{00000000-0005-0000-0000-0000B2070000}"/>
    <cellStyle name="normální 8 2 11" xfId="2002" xr:uid="{00000000-0005-0000-0000-0000B3070000}"/>
    <cellStyle name="normální 8 2 12" xfId="2082" xr:uid="{00000000-0005-0000-0000-0000B4070000}"/>
    <cellStyle name="normální 8 2 13" xfId="2211" xr:uid="{00000000-0005-0000-0000-0000B5070000}"/>
    <cellStyle name="normální 8 2 14" xfId="2281" xr:uid="{00000000-0005-0000-0000-0000B6070000}"/>
    <cellStyle name="normální 8 2 15" xfId="2347" xr:uid="{00000000-0005-0000-0000-0000B7070000}"/>
    <cellStyle name="normální 8 2 16" xfId="2413" xr:uid="{00000000-0005-0000-0000-0000B8070000}"/>
    <cellStyle name="normální 8 2 2" xfId="601" xr:uid="{00000000-0005-0000-0000-0000B9070000}"/>
    <cellStyle name="normální 8 2 2 2" xfId="1461" xr:uid="{00000000-0005-0000-0000-0000BA070000}"/>
    <cellStyle name="normální 8 2 3" xfId="942" xr:uid="{00000000-0005-0000-0000-0000BB070000}"/>
    <cellStyle name="normální 8 2 3 2" xfId="1527" xr:uid="{00000000-0005-0000-0000-0000BC070000}"/>
    <cellStyle name="normální 8 2 4" xfId="1008" xr:uid="{00000000-0005-0000-0000-0000BD070000}"/>
    <cellStyle name="normální 8 2 4 2" xfId="1593" xr:uid="{00000000-0005-0000-0000-0000BE070000}"/>
    <cellStyle name="normální 8 2 5" xfId="1091" xr:uid="{00000000-0005-0000-0000-0000BF070000}"/>
    <cellStyle name="normální 8 2 5 2" xfId="1665" xr:uid="{00000000-0005-0000-0000-0000C0070000}"/>
    <cellStyle name="normální 8 2 6" xfId="1160" xr:uid="{00000000-0005-0000-0000-0000C1070000}"/>
    <cellStyle name="normální 8 2 6 2" xfId="1734" xr:uid="{00000000-0005-0000-0000-0000C2070000}"/>
    <cellStyle name="normální 8 2 7" xfId="1227" xr:uid="{00000000-0005-0000-0000-0000C3070000}"/>
    <cellStyle name="normální 8 2 7 2" xfId="1801" xr:uid="{00000000-0005-0000-0000-0000C4070000}"/>
    <cellStyle name="normální 8 2 8" xfId="1293" xr:uid="{00000000-0005-0000-0000-0000C5070000}"/>
    <cellStyle name="normální 8 2 8 2" xfId="1867" xr:uid="{00000000-0005-0000-0000-0000C6070000}"/>
    <cellStyle name="normální 8 2 9" xfId="1413" xr:uid="{00000000-0005-0000-0000-0000C7070000}"/>
    <cellStyle name="normální 8 3" xfId="602" xr:uid="{00000000-0005-0000-0000-0000C8070000}"/>
    <cellStyle name="normální 8 3 10" xfId="1937" xr:uid="{00000000-0005-0000-0000-0000C9070000}"/>
    <cellStyle name="normální 8 3 11" xfId="2003" xr:uid="{00000000-0005-0000-0000-0000CA070000}"/>
    <cellStyle name="normální 8 3 12" xfId="2083" xr:uid="{00000000-0005-0000-0000-0000CB070000}"/>
    <cellStyle name="normální 8 3 13" xfId="2212" xr:uid="{00000000-0005-0000-0000-0000CC070000}"/>
    <cellStyle name="normální 8 3 14" xfId="2282" xr:uid="{00000000-0005-0000-0000-0000CD070000}"/>
    <cellStyle name="normální 8 3 15" xfId="2348" xr:uid="{00000000-0005-0000-0000-0000CE070000}"/>
    <cellStyle name="normální 8 3 16" xfId="2414" xr:uid="{00000000-0005-0000-0000-0000CF070000}"/>
    <cellStyle name="normální 8 3 2" xfId="603" xr:uid="{00000000-0005-0000-0000-0000D0070000}"/>
    <cellStyle name="normální 8 3 2 2" xfId="1462" xr:uid="{00000000-0005-0000-0000-0000D1070000}"/>
    <cellStyle name="normální 8 3 3" xfId="943" xr:uid="{00000000-0005-0000-0000-0000D2070000}"/>
    <cellStyle name="normální 8 3 3 2" xfId="1528" xr:uid="{00000000-0005-0000-0000-0000D3070000}"/>
    <cellStyle name="normální 8 3 4" xfId="1009" xr:uid="{00000000-0005-0000-0000-0000D4070000}"/>
    <cellStyle name="normální 8 3 4 2" xfId="1594" xr:uid="{00000000-0005-0000-0000-0000D5070000}"/>
    <cellStyle name="normální 8 3 5" xfId="1092" xr:uid="{00000000-0005-0000-0000-0000D6070000}"/>
    <cellStyle name="normální 8 3 5 2" xfId="1666" xr:uid="{00000000-0005-0000-0000-0000D7070000}"/>
    <cellStyle name="normální 8 3 6" xfId="1161" xr:uid="{00000000-0005-0000-0000-0000D8070000}"/>
    <cellStyle name="normální 8 3 6 2" xfId="1735" xr:uid="{00000000-0005-0000-0000-0000D9070000}"/>
    <cellStyle name="normální 8 3 7" xfId="1228" xr:uid="{00000000-0005-0000-0000-0000DA070000}"/>
    <cellStyle name="normální 8 3 7 2" xfId="1802" xr:uid="{00000000-0005-0000-0000-0000DB070000}"/>
    <cellStyle name="normální 8 3 8" xfId="1294" xr:uid="{00000000-0005-0000-0000-0000DC070000}"/>
    <cellStyle name="normální 8 3 8 2" xfId="1868" xr:uid="{00000000-0005-0000-0000-0000DD070000}"/>
    <cellStyle name="normální 8 3 9" xfId="1414" xr:uid="{00000000-0005-0000-0000-0000DE070000}"/>
    <cellStyle name="normální 8 4" xfId="604" xr:uid="{00000000-0005-0000-0000-0000DF070000}"/>
    <cellStyle name="Normální 8 5" xfId="2149" xr:uid="{00000000-0005-0000-0000-0000E0070000}"/>
    <cellStyle name="normální 9" xfId="605" xr:uid="{00000000-0005-0000-0000-0000E1070000}"/>
    <cellStyle name="normální 9 2" xfId="606" xr:uid="{00000000-0005-0000-0000-0000E2070000}"/>
    <cellStyle name="normální 9 2 10" xfId="1938" xr:uid="{00000000-0005-0000-0000-0000E3070000}"/>
    <cellStyle name="normální 9 2 11" xfId="2004" xr:uid="{00000000-0005-0000-0000-0000E4070000}"/>
    <cellStyle name="normální 9 2 12" xfId="2084" xr:uid="{00000000-0005-0000-0000-0000E5070000}"/>
    <cellStyle name="normální 9 2 13" xfId="2213" xr:uid="{00000000-0005-0000-0000-0000E6070000}"/>
    <cellStyle name="normální 9 2 14" xfId="2283" xr:uid="{00000000-0005-0000-0000-0000E7070000}"/>
    <cellStyle name="normální 9 2 15" xfId="2349" xr:uid="{00000000-0005-0000-0000-0000E8070000}"/>
    <cellStyle name="normální 9 2 16" xfId="2415" xr:uid="{00000000-0005-0000-0000-0000E9070000}"/>
    <cellStyle name="normální 9 2 2" xfId="607" xr:uid="{00000000-0005-0000-0000-0000EA070000}"/>
    <cellStyle name="normální 9 2 2 2" xfId="1463" xr:uid="{00000000-0005-0000-0000-0000EB070000}"/>
    <cellStyle name="normální 9 2 3" xfId="944" xr:uid="{00000000-0005-0000-0000-0000EC070000}"/>
    <cellStyle name="normální 9 2 3 2" xfId="1529" xr:uid="{00000000-0005-0000-0000-0000ED070000}"/>
    <cellStyle name="normální 9 2 4" xfId="1010" xr:uid="{00000000-0005-0000-0000-0000EE070000}"/>
    <cellStyle name="normální 9 2 4 2" xfId="1595" xr:uid="{00000000-0005-0000-0000-0000EF070000}"/>
    <cellStyle name="normální 9 2 5" xfId="1093" xr:uid="{00000000-0005-0000-0000-0000F0070000}"/>
    <cellStyle name="normální 9 2 5 2" xfId="1667" xr:uid="{00000000-0005-0000-0000-0000F1070000}"/>
    <cellStyle name="normální 9 2 6" xfId="1162" xr:uid="{00000000-0005-0000-0000-0000F2070000}"/>
    <cellStyle name="normální 9 2 6 2" xfId="1736" xr:uid="{00000000-0005-0000-0000-0000F3070000}"/>
    <cellStyle name="normální 9 2 7" xfId="1229" xr:uid="{00000000-0005-0000-0000-0000F4070000}"/>
    <cellStyle name="normální 9 2 7 2" xfId="1803" xr:uid="{00000000-0005-0000-0000-0000F5070000}"/>
    <cellStyle name="normální 9 2 8" xfId="1295" xr:uid="{00000000-0005-0000-0000-0000F6070000}"/>
    <cellStyle name="normální 9 2 8 2" xfId="1869" xr:uid="{00000000-0005-0000-0000-0000F7070000}"/>
    <cellStyle name="normální 9 2 9" xfId="1415" xr:uid="{00000000-0005-0000-0000-0000F8070000}"/>
    <cellStyle name="normální 9 3" xfId="608" xr:uid="{00000000-0005-0000-0000-0000F9070000}"/>
    <cellStyle name="normální 9 3 10" xfId="1939" xr:uid="{00000000-0005-0000-0000-0000FA070000}"/>
    <cellStyle name="normální 9 3 11" xfId="2005" xr:uid="{00000000-0005-0000-0000-0000FB070000}"/>
    <cellStyle name="normální 9 3 12" xfId="2085" xr:uid="{00000000-0005-0000-0000-0000FC070000}"/>
    <cellStyle name="normální 9 3 13" xfId="2214" xr:uid="{00000000-0005-0000-0000-0000FD070000}"/>
    <cellStyle name="normální 9 3 14" xfId="2284" xr:uid="{00000000-0005-0000-0000-0000FE070000}"/>
    <cellStyle name="normální 9 3 15" xfId="2350" xr:uid="{00000000-0005-0000-0000-0000FF070000}"/>
    <cellStyle name="normální 9 3 16" xfId="2416" xr:uid="{00000000-0005-0000-0000-000000080000}"/>
    <cellStyle name="normální 9 3 2" xfId="609" xr:uid="{00000000-0005-0000-0000-000001080000}"/>
    <cellStyle name="normální 9 3 2 2" xfId="1464" xr:uid="{00000000-0005-0000-0000-000002080000}"/>
    <cellStyle name="normální 9 3 3" xfId="945" xr:uid="{00000000-0005-0000-0000-000003080000}"/>
    <cellStyle name="normální 9 3 3 2" xfId="1530" xr:uid="{00000000-0005-0000-0000-000004080000}"/>
    <cellStyle name="normální 9 3 4" xfId="1011" xr:uid="{00000000-0005-0000-0000-000005080000}"/>
    <cellStyle name="normální 9 3 4 2" xfId="1596" xr:uid="{00000000-0005-0000-0000-000006080000}"/>
    <cellStyle name="normální 9 3 5" xfId="1094" xr:uid="{00000000-0005-0000-0000-000007080000}"/>
    <cellStyle name="normální 9 3 5 2" xfId="1668" xr:uid="{00000000-0005-0000-0000-000008080000}"/>
    <cellStyle name="normální 9 3 6" xfId="1163" xr:uid="{00000000-0005-0000-0000-000009080000}"/>
    <cellStyle name="normální 9 3 6 2" xfId="1737" xr:uid="{00000000-0005-0000-0000-00000A080000}"/>
    <cellStyle name="normální 9 3 7" xfId="1230" xr:uid="{00000000-0005-0000-0000-00000B080000}"/>
    <cellStyle name="normální 9 3 7 2" xfId="1804" xr:uid="{00000000-0005-0000-0000-00000C080000}"/>
    <cellStyle name="normální 9 3 8" xfId="1296" xr:uid="{00000000-0005-0000-0000-00000D080000}"/>
    <cellStyle name="normální 9 3 8 2" xfId="1870" xr:uid="{00000000-0005-0000-0000-00000E080000}"/>
    <cellStyle name="normální 9 3 9" xfId="1416" xr:uid="{00000000-0005-0000-0000-00000F080000}"/>
    <cellStyle name="normální 9 4" xfId="610" xr:uid="{00000000-0005-0000-0000-000010080000}"/>
    <cellStyle name="normální 9 4 10" xfId="1940" xr:uid="{00000000-0005-0000-0000-000011080000}"/>
    <cellStyle name="normální 9 4 11" xfId="2006" xr:uid="{00000000-0005-0000-0000-000012080000}"/>
    <cellStyle name="normální 9 4 12" xfId="2086" xr:uid="{00000000-0005-0000-0000-000013080000}"/>
    <cellStyle name="normální 9 4 13" xfId="2215" xr:uid="{00000000-0005-0000-0000-000014080000}"/>
    <cellStyle name="normální 9 4 14" xfId="2285" xr:uid="{00000000-0005-0000-0000-000015080000}"/>
    <cellStyle name="normální 9 4 15" xfId="2351" xr:uid="{00000000-0005-0000-0000-000016080000}"/>
    <cellStyle name="normální 9 4 16" xfId="2417" xr:uid="{00000000-0005-0000-0000-000017080000}"/>
    <cellStyle name="normální 9 4 2" xfId="611" xr:uid="{00000000-0005-0000-0000-000018080000}"/>
    <cellStyle name="normální 9 4 2 2" xfId="1465" xr:uid="{00000000-0005-0000-0000-000019080000}"/>
    <cellStyle name="normální 9 4 3" xfId="946" xr:uid="{00000000-0005-0000-0000-00001A080000}"/>
    <cellStyle name="normální 9 4 3 2" xfId="1531" xr:uid="{00000000-0005-0000-0000-00001B080000}"/>
    <cellStyle name="normální 9 4 4" xfId="1012" xr:uid="{00000000-0005-0000-0000-00001C080000}"/>
    <cellStyle name="normální 9 4 4 2" xfId="1597" xr:uid="{00000000-0005-0000-0000-00001D080000}"/>
    <cellStyle name="normální 9 4 5" xfId="1095" xr:uid="{00000000-0005-0000-0000-00001E080000}"/>
    <cellStyle name="normální 9 4 5 2" xfId="1669" xr:uid="{00000000-0005-0000-0000-00001F080000}"/>
    <cellStyle name="normální 9 4 6" xfId="1164" xr:uid="{00000000-0005-0000-0000-000020080000}"/>
    <cellStyle name="normální 9 4 6 2" xfId="1738" xr:uid="{00000000-0005-0000-0000-000021080000}"/>
    <cellStyle name="normální 9 4 7" xfId="1231" xr:uid="{00000000-0005-0000-0000-000022080000}"/>
    <cellStyle name="normální 9 4 7 2" xfId="1805" xr:uid="{00000000-0005-0000-0000-000023080000}"/>
    <cellStyle name="normální 9 4 8" xfId="1297" xr:uid="{00000000-0005-0000-0000-000024080000}"/>
    <cellStyle name="normální 9 4 8 2" xfId="1871" xr:uid="{00000000-0005-0000-0000-000025080000}"/>
    <cellStyle name="normální 9 4 9" xfId="1417" xr:uid="{00000000-0005-0000-0000-000026080000}"/>
    <cellStyle name="normální 9 5" xfId="612" xr:uid="{00000000-0005-0000-0000-000027080000}"/>
    <cellStyle name="normální 9 5 10" xfId="1941" xr:uid="{00000000-0005-0000-0000-000028080000}"/>
    <cellStyle name="normální 9 5 11" xfId="2007" xr:uid="{00000000-0005-0000-0000-000029080000}"/>
    <cellStyle name="normální 9 5 12" xfId="2087" xr:uid="{00000000-0005-0000-0000-00002A080000}"/>
    <cellStyle name="normální 9 5 13" xfId="2216" xr:uid="{00000000-0005-0000-0000-00002B080000}"/>
    <cellStyle name="normální 9 5 14" xfId="2286" xr:uid="{00000000-0005-0000-0000-00002C080000}"/>
    <cellStyle name="normální 9 5 15" xfId="2352" xr:uid="{00000000-0005-0000-0000-00002D080000}"/>
    <cellStyle name="normální 9 5 16" xfId="2418" xr:uid="{00000000-0005-0000-0000-00002E080000}"/>
    <cellStyle name="normální 9 5 2" xfId="613" xr:uid="{00000000-0005-0000-0000-00002F080000}"/>
    <cellStyle name="normální 9 5 2 2" xfId="1466" xr:uid="{00000000-0005-0000-0000-000030080000}"/>
    <cellStyle name="normální 9 5 3" xfId="947" xr:uid="{00000000-0005-0000-0000-000031080000}"/>
    <cellStyle name="normální 9 5 3 2" xfId="1532" xr:uid="{00000000-0005-0000-0000-000032080000}"/>
    <cellStyle name="normální 9 5 4" xfId="1013" xr:uid="{00000000-0005-0000-0000-000033080000}"/>
    <cellStyle name="normální 9 5 4 2" xfId="1598" xr:uid="{00000000-0005-0000-0000-000034080000}"/>
    <cellStyle name="normální 9 5 5" xfId="1096" xr:uid="{00000000-0005-0000-0000-000035080000}"/>
    <cellStyle name="normální 9 5 5 2" xfId="1670" xr:uid="{00000000-0005-0000-0000-000036080000}"/>
    <cellStyle name="normální 9 5 6" xfId="1165" xr:uid="{00000000-0005-0000-0000-000037080000}"/>
    <cellStyle name="normální 9 5 6 2" xfId="1739" xr:uid="{00000000-0005-0000-0000-000038080000}"/>
    <cellStyle name="normální 9 5 7" xfId="1232" xr:uid="{00000000-0005-0000-0000-000039080000}"/>
    <cellStyle name="normální 9 5 7 2" xfId="1806" xr:uid="{00000000-0005-0000-0000-00003A080000}"/>
    <cellStyle name="normální 9 5 8" xfId="1298" xr:uid="{00000000-0005-0000-0000-00003B080000}"/>
    <cellStyle name="normální 9 5 8 2" xfId="1872" xr:uid="{00000000-0005-0000-0000-00003C080000}"/>
    <cellStyle name="normální 9 5 9" xfId="1418" xr:uid="{00000000-0005-0000-0000-00003D080000}"/>
    <cellStyle name="normální 9 6" xfId="614" xr:uid="{00000000-0005-0000-0000-00003E080000}"/>
    <cellStyle name="normální 9 6 10" xfId="1942" xr:uid="{00000000-0005-0000-0000-00003F080000}"/>
    <cellStyle name="normální 9 6 11" xfId="2008" xr:uid="{00000000-0005-0000-0000-000040080000}"/>
    <cellStyle name="normální 9 6 12" xfId="2088" xr:uid="{00000000-0005-0000-0000-000041080000}"/>
    <cellStyle name="normální 9 6 13" xfId="2217" xr:uid="{00000000-0005-0000-0000-000042080000}"/>
    <cellStyle name="normální 9 6 14" xfId="2287" xr:uid="{00000000-0005-0000-0000-000043080000}"/>
    <cellStyle name="normální 9 6 15" xfId="2353" xr:uid="{00000000-0005-0000-0000-000044080000}"/>
    <cellStyle name="normální 9 6 16" xfId="2419" xr:uid="{00000000-0005-0000-0000-000045080000}"/>
    <cellStyle name="normální 9 6 2" xfId="615" xr:uid="{00000000-0005-0000-0000-000046080000}"/>
    <cellStyle name="normální 9 6 2 2" xfId="1467" xr:uid="{00000000-0005-0000-0000-000047080000}"/>
    <cellStyle name="normální 9 6 3" xfId="948" xr:uid="{00000000-0005-0000-0000-000048080000}"/>
    <cellStyle name="normální 9 6 3 2" xfId="1533" xr:uid="{00000000-0005-0000-0000-000049080000}"/>
    <cellStyle name="normální 9 6 4" xfId="1014" xr:uid="{00000000-0005-0000-0000-00004A080000}"/>
    <cellStyle name="normální 9 6 4 2" xfId="1599" xr:uid="{00000000-0005-0000-0000-00004B080000}"/>
    <cellStyle name="normální 9 6 5" xfId="1097" xr:uid="{00000000-0005-0000-0000-00004C080000}"/>
    <cellStyle name="normální 9 6 5 2" xfId="1671" xr:uid="{00000000-0005-0000-0000-00004D080000}"/>
    <cellStyle name="normální 9 6 6" xfId="1166" xr:uid="{00000000-0005-0000-0000-00004E080000}"/>
    <cellStyle name="normální 9 6 6 2" xfId="1740" xr:uid="{00000000-0005-0000-0000-00004F080000}"/>
    <cellStyle name="normální 9 6 7" xfId="1233" xr:uid="{00000000-0005-0000-0000-000050080000}"/>
    <cellStyle name="normální 9 6 7 2" xfId="1807" xr:uid="{00000000-0005-0000-0000-000051080000}"/>
    <cellStyle name="normální 9 6 8" xfId="1299" xr:uid="{00000000-0005-0000-0000-000052080000}"/>
    <cellStyle name="normální 9 6 8 2" xfId="1873" xr:uid="{00000000-0005-0000-0000-000053080000}"/>
    <cellStyle name="normální 9 6 9" xfId="1419" xr:uid="{00000000-0005-0000-0000-000054080000}"/>
    <cellStyle name="normální 9 7" xfId="616" xr:uid="{00000000-0005-0000-0000-000055080000}"/>
    <cellStyle name="Normální 9 8" xfId="2150" xr:uid="{00000000-0005-0000-0000-000056080000}"/>
    <cellStyle name="normální_List1" xfId="617" xr:uid="{00000000-0005-0000-0000-000057080000}"/>
    <cellStyle name="Note" xfId="1313" xr:uid="{00000000-0005-0000-0000-000058080000}"/>
    <cellStyle name="Poznámka 2" xfId="618" xr:uid="{00000000-0005-0000-0000-000059080000}"/>
    <cellStyle name="Poznámka 2 10" xfId="619" xr:uid="{00000000-0005-0000-0000-00005A080000}"/>
    <cellStyle name="Poznámka 2 11" xfId="2090" xr:uid="{00000000-0005-0000-0000-00005B080000}"/>
    <cellStyle name="Poznámka 2 2" xfId="620" xr:uid="{00000000-0005-0000-0000-00005C080000}"/>
    <cellStyle name="Poznámka 2 2 2" xfId="621" xr:uid="{00000000-0005-0000-0000-00005D080000}"/>
    <cellStyle name="Poznámka 2 2 2 2" xfId="622" xr:uid="{00000000-0005-0000-0000-00005E080000}"/>
    <cellStyle name="Poznámka 2 2 2 3" xfId="2092" xr:uid="{00000000-0005-0000-0000-00005F080000}"/>
    <cellStyle name="Poznámka 2 2 3" xfId="623" xr:uid="{00000000-0005-0000-0000-000060080000}"/>
    <cellStyle name="Poznámka 2 2 4" xfId="624" xr:uid="{00000000-0005-0000-0000-000061080000}"/>
    <cellStyle name="Poznámka 2 2 5" xfId="2091" xr:uid="{00000000-0005-0000-0000-000062080000}"/>
    <cellStyle name="Poznámka 2 3" xfId="625" xr:uid="{00000000-0005-0000-0000-000063080000}"/>
    <cellStyle name="Poznámka 2 3 2" xfId="626" xr:uid="{00000000-0005-0000-0000-000064080000}"/>
    <cellStyle name="Poznámka 2 3 3" xfId="627" xr:uid="{00000000-0005-0000-0000-000065080000}"/>
    <cellStyle name="Poznámka 2 3 4" xfId="2093" xr:uid="{00000000-0005-0000-0000-000066080000}"/>
    <cellStyle name="Poznámka 2 4" xfId="628" xr:uid="{00000000-0005-0000-0000-000067080000}"/>
    <cellStyle name="Poznámka 2 4 2" xfId="629" xr:uid="{00000000-0005-0000-0000-000068080000}"/>
    <cellStyle name="Poznámka 2 4 3" xfId="630" xr:uid="{00000000-0005-0000-0000-000069080000}"/>
    <cellStyle name="Poznámka 2 4 4" xfId="2094" xr:uid="{00000000-0005-0000-0000-00006A080000}"/>
    <cellStyle name="Poznámka 2 5" xfId="631" xr:uid="{00000000-0005-0000-0000-00006B080000}"/>
    <cellStyle name="Poznámka 2 5 2" xfId="632" xr:uid="{00000000-0005-0000-0000-00006C080000}"/>
    <cellStyle name="Poznámka 2 5 3" xfId="633" xr:uid="{00000000-0005-0000-0000-00006D080000}"/>
    <cellStyle name="Poznámka 2 5 4" xfId="2095" xr:uid="{00000000-0005-0000-0000-00006E080000}"/>
    <cellStyle name="Poznámka 2 6" xfId="634" xr:uid="{00000000-0005-0000-0000-00006F080000}"/>
    <cellStyle name="Poznámka 2 6 2" xfId="635" xr:uid="{00000000-0005-0000-0000-000070080000}"/>
    <cellStyle name="Poznámka 2 6 3" xfId="636" xr:uid="{00000000-0005-0000-0000-000071080000}"/>
    <cellStyle name="Poznámka 2 6 4" xfId="2096" xr:uid="{00000000-0005-0000-0000-000072080000}"/>
    <cellStyle name="Poznámka 2 7" xfId="637" xr:uid="{00000000-0005-0000-0000-000073080000}"/>
    <cellStyle name="Poznámka 2 7 2" xfId="638" xr:uid="{00000000-0005-0000-0000-000074080000}"/>
    <cellStyle name="Poznámka 2 7 3" xfId="2097" xr:uid="{00000000-0005-0000-0000-000075080000}"/>
    <cellStyle name="Poznámka 2 8" xfId="639" xr:uid="{00000000-0005-0000-0000-000076080000}"/>
    <cellStyle name="Poznámka 2 8 2" xfId="640" xr:uid="{00000000-0005-0000-0000-000077080000}"/>
    <cellStyle name="Poznámka 2 8 3" xfId="641" xr:uid="{00000000-0005-0000-0000-000078080000}"/>
    <cellStyle name="Poznámka 2 8 4" xfId="2098" xr:uid="{00000000-0005-0000-0000-000079080000}"/>
    <cellStyle name="Poznámka 2 9" xfId="642" xr:uid="{00000000-0005-0000-0000-00007A080000}"/>
    <cellStyle name="Poznámka 3" xfId="643" xr:uid="{00000000-0005-0000-0000-00007B080000}"/>
    <cellStyle name="Poznámka 3 2" xfId="644" xr:uid="{00000000-0005-0000-0000-00007C080000}"/>
    <cellStyle name="Poznámka 3 3" xfId="645" xr:uid="{00000000-0005-0000-0000-00007D080000}"/>
    <cellStyle name="Poznámka 3 4" xfId="2099" xr:uid="{00000000-0005-0000-0000-00007E080000}"/>
    <cellStyle name="Poznámka 4" xfId="646" xr:uid="{00000000-0005-0000-0000-00007F080000}"/>
    <cellStyle name="Poznámka 4 2" xfId="647" xr:uid="{00000000-0005-0000-0000-000080080000}"/>
    <cellStyle name="Poznámka 4 3" xfId="648" xr:uid="{00000000-0005-0000-0000-000081080000}"/>
    <cellStyle name="Poznámka 4 4" xfId="2100" xr:uid="{00000000-0005-0000-0000-000082080000}"/>
    <cellStyle name="Poznámka 5" xfId="649" xr:uid="{00000000-0005-0000-0000-000083080000}"/>
    <cellStyle name="Poznámka 5 2" xfId="650" xr:uid="{00000000-0005-0000-0000-000084080000}"/>
    <cellStyle name="Poznámka 5 3" xfId="651" xr:uid="{00000000-0005-0000-0000-000085080000}"/>
    <cellStyle name="Poznámka 5 4" xfId="2101" xr:uid="{00000000-0005-0000-0000-000086080000}"/>
    <cellStyle name="Poznámka 6" xfId="652" xr:uid="{00000000-0005-0000-0000-000087080000}"/>
    <cellStyle name="Poznámka 6 2" xfId="653" xr:uid="{00000000-0005-0000-0000-000088080000}"/>
    <cellStyle name="Poznámka 6 3" xfId="654" xr:uid="{00000000-0005-0000-0000-000089080000}"/>
    <cellStyle name="Poznámka 6 4" xfId="2102" xr:uid="{00000000-0005-0000-0000-00008A080000}"/>
    <cellStyle name="Poznámka 7" xfId="655" xr:uid="{00000000-0005-0000-0000-00008B080000}"/>
    <cellStyle name="Poznámka 7 2" xfId="656" xr:uid="{00000000-0005-0000-0000-00008C080000}"/>
    <cellStyle name="Poznámka 7 3" xfId="657" xr:uid="{00000000-0005-0000-0000-00008D080000}"/>
    <cellStyle name="Poznámka 7 4" xfId="2103" xr:uid="{00000000-0005-0000-0000-00008E080000}"/>
    <cellStyle name="Poznámka 8" xfId="658" xr:uid="{00000000-0005-0000-0000-00008F080000}"/>
    <cellStyle name="Poznámka 8 2" xfId="659" xr:uid="{00000000-0005-0000-0000-000090080000}"/>
    <cellStyle name="Poznámka 8 3" xfId="660" xr:uid="{00000000-0005-0000-0000-000091080000}"/>
    <cellStyle name="Poznámka 8 4" xfId="2089" xr:uid="{00000000-0005-0000-0000-000092080000}"/>
    <cellStyle name="Poznámka 9" xfId="661" xr:uid="{00000000-0005-0000-0000-000093080000}"/>
    <cellStyle name="Propojená buňka 2" xfId="662" xr:uid="{00000000-0005-0000-0000-000094080000}"/>
    <cellStyle name="Propojená buňka 2 2" xfId="663" xr:uid="{00000000-0005-0000-0000-000095080000}"/>
    <cellStyle name="Propojená buňka 2 3" xfId="664" xr:uid="{00000000-0005-0000-0000-000096080000}"/>
    <cellStyle name="Propojená buňka 2 4" xfId="665" xr:uid="{00000000-0005-0000-0000-000097080000}"/>
    <cellStyle name="Propojená buňka 2 5" xfId="666" xr:uid="{00000000-0005-0000-0000-000098080000}"/>
    <cellStyle name="Propojená buňka 2 6" xfId="667" xr:uid="{00000000-0005-0000-0000-000099080000}"/>
    <cellStyle name="Propojená buňka 2 7" xfId="668" xr:uid="{00000000-0005-0000-0000-00009A080000}"/>
    <cellStyle name="Propojená buňka 3" xfId="669" xr:uid="{00000000-0005-0000-0000-00009B080000}"/>
    <cellStyle name="Propojená buňka 4" xfId="670" xr:uid="{00000000-0005-0000-0000-00009C080000}"/>
    <cellStyle name="Propojená buňka 5" xfId="671" xr:uid="{00000000-0005-0000-0000-00009D080000}"/>
    <cellStyle name="Propojená buňka 6" xfId="672" xr:uid="{00000000-0005-0000-0000-00009E080000}"/>
    <cellStyle name="Propojená buňka 7" xfId="673" xr:uid="{00000000-0005-0000-0000-00009F080000}"/>
    <cellStyle name="Propojená buňka 8" xfId="674" xr:uid="{00000000-0005-0000-0000-0000A0080000}"/>
    <cellStyle name="Result" xfId="675" xr:uid="{00000000-0005-0000-0000-0000A1080000}"/>
    <cellStyle name="Result 1" xfId="1020" xr:uid="{00000000-0005-0000-0000-0000A2080000}"/>
    <cellStyle name="Result 2" xfId="676" xr:uid="{00000000-0005-0000-0000-0000A3080000}"/>
    <cellStyle name="Result 2 2" xfId="677" xr:uid="{00000000-0005-0000-0000-0000A4080000}"/>
    <cellStyle name="Result2" xfId="678" xr:uid="{00000000-0005-0000-0000-0000A5080000}"/>
    <cellStyle name="Result2 2" xfId="679" xr:uid="{00000000-0005-0000-0000-0000A6080000}"/>
    <cellStyle name="Result2 2 2" xfId="680" xr:uid="{00000000-0005-0000-0000-0000A7080000}"/>
    <cellStyle name="Result2 3" xfId="681" xr:uid="{00000000-0005-0000-0000-0000A8080000}"/>
    <cellStyle name="Result2 3 2" xfId="682" xr:uid="{00000000-0005-0000-0000-0000A9080000}"/>
    <cellStyle name="Result2 4" xfId="1021" xr:uid="{00000000-0005-0000-0000-0000AA080000}"/>
    <cellStyle name="Správně 2" xfId="683" xr:uid="{00000000-0005-0000-0000-0000AB080000}"/>
    <cellStyle name="Správně 2 2" xfId="684" xr:uid="{00000000-0005-0000-0000-0000AC080000}"/>
    <cellStyle name="Správně 2 3" xfId="685" xr:uid="{00000000-0005-0000-0000-0000AD080000}"/>
    <cellStyle name="Správně 2 4" xfId="686" xr:uid="{00000000-0005-0000-0000-0000AE080000}"/>
    <cellStyle name="Správně 2 5" xfId="687" xr:uid="{00000000-0005-0000-0000-0000AF080000}"/>
    <cellStyle name="Správně 2 6" xfId="688" xr:uid="{00000000-0005-0000-0000-0000B0080000}"/>
    <cellStyle name="Správně 2 7" xfId="689" xr:uid="{00000000-0005-0000-0000-0000B1080000}"/>
    <cellStyle name="Správně 3" xfId="690" xr:uid="{00000000-0005-0000-0000-0000B2080000}"/>
    <cellStyle name="Správně 4" xfId="691" xr:uid="{00000000-0005-0000-0000-0000B3080000}"/>
    <cellStyle name="Správně 5" xfId="692" xr:uid="{00000000-0005-0000-0000-0000B4080000}"/>
    <cellStyle name="Správně 6" xfId="693" xr:uid="{00000000-0005-0000-0000-0000B5080000}"/>
    <cellStyle name="Správně 7" xfId="694" xr:uid="{00000000-0005-0000-0000-0000B6080000}"/>
    <cellStyle name="Správně 8" xfId="695" xr:uid="{00000000-0005-0000-0000-0000B7080000}"/>
    <cellStyle name="Status" xfId="1314" xr:uid="{00000000-0005-0000-0000-0000B8080000}"/>
    <cellStyle name="Text" xfId="1315" xr:uid="{00000000-0005-0000-0000-0000B9080000}"/>
    <cellStyle name="Text upozornění 2" xfId="696" xr:uid="{00000000-0005-0000-0000-0000BA080000}"/>
    <cellStyle name="Text upozornění 2 2" xfId="697" xr:uid="{00000000-0005-0000-0000-0000BB080000}"/>
    <cellStyle name="Text upozornění 2 3" xfId="698" xr:uid="{00000000-0005-0000-0000-0000BC080000}"/>
    <cellStyle name="Text upozornění 2 4" xfId="699" xr:uid="{00000000-0005-0000-0000-0000BD080000}"/>
    <cellStyle name="Text upozornění 2 5" xfId="700" xr:uid="{00000000-0005-0000-0000-0000BE080000}"/>
    <cellStyle name="Text upozornění 2 6" xfId="701" xr:uid="{00000000-0005-0000-0000-0000BF080000}"/>
    <cellStyle name="Text upozornění 2 7" xfId="702" xr:uid="{00000000-0005-0000-0000-0000C0080000}"/>
    <cellStyle name="Text upozornění 3" xfId="703" xr:uid="{00000000-0005-0000-0000-0000C1080000}"/>
    <cellStyle name="Text upozornění 4" xfId="704" xr:uid="{00000000-0005-0000-0000-0000C2080000}"/>
    <cellStyle name="Text upozornění 5" xfId="705" xr:uid="{00000000-0005-0000-0000-0000C3080000}"/>
    <cellStyle name="Text upozornění 6" xfId="706" xr:uid="{00000000-0005-0000-0000-0000C4080000}"/>
    <cellStyle name="Text upozornění 7" xfId="707" xr:uid="{00000000-0005-0000-0000-0000C5080000}"/>
    <cellStyle name="Text upozornění 8" xfId="708" xr:uid="{00000000-0005-0000-0000-0000C6080000}"/>
    <cellStyle name="Vstup 2" xfId="709" xr:uid="{00000000-0005-0000-0000-0000C7080000}"/>
    <cellStyle name="Vstup 2 2" xfId="710" xr:uid="{00000000-0005-0000-0000-0000C8080000}"/>
    <cellStyle name="Vstup 2 2 2" xfId="711" xr:uid="{00000000-0005-0000-0000-0000C9080000}"/>
    <cellStyle name="Vstup 2 2 3" xfId="2106" xr:uid="{00000000-0005-0000-0000-0000CA080000}"/>
    <cellStyle name="Vstup 2 3" xfId="712" xr:uid="{00000000-0005-0000-0000-0000CB080000}"/>
    <cellStyle name="Vstup 2 3 2" xfId="713" xr:uid="{00000000-0005-0000-0000-0000CC080000}"/>
    <cellStyle name="Vstup 2 3 3" xfId="2107" xr:uid="{00000000-0005-0000-0000-0000CD080000}"/>
    <cellStyle name="Vstup 2 4" xfId="714" xr:uid="{00000000-0005-0000-0000-0000CE080000}"/>
    <cellStyle name="Vstup 2 4 2" xfId="715" xr:uid="{00000000-0005-0000-0000-0000CF080000}"/>
    <cellStyle name="Vstup 2 4 3" xfId="2108" xr:uid="{00000000-0005-0000-0000-0000D0080000}"/>
    <cellStyle name="Vstup 2 5" xfId="716" xr:uid="{00000000-0005-0000-0000-0000D1080000}"/>
    <cellStyle name="Vstup 2 5 2" xfId="717" xr:uid="{00000000-0005-0000-0000-0000D2080000}"/>
    <cellStyle name="Vstup 2 5 3" xfId="2109" xr:uid="{00000000-0005-0000-0000-0000D3080000}"/>
    <cellStyle name="Vstup 2 6" xfId="718" xr:uid="{00000000-0005-0000-0000-0000D4080000}"/>
    <cellStyle name="Vstup 2 6 2" xfId="719" xr:uid="{00000000-0005-0000-0000-0000D5080000}"/>
    <cellStyle name="Vstup 2 6 3" xfId="2110" xr:uid="{00000000-0005-0000-0000-0000D6080000}"/>
    <cellStyle name="Vstup 2 7" xfId="720" xr:uid="{00000000-0005-0000-0000-0000D7080000}"/>
    <cellStyle name="Vstup 2 7 2" xfId="721" xr:uid="{00000000-0005-0000-0000-0000D8080000}"/>
    <cellStyle name="Vstup 2 7 3" xfId="2111" xr:uid="{00000000-0005-0000-0000-0000D9080000}"/>
    <cellStyle name="Vstup 2 8" xfId="722" xr:uid="{00000000-0005-0000-0000-0000DA080000}"/>
    <cellStyle name="Vstup 2 9" xfId="2105" xr:uid="{00000000-0005-0000-0000-0000DB080000}"/>
    <cellStyle name="Vstup 3" xfId="723" xr:uid="{00000000-0005-0000-0000-0000DC080000}"/>
    <cellStyle name="Vstup 3 2" xfId="724" xr:uid="{00000000-0005-0000-0000-0000DD080000}"/>
    <cellStyle name="Vstup 3 3" xfId="2112" xr:uid="{00000000-0005-0000-0000-0000DE080000}"/>
    <cellStyle name="Vstup 4" xfId="725" xr:uid="{00000000-0005-0000-0000-0000DF080000}"/>
    <cellStyle name="Vstup 4 2" xfId="726" xr:uid="{00000000-0005-0000-0000-0000E0080000}"/>
    <cellStyle name="Vstup 4 3" xfId="2113" xr:uid="{00000000-0005-0000-0000-0000E1080000}"/>
    <cellStyle name="Vstup 5" xfId="727" xr:uid="{00000000-0005-0000-0000-0000E2080000}"/>
    <cellStyle name="Vstup 5 2" xfId="728" xr:uid="{00000000-0005-0000-0000-0000E3080000}"/>
    <cellStyle name="Vstup 5 3" xfId="2114" xr:uid="{00000000-0005-0000-0000-0000E4080000}"/>
    <cellStyle name="Vstup 6" xfId="729" xr:uid="{00000000-0005-0000-0000-0000E5080000}"/>
    <cellStyle name="Vstup 6 2" xfId="730" xr:uid="{00000000-0005-0000-0000-0000E6080000}"/>
    <cellStyle name="Vstup 6 3" xfId="2115" xr:uid="{00000000-0005-0000-0000-0000E7080000}"/>
    <cellStyle name="Vstup 7" xfId="731" xr:uid="{00000000-0005-0000-0000-0000E8080000}"/>
    <cellStyle name="Vstup 7 2" xfId="732" xr:uid="{00000000-0005-0000-0000-0000E9080000}"/>
    <cellStyle name="Vstup 7 3" xfId="2116" xr:uid="{00000000-0005-0000-0000-0000EA080000}"/>
    <cellStyle name="Vstup 8" xfId="733" xr:uid="{00000000-0005-0000-0000-0000EB080000}"/>
    <cellStyle name="Vstup 8 2" xfId="734" xr:uid="{00000000-0005-0000-0000-0000EC080000}"/>
    <cellStyle name="Vstup 8 3" xfId="2104" xr:uid="{00000000-0005-0000-0000-0000ED080000}"/>
    <cellStyle name="Vstup 9" xfId="735" xr:uid="{00000000-0005-0000-0000-0000EE080000}"/>
    <cellStyle name="Výpočet 2" xfId="736" xr:uid="{00000000-0005-0000-0000-0000EF080000}"/>
    <cellStyle name="Výpočet 2 2" xfId="737" xr:uid="{00000000-0005-0000-0000-0000F0080000}"/>
    <cellStyle name="Výpočet 2 2 2" xfId="738" xr:uid="{00000000-0005-0000-0000-0000F1080000}"/>
    <cellStyle name="Výpočet 2 2 3" xfId="2119" xr:uid="{00000000-0005-0000-0000-0000F2080000}"/>
    <cellStyle name="Výpočet 2 3" xfId="739" xr:uid="{00000000-0005-0000-0000-0000F3080000}"/>
    <cellStyle name="Výpočet 2 3 2" xfId="740" xr:uid="{00000000-0005-0000-0000-0000F4080000}"/>
    <cellStyle name="Výpočet 2 3 3" xfId="2120" xr:uid="{00000000-0005-0000-0000-0000F5080000}"/>
    <cellStyle name="Výpočet 2 4" xfId="741" xr:uid="{00000000-0005-0000-0000-0000F6080000}"/>
    <cellStyle name="Výpočet 2 4 2" xfId="742" xr:uid="{00000000-0005-0000-0000-0000F7080000}"/>
    <cellStyle name="Výpočet 2 4 3" xfId="2121" xr:uid="{00000000-0005-0000-0000-0000F8080000}"/>
    <cellStyle name="Výpočet 2 5" xfId="743" xr:uid="{00000000-0005-0000-0000-0000F9080000}"/>
    <cellStyle name="Výpočet 2 5 2" xfId="744" xr:uid="{00000000-0005-0000-0000-0000FA080000}"/>
    <cellStyle name="Výpočet 2 5 3" xfId="2122" xr:uid="{00000000-0005-0000-0000-0000FB080000}"/>
    <cellStyle name="Výpočet 2 6" xfId="745" xr:uid="{00000000-0005-0000-0000-0000FC080000}"/>
    <cellStyle name="Výpočet 2 6 2" xfId="746" xr:uid="{00000000-0005-0000-0000-0000FD080000}"/>
    <cellStyle name="Výpočet 2 6 3" xfId="2123" xr:uid="{00000000-0005-0000-0000-0000FE080000}"/>
    <cellStyle name="Výpočet 2 7" xfId="747" xr:uid="{00000000-0005-0000-0000-0000FF080000}"/>
    <cellStyle name="Výpočet 2 7 2" xfId="748" xr:uid="{00000000-0005-0000-0000-000000090000}"/>
    <cellStyle name="Výpočet 2 7 3" xfId="2124" xr:uid="{00000000-0005-0000-0000-000001090000}"/>
    <cellStyle name="Výpočet 2 8" xfId="749" xr:uid="{00000000-0005-0000-0000-000002090000}"/>
    <cellStyle name="Výpočet 2 9" xfId="2118" xr:uid="{00000000-0005-0000-0000-000003090000}"/>
    <cellStyle name="Výpočet 3" xfId="750" xr:uid="{00000000-0005-0000-0000-000004090000}"/>
    <cellStyle name="Výpočet 3 2" xfId="751" xr:uid="{00000000-0005-0000-0000-000005090000}"/>
    <cellStyle name="Výpočet 3 3" xfId="2125" xr:uid="{00000000-0005-0000-0000-000006090000}"/>
    <cellStyle name="Výpočet 4" xfId="752" xr:uid="{00000000-0005-0000-0000-000007090000}"/>
    <cellStyle name="Výpočet 4 2" xfId="753" xr:uid="{00000000-0005-0000-0000-000008090000}"/>
    <cellStyle name="Výpočet 4 3" xfId="2126" xr:uid="{00000000-0005-0000-0000-000009090000}"/>
    <cellStyle name="Výpočet 5" xfId="754" xr:uid="{00000000-0005-0000-0000-00000A090000}"/>
    <cellStyle name="Výpočet 5 2" xfId="755" xr:uid="{00000000-0005-0000-0000-00000B090000}"/>
    <cellStyle name="Výpočet 5 3" xfId="2127" xr:uid="{00000000-0005-0000-0000-00000C090000}"/>
    <cellStyle name="Výpočet 6" xfId="756" xr:uid="{00000000-0005-0000-0000-00000D090000}"/>
    <cellStyle name="Výpočet 6 2" xfId="757" xr:uid="{00000000-0005-0000-0000-00000E090000}"/>
    <cellStyle name="Výpočet 6 3" xfId="2128" xr:uid="{00000000-0005-0000-0000-00000F090000}"/>
    <cellStyle name="Výpočet 7" xfId="758" xr:uid="{00000000-0005-0000-0000-000010090000}"/>
    <cellStyle name="Výpočet 7 2" xfId="759" xr:uid="{00000000-0005-0000-0000-000011090000}"/>
    <cellStyle name="Výpočet 7 3" xfId="2129" xr:uid="{00000000-0005-0000-0000-000012090000}"/>
    <cellStyle name="Výpočet 8" xfId="760" xr:uid="{00000000-0005-0000-0000-000013090000}"/>
    <cellStyle name="Výpočet 8 2" xfId="761" xr:uid="{00000000-0005-0000-0000-000014090000}"/>
    <cellStyle name="Výpočet 8 3" xfId="2117" xr:uid="{00000000-0005-0000-0000-000015090000}"/>
    <cellStyle name="Výpočet 9" xfId="762" xr:uid="{00000000-0005-0000-0000-000016090000}"/>
    <cellStyle name="Výsledek 1" xfId="763" xr:uid="{00000000-0005-0000-0000-000017090000}"/>
    <cellStyle name="Výsledek2" xfId="764" xr:uid="{00000000-0005-0000-0000-000018090000}"/>
    <cellStyle name="Výstup 2" xfId="765" xr:uid="{00000000-0005-0000-0000-000019090000}"/>
    <cellStyle name="Výstup 2 2" xfId="766" xr:uid="{00000000-0005-0000-0000-00001A090000}"/>
    <cellStyle name="Výstup 2 2 2" xfId="767" xr:uid="{00000000-0005-0000-0000-00001B090000}"/>
    <cellStyle name="Výstup 2 2 3" xfId="2132" xr:uid="{00000000-0005-0000-0000-00001C090000}"/>
    <cellStyle name="Výstup 2 3" xfId="768" xr:uid="{00000000-0005-0000-0000-00001D090000}"/>
    <cellStyle name="Výstup 2 3 2" xfId="769" xr:uid="{00000000-0005-0000-0000-00001E090000}"/>
    <cellStyle name="Výstup 2 3 3" xfId="2133" xr:uid="{00000000-0005-0000-0000-00001F090000}"/>
    <cellStyle name="Výstup 2 4" xfId="770" xr:uid="{00000000-0005-0000-0000-000020090000}"/>
    <cellStyle name="Výstup 2 4 2" xfId="771" xr:uid="{00000000-0005-0000-0000-000021090000}"/>
    <cellStyle name="Výstup 2 4 3" xfId="2134" xr:uid="{00000000-0005-0000-0000-000022090000}"/>
    <cellStyle name="Výstup 2 5" xfId="772" xr:uid="{00000000-0005-0000-0000-000023090000}"/>
    <cellStyle name="Výstup 2 5 2" xfId="773" xr:uid="{00000000-0005-0000-0000-000024090000}"/>
    <cellStyle name="Výstup 2 5 3" xfId="2135" xr:uid="{00000000-0005-0000-0000-000025090000}"/>
    <cellStyle name="Výstup 2 6" xfId="774" xr:uid="{00000000-0005-0000-0000-000026090000}"/>
    <cellStyle name="Výstup 2 6 2" xfId="775" xr:uid="{00000000-0005-0000-0000-000027090000}"/>
    <cellStyle name="Výstup 2 6 3" xfId="2136" xr:uid="{00000000-0005-0000-0000-000028090000}"/>
    <cellStyle name="Výstup 2 7" xfId="776" xr:uid="{00000000-0005-0000-0000-000029090000}"/>
    <cellStyle name="Výstup 2 7 2" xfId="777" xr:uid="{00000000-0005-0000-0000-00002A090000}"/>
    <cellStyle name="Výstup 2 7 3" xfId="2137" xr:uid="{00000000-0005-0000-0000-00002B090000}"/>
    <cellStyle name="Výstup 2 8" xfId="778" xr:uid="{00000000-0005-0000-0000-00002C090000}"/>
    <cellStyle name="Výstup 2 9" xfId="2131" xr:uid="{00000000-0005-0000-0000-00002D090000}"/>
    <cellStyle name="Výstup 3" xfId="779" xr:uid="{00000000-0005-0000-0000-00002E090000}"/>
    <cellStyle name="Výstup 3 2" xfId="780" xr:uid="{00000000-0005-0000-0000-00002F090000}"/>
    <cellStyle name="Výstup 3 3" xfId="2138" xr:uid="{00000000-0005-0000-0000-000030090000}"/>
    <cellStyle name="Výstup 4" xfId="781" xr:uid="{00000000-0005-0000-0000-000031090000}"/>
    <cellStyle name="Výstup 4 2" xfId="782" xr:uid="{00000000-0005-0000-0000-000032090000}"/>
    <cellStyle name="Výstup 4 3" xfId="2139" xr:uid="{00000000-0005-0000-0000-000033090000}"/>
    <cellStyle name="Výstup 5" xfId="783" xr:uid="{00000000-0005-0000-0000-000034090000}"/>
    <cellStyle name="Výstup 5 2" xfId="784" xr:uid="{00000000-0005-0000-0000-000035090000}"/>
    <cellStyle name="Výstup 5 3" xfId="2140" xr:uid="{00000000-0005-0000-0000-000036090000}"/>
    <cellStyle name="Výstup 6" xfId="785" xr:uid="{00000000-0005-0000-0000-000037090000}"/>
    <cellStyle name="Výstup 6 2" xfId="786" xr:uid="{00000000-0005-0000-0000-000038090000}"/>
    <cellStyle name="Výstup 6 3" xfId="2141" xr:uid="{00000000-0005-0000-0000-000039090000}"/>
    <cellStyle name="Výstup 7" xfId="787" xr:uid="{00000000-0005-0000-0000-00003A090000}"/>
    <cellStyle name="Výstup 7 2" xfId="788" xr:uid="{00000000-0005-0000-0000-00003B090000}"/>
    <cellStyle name="Výstup 7 3" xfId="2142" xr:uid="{00000000-0005-0000-0000-00003C090000}"/>
    <cellStyle name="Výstup 8" xfId="789" xr:uid="{00000000-0005-0000-0000-00003D090000}"/>
    <cellStyle name="Výstup 8 2" xfId="790" xr:uid="{00000000-0005-0000-0000-00003E090000}"/>
    <cellStyle name="Výstup 8 3" xfId="2130" xr:uid="{00000000-0005-0000-0000-00003F090000}"/>
    <cellStyle name="Výstup 9" xfId="791" xr:uid="{00000000-0005-0000-0000-000040090000}"/>
    <cellStyle name="Vysvětlující text 2" xfId="792" xr:uid="{00000000-0005-0000-0000-000041090000}"/>
    <cellStyle name="Vysvětlující text 2 2" xfId="793" xr:uid="{00000000-0005-0000-0000-000042090000}"/>
    <cellStyle name="Vysvětlující text 2 3" xfId="794" xr:uid="{00000000-0005-0000-0000-000043090000}"/>
    <cellStyle name="Vysvětlující text 2 4" xfId="795" xr:uid="{00000000-0005-0000-0000-000044090000}"/>
    <cellStyle name="Vysvětlující text 2 5" xfId="796" xr:uid="{00000000-0005-0000-0000-000045090000}"/>
    <cellStyle name="Vysvětlující text 2 6" xfId="797" xr:uid="{00000000-0005-0000-0000-000046090000}"/>
    <cellStyle name="Vysvětlující text 2 7" xfId="798" xr:uid="{00000000-0005-0000-0000-000047090000}"/>
    <cellStyle name="Vysvětlující text 3" xfId="799" xr:uid="{00000000-0005-0000-0000-000048090000}"/>
    <cellStyle name="Vysvětlující text 4" xfId="800" xr:uid="{00000000-0005-0000-0000-000049090000}"/>
    <cellStyle name="Vysvětlující text 5" xfId="801" xr:uid="{00000000-0005-0000-0000-00004A090000}"/>
    <cellStyle name="Vysvětlující text 6" xfId="802" xr:uid="{00000000-0005-0000-0000-00004B090000}"/>
    <cellStyle name="Vysvětlující text 7" xfId="803" xr:uid="{00000000-0005-0000-0000-00004C090000}"/>
    <cellStyle name="Vysvětlující text 8" xfId="804" xr:uid="{00000000-0005-0000-0000-00004D090000}"/>
    <cellStyle name="Warning" xfId="1316" xr:uid="{00000000-0005-0000-0000-00004E090000}"/>
    <cellStyle name="Zvýraznění 1 2" xfId="805" xr:uid="{00000000-0005-0000-0000-00004F090000}"/>
    <cellStyle name="Zvýraznění 1 2 2" xfId="806" xr:uid="{00000000-0005-0000-0000-000050090000}"/>
    <cellStyle name="Zvýraznění 1 2 3" xfId="807" xr:uid="{00000000-0005-0000-0000-000051090000}"/>
    <cellStyle name="Zvýraznění 1 2 4" xfId="808" xr:uid="{00000000-0005-0000-0000-000052090000}"/>
    <cellStyle name="Zvýraznění 1 2 5" xfId="809" xr:uid="{00000000-0005-0000-0000-000053090000}"/>
    <cellStyle name="Zvýraznění 1 2 6" xfId="810" xr:uid="{00000000-0005-0000-0000-000054090000}"/>
    <cellStyle name="Zvýraznění 1 2 7" xfId="811" xr:uid="{00000000-0005-0000-0000-000055090000}"/>
    <cellStyle name="Zvýraznění 1 3" xfId="812" xr:uid="{00000000-0005-0000-0000-000056090000}"/>
    <cellStyle name="Zvýraznění 1 4" xfId="813" xr:uid="{00000000-0005-0000-0000-000057090000}"/>
    <cellStyle name="Zvýraznění 1 5" xfId="814" xr:uid="{00000000-0005-0000-0000-000058090000}"/>
    <cellStyle name="Zvýraznění 1 6" xfId="815" xr:uid="{00000000-0005-0000-0000-000059090000}"/>
    <cellStyle name="Zvýraznění 1 7" xfId="816" xr:uid="{00000000-0005-0000-0000-00005A090000}"/>
    <cellStyle name="Zvýraznění 1 8" xfId="817" xr:uid="{00000000-0005-0000-0000-00005B090000}"/>
    <cellStyle name="Zvýraznění 2 2" xfId="818" xr:uid="{00000000-0005-0000-0000-00005C090000}"/>
    <cellStyle name="Zvýraznění 2 2 2" xfId="819" xr:uid="{00000000-0005-0000-0000-00005D090000}"/>
    <cellStyle name="Zvýraznění 2 2 3" xfId="820" xr:uid="{00000000-0005-0000-0000-00005E090000}"/>
    <cellStyle name="Zvýraznění 2 2 4" xfId="821" xr:uid="{00000000-0005-0000-0000-00005F090000}"/>
    <cellStyle name="Zvýraznění 2 2 5" xfId="822" xr:uid="{00000000-0005-0000-0000-000060090000}"/>
    <cellStyle name="Zvýraznění 2 2 6" xfId="823" xr:uid="{00000000-0005-0000-0000-000061090000}"/>
    <cellStyle name="Zvýraznění 2 2 7" xfId="824" xr:uid="{00000000-0005-0000-0000-000062090000}"/>
    <cellStyle name="Zvýraznění 2 3" xfId="825" xr:uid="{00000000-0005-0000-0000-000063090000}"/>
    <cellStyle name="Zvýraznění 2 4" xfId="826" xr:uid="{00000000-0005-0000-0000-000064090000}"/>
    <cellStyle name="Zvýraznění 2 5" xfId="827" xr:uid="{00000000-0005-0000-0000-000065090000}"/>
    <cellStyle name="Zvýraznění 2 6" xfId="828" xr:uid="{00000000-0005-0000-0000-000066090000}"/>
    <cellStyle name="Zvýraznění 2 7" xfId="829" xr:uid="{00000000-0005-0000-0000-000067090000}"/>
    <cellStyle name="Zvýraznění 2 8" xfId="830" xr:uid="{00000000-0005-0000-0000-000068090000}"/>
    <cellStyle name="Zvýraznění 3 2" xfId="831" xr:uid="{00000000-0005-0000-0000-000069090000}"/>
    <cellStyle name="Zvýraznění 3 2 2" xfId="832" xr:uid="{00000000-0005-0000-0000-00006A090000}"/>
    <cellStyle name="Zvýraznění 3 2 3" xfId="833" xr:uid="{00000000-0005-0000-0000-00006B090000}"/>
    <cellStyle name="Zvýraznění 3 2 4" xfId="834" xr:uid="{00000000-0005-0000-0000-00006C090000}"/>
    <cellStyle name="Zvýraznění 3 2 5" xfId="835" xr:uid="{00000000-0005-0000-0000-00006D090000}"/>
    <cellStyle name="Zvýraznění 3 2 6" xfId="836" xr:uid="{00000000-0005-0000-0000-00006E090000}"/>
    <cellStyle name="Zvýraznění 3 2 7" xfId="837" xr:uid="{00000000-0005-0000-0000-00006F090000}"/>
    <cellStyle name="Zvýraznění 3 3" xfId="838" xr:uid="{00000000-0005-0000-0000-000070090000}"/>
    <cellStyle name="Zvýraznění 3 4" xfId="839" xr:uid="{00000000-0005-0000-0000-000071090000}"/>
    <cellStyle name="Zvýraznění 3 5" xfId="840" xr:uid="{00000000-0005-0000-0000-000072090000}"/>
    <cellStyle name="Zvýraznění 3 6" xfId="841" xr:uid="{00000000-0005-0000-0000-000073090000}"/>
    <cellStyle name="Zvýraznění 3 7" xfId="842" xr:uid="{00000000-0005-0000-0000-000074090000}"/>
    <cellStyle name="Zvýraznění 3 8" xfId="843" xr:uid="{00000000-0005-0000-0000-000075090000}"/>
    <cellStyle name="Zvýraznění 4 2" xfId="844" xr:uid="{00000000-0005-0000-0000-000076090000}"/>
    <cellStyle name="Zvýraznění 4 2 2" xfId="845" xr:uid="{00000000-0005-0000-0000-000077090000}"/>
    <cellStyle name="Zvýraznění 4 2 3" xfId="846" xr:uid="{00000000-0005-0000-0000-000078090000}"/>
    <cellStyle name="Zvýraznění 4 2 4" xfId="847" xr:uid="{00000000-0005-0000-0000-000079090000}"/>
    <cellStyle name="Zvýraznění 4 2 5" xfId="848" xr:uid="{00000000-0005-0000-0000-00007A090000}"/>
    <cellStyle name="Zvýraznění 4 2 6" xfId="849" xr:uid="{00000000-0005-0000-0000-00007B090000}"/>
    <cellStyle name="Zvýraznění 4 2 7" xfId="850" xr:uid="{00000000-0005-0000-0000-00007C090000}"/>
    <cellStyle name="Zvýraznění 4 3" xfId="851" xr:uid="{00000000-0005-0000-0000-00007D090000}"/>
    <cellStyle name="Zvýraznění 4 4" xfId="852" xr:uid="{00000000-0005-0000-0000-00007E090000}"/>
    <cellStyle name="Zvýraznění 4 5" xfId="853" xr:uid="{00000000-0005-0000-0000-00007F090000}"/>
    <cellStyle name="Zvýraznění 4 6" xfId="854" xr:uid="{00000000-0005-0000-0000-000080090000}"/>
    <cellStyle name="Zvýraznění 4 7" xfId="855" xr:uid="{00000000-0005-0000-0000-000081090000}"/>
    <cellStyle name="Zvýraznění 4 8" xfId="856" xr:uid="{00000000-0005-0000-0000-000082090000}"/>
    <cellStyle name="Zvýraznění 5 2" xfId="857" xr:uid="{00000000-0005-0000-0000-000083090000}"/>
    <cellStyle name="Zvýraznění 5 2 2" xfId="858" xr:uid="{00000000-0005-0000-0000-000084090000}"/>
    <cellStyle name="Zvýraznění 5 2 3" xfId="859" xr:uid="{00000000-0005-0000-0000-000085090000}"/>
    <cellStyle name="Zvýraznění 5 2 4" xfId="860" xr:uid="{00000000-0005-0000-0000-000086090000}"/>
    <cellStyle name="Zvýraznění 5 2 5" xfId="861" xr:uid="{00000000-0005-0000-0000-000087090000}"/>
    <cellStyle name="Zvýraznění 5 2 6" xfId="862" xr:uid="{00000000-0005-0000-0000-000088090000}"/>
    <cellStyle name="Zvýraznění 5 2 7" xfId="863" xr:uid="{00000000-0005-0000-0000-000089090000}"/>
    <cellStyle name="Zvýraznění 5 3" xfId="864" xr:uid="{00000000-0005-0000-0000-00008A090000}"/>
    <cellStyle name="Zvýraznění 5 4" xfId="865" xr:uid="{00000000-0005-0000-0000-00008B090000}"/>
    <cellStyle name="Zvýraznění 5 5" xfId="866" xr:uid="{00000000-0005-0000-0000-00008C090000}"/>
    <cellStyle name="Zvýraznění 5 6" xfId="867" xr:uid="{00000000-0005-0000-0000-00008D090000}"/>
    <cellStyle name="Zvýraznění 5 7" xfId="868" xr:uid="{00000000-0005-0000-0000-00008E090000}"/>
    <cellStyle name="Zvýraznění 5 8" xfId="869" xr:uid="{00000000-0005-0000-0000-00008F090000}"/>
    <cellStyle name="Zvýraznění 6 2" xfId="870" xr:uid="{00000000-0005-0000-0000-000090090000}"/>
    <cellStyle name="Zvýraznění 6 2 2" xfId="871" xr:uid="{00000000-0005-0000-0000-000091090000}"/>
    <cellStyle name="Zvýraznění 6 2 3" xfId="872" xr:uid="{00000000-0005-0000-0000-000092090000}"/>
    <cellStyle name="Zvýraznění 6 2 4" xfId="873" xr:uid="{00000000-0005-0000-0000-000093090000}"/>
    <cellStyle name="Zvýraznění 6 2 5" xfId="874" xr:uid="{00000000-0005-0000-0000-000094090000}"/>
    <cellStyle name="Zvýraznění 6 2 6" xfId="875" xr:uid="{00000000-0005-0000-0000-000095090000}"/>
    <cellStyle name="Zvýraznění 6 2 7" xfId="876" xr:uid="{00000000-0005-0000-0000-000096090000}"/>
    <cellStyle name="Zvýraznění 6 3" xfId="877" xr:uid="{00000000-0005-0000-0000-000097090000}"/>
    <cellStyle name="Zvýraznění 6 4" xfId="878" xr:uid="{00000000-0005-0000-0000-000098090000}"/>
    <cellStyle name="Zvýraznění 6 5" xfId="879" xr:uid="{00000000-0005-0000-0000-000099090000}"/>
    <cellStyle name="Zvýraznění 6 6" xfId="880" xr:uid="{00000000-0005-0000-0000-00009A090000}"/>
    <cellStyle name="Zvýraznění 6 7" xfId="881" xr:uid="{00000000-0005-0000-0000-00009B090000}"/>
    <cellStyle name="Zvýraznění 6 8" xfId="882" xr:uid="{00000000-0005-0000-0000-00009C0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microsoft.com/office/2017/10/relationships/person" Target="persons/person2.xml"/><Relationship Id="rId63" Type="http://schemas.microsoft.com/office/2017/10/relationships/person" Target="persons/person17.xml"/><Relationship Id="rId84" Type="http://schemas.microsoft.com/office/2017/10/relationships/person" Target="persons/person38.xml"/><Relationship Id="rId138" Type="http://schemas.microsoft.com/office/2017/10/relationships/person" Target="persons/person89.xml"/><Relationship Id="rId159" Type="http://schemas.microsoft.com/office/2017/10/relationships/person" Target="persons/person110.xml"/><Relationship Id="rId170" Type="http://schemas.microsoft.com/office/2017/10/relationships/person" Target="persons/person121.xml"/><Relationship Id="rId107" Type="http://schemas.microsoft.com/office/2017/10/relationships/person" Target="persons/person61.xml"/><Relationship Id="rId11" Type="http://schemas.openxmlformats.org/officeDocument/2006/relationships/worksheet" Target="worksheets/sheet11.xml"/><Relationship Id="rId53" Type="http://schemas.microsoft.com/office/2017/10/relationships/person" Target="persons/person8.xml"/><Relationship Id="rId74" Type="http://schemas.microsoft.com/office/2017/10/relationships/person" Target="persons/person27.xml"/><Relationship Id="rId128" Type="http://schemas.microsoft.com/office/2017/10/relationships/person" Target="persons/person79.xml"/><Relationship Id="rId149" Type="http://schemas.microsoft.com/office/2017/10/relationships/person" Target="persons/person100.xml"/><Relationship Id="rId5" Type="http://schemas.openxmlformats.org/officeDocument/2006/relationships/worksheet" Target="worksheets/sheet5.xml"/><Relationship Id="rId95" Type="http://schemas.microsoft.com/office/2017/10/relationships/person" Target="persons/person48.xml"/><Relationship Id="rId160" Type="http://schemas.microsoft.com/office/2017/10/relationships/person" Target="persons/person112.xml"/><Relationship Id="rId181" Type="http://schemas.microsoft.com/office/2017/10/relationships/person" Target="persons/person131.xml"/><Relationship Id="rId64" Type="http://schemas.microsoft.com/office/2017/10/relationships/person" Target="persons/person21.xml"/><Relationship Id="rId118" Type="http://schemas.microsoft.com/office/2017/10/relationships/person" Target="persons/person70.xml"/><Relationship Id="rId139" Type="http://schemas.microsoft.com/office/2017/10/relationships/person" Target="persons/person91.xml"/><Relationship Id="rId69" Type="http://schemas.microsoft.com/office/2017/10/relationships/person" Target="persons/person26.xml"/><Relationship Id="rId113" Type="http://schemas.microsoft.com/office/2017/10/relationships/person" Target="persons/person4.xml"/><Relationship Id="rId134" Type="http://schemas.microsoft.com/office/2017/10/relationships/person" Target="persons/person84.xml"/><Relationship Id="rId85" Type="http://schemas.microsoft.com/office/2017/10/relationships/person" Target="persons/person39.xml"/><Relationship Id="rId150" Type="http://schemas.microsoft.com/office/2017/10/relationships/person" Target="persons/person102.xml"/><Relationship Id="rId171" Type="http://schemas.microsoft.com/office/2017/10/relationships/person" Target="persons/person123.xml"/><Relationship Id="rId176" Type="http://schemas.microsoft.com/office/2017/10/relationships/person" Target="persons/person127.xml"/><Relationship Id="rId80" Type="http://schemas.microsoft.com/office/2017/10/relationships/person" Target="persons/person34.xml"/><Relationship Id="rId155" Type="http://schemas.microsoft.com/office/2017/10/relationships/person" Target="persons/person105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108" Type="http://schemas.microsoft.com/office/2017/10/relationships/person" Target="persons/person62.xml"/><Relationship Id="rId129" Type="http://schemas.microsoft.com/office/2017/10/relationships/person" Target="persons/person81.xml"/><Relationship Id="rId59" Type="http://schemas.microsoft.com/office/2017/10/relationships/person" Target="persons/person16.xml"/><Relationship Id="rId103" Type="http://schemas.microsoft.com/office/2017/10/relationships/person" Target="persons/person57.xml"/><Relationship Id="rId124" Type="http://schemas.microsoft.com/office/2017/10/relationships/person" Target="persons/person76.xml"/><Relationship Id="rId54" Type="http://schemas.microsoft.com/office/2017/10/relationships/person" Target="persons/person10.xml"/><Relationship Id="rId75" Type="http://schemas.microsoft.com/office/2017/10/relationships/person" Target="persons/person29.xml"/><Relationship Id="rId96" Type="http://schemas.microsoft.com/office/2017/10/relationships/person" Target="persons/person50.xml"/><Relationship Id="rId140" Type="http://schemas.microsoft.com/office/2017/10/relationships/person" Target="persons/person92.xml"/><Relationship Id="rId161" Type="http://schemas.microsoft.com/office/2017/10/relationships/person" Target="persons/person113.xml"/><Relationship Id="rId182" Type="http://schemas.microsoft.com/office/2017/10/relationships/person" Target="persons/person134.xml"/><Relationship Id="rId70" Type="http://schemas.microsoft.com/office/2017/10/relationships/person" Target="persons/person25.xml"/><Relationship Id="rId91" Type="http://schemas.microsoft.com/office/2017/10/relationships/person" Target="persons/person45.xml"/><Relationship Id="rId145" Type="http://schemas.microsoft.com/office/2017/10/relationships/person" Target="persons/person97.xml"/><Relationship Id="rId166" Type="http://schemas.microsoft.com/office/2017/10/relationships/person" Target="persons/person1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9" Type="http://schemas.microsoft.com/office/2017/10/relationships/person" Target="persons/person71.xml"/><Relationship Id="rId114" Type="http://schemas.microsoft.com/office/2017/10/relationships/person" Target="persons/person67.xml"/><Relationship Id="rId86" Type="http://schemas.microsoft.com/office/2017/10/relationships/person" Target="persons/person42.xml"/><Relationship Id="rId65" Type="http://schemas.microsoft.com/office/2017/10/relationships/person" Target="persons/person20.xml"/><Relationship Id="rId130" Type="http://schemas.microsoft.com/office/2017/10/relationships/person" Target="persons/person82.xml"/><Relationship Id="rId151" Type="http://schemas.microsoft.com/office/2017/10/relationships/person" Target="persons/person103.xml"/><Relationship Id="rId81" Type="http://schemas.microsoft.com/office/2017/10/relationships/person" Target="persons/person36.xml"/><Relationship Id="rId60" Type="http://schemas.microsoft.com/office/2017/10/relationships/person" Target="persons/person15.xml"/><Relationship Id="rId135" Type="http://schemas.microsoft.com/office/2017/10/relationships/person" Target="persons/person87.xml"/><Relationship Id="rId156" Type="http://schemas.microsoft.com/office/2017/10/relationships/person" Target="persons/person108.xml"/><Relationship Id="rId177" Type="http://schemas.microsoft.com/office/2017/10/relationships/person" Target="persons/person126.xml"/><Relationship Id="rId172" Type="http://schemas.microsoft.com/office/2017/10/relationships/person" Target="persons/person124.xml"/><Relationship Id="rId13" Type="http://schemas.openxmlformats.org/officeDocument/2006/relationships/worksheet" Target="worksheets/sheet13.xml"/><Relationship Id="rId109" Type="http://schemas.microsoft.com/office/2017/10/relationships/person" Target="persons/person66.xml"/><Relationship Id="rId104" Type="http://schemas.microsoft.com/office/2017/10/relationships/person" Target="persons/person60.xml"/><Relationship Id="rId97" Type="http://schemas.microsoft.com/office/2017/10/relationships/person" Target="persons/person56.xml"/><Relationship Id="rId76" Type="http://schemas.microsoft.com/office/2017/10/relationships/person" Target="persons/person31.xml"/><Relationship Id="rId50" Type="http://schemas.microsoft.com/office/2017/10/relationships/person" Target="persons/person5.xml"/><Relationship Id="rId55" Type="http://schemas.microsoft.com/office/2017/10/relationships/person" Target="persons/person9.xml"/><Relationship Id="rId120" Type="http://schemas.microsoft.com/office/2017/10/relationships/person" Target="persons/person72.xml"/><Relationship Id="rId125" Type="http://schemas.microsoft.com/office/2017/10/relationships/person" Target="persons/person77.xml"/><Relationship Id="rId141" Type="http://schemas.microsoft.com/office/2017/10/relationships/person" Target="persons/person93.xml"/><Relationship Id="rId146" Type="http://schemas.microsoft.com/office/2017/10/relationships/person" Target="persons/person98.xml"/><Relationship Id="rId167" Type="http://schemas.microsoft.com/office/2017/10/relationships/person" Target="persons/person119.xml"/><Relationship Id="rId7" Type="http://schemas.openxmlformats.org/officeDocument/2006/relationships/worksheet" Target="worksheets/sheet7.xml"/><Relationship Id="rId92" Type="http://schemas.microsoft.com/office/2017/10/relationships/person" Target="persons/person47.xml"/><Relationship Id="rId71" Type="http://schemas.microsoft.com/office/2017/10/relationships/person" Target="persons/person24.xml"/><Relationship Id="rId162" Type="http://schemas.microsoft.com/office/2017/10/relationships/person" Target="persons/person114.xml"/><Relationship Id="rId183" Type="http://schemas.microsoft.com/office/2017/10/relationships/person" Target="persons/person135.xml"/><Relationship Id="rId2" Type="http://schemas.openxmlformats.org/officeDocument/2006/relationships/worksheet" Target="worksheets/sheet2.xml"/><Relationship Id="rId115" Type="http://schemas.microsoft.com/office/2017/10/relationships/person" Target="persons/person68.xml"/><Relationship Id="rId110" Type="http://schemas.microsoft.com/office/2017/10/relationships/person" Target="persons/person65.xml"/><Relationship Id="rId87" Type="http://schemas.microsoft.com/office/2017/10/relationships/person" Target="persons/person41.xml"/><Relationship Id="rId66" Type="http://schemas.microsoft.com/office/2017/10/relationships/person" Target="persons/person19.xml"/><Relationship Id="rId131" Type="http://schemas.microsoft.com/office/2017/10/relationships/person" Target="persons/person83.xml"/><Relationship Id="rId136" Type="http://schemas.microsoft.com/office/2017/10/relationships/person" Target="persons/person88.xml"/><Relationship Id="rId157" Type="http://schemas.microsoft.com/office/2017/10/relationships/person" Target="persons/person109.xml"/><Relationship Id="rId178" Type="http://schemas.microsoft.com/office/2017/10/relationships/person" Target="persons/person130.xml"/><Relationship Id="rId61" Type="http://schemas.microsoft.com/office/2017/10/relationships/person" Target="persons/person14.xml"/><Relationship Id="rId82" Type="http://schemas.microsoft.com/office/2017/10/relationships/person" Target="persons/person35.xml"/><Relationship Id="rId152" Type="http://schemas.microsoft.com/office/2017/10/relationships/person" Target="persons/person104.xml"/><Relationship Id="rId173" Type="http://schemas.microsoft.com/office/2017/10/relationships/person" Target="persons/person125.xml"/><Relationship Id="rId14" Type="http://schemas.openxmlformats.org/officeDocument/2006/relationships/theme" Target="theme/theme1.xml"/><Relationship Id="rId105" Type="http://schemas.microsoft.com/office/2017/10/relationships/person" Target="persons/person59.xml"/><Relationship Id="rId100" Type="http://schemas.microsoft.com/office/2017/10/relationships/person" Target="persons/person54.xml"/><Relationship Id="rId56" Type="http://schemas.microsoft.com/office/2017/10/relationships/person" Target="persons/person13.xml"/><Relationship Id="rId77" Type="http://schemas.microsoft.com/office/2017/10/relationships/person" Target="persons/person30.xml"/><Relationship Id="rId126" Type="http://schemas.microsoft.com/office/2017/10/relationships/person" Target="persons/person78.xml"/><Relationship Id="rId147" Type="http://schemas.microsoft.com/office/2017/10/relationships/person" Target="persons/person99.xml"/><Relationship Id="rId168" Type="http://schemas.microsoft.com/office/2017/10/relationships/person" Target="persons/person120.xml"/><Relationship Id="rId8" Type="http://schemas.openxmlformats.org/officeDocument/2006/relationships/worksheet" Target="worksheets/sheet8.xml"/><Relationship Id="rId98" Type="http://schemas.microsoft.com/office/2017/10/relationships/person" Target="persons/person52.xml"/><Relationship Id="rId72" Type="http://schemas.microsoft.com/office/2017/10/relationships/person" Target="persons/person0.xml"/><Relationship Id="rId51" Type="http://schemas.microsoft.com/office/2017/10/relationships/person" Target="persons/person7.xml"/><Relationship Id="rId93" Type="http://schemas.microsoft.com/office/2017/10/relationships/person" Target="persons/person46.xml"/><Relationship Id="rId121" Type="http://schemas.microsoft.com/office/2017/10/relationships/person" Target="persons/person73.xml"/><Relationship Id="rId142" Type="http://schemas.microsoft.com/office/2017/10/relationships/person" Target="persons/person94.xml"/><Relationship Id="rId163" Type="http://schemas.microsoft.com/office/2017/10/relationships/person" Target="persons/person115.xml"/><Relationship Id="rId184" Type="http://schemas.microsoft.com/office/2017/10/relationships/person" Target="persons/person.xml"/><Relationship Id="rId3" Type="http://schemas.openxmlformats.org/officeDocument/2006/relationships/worksheet" Target="worksheets/sheet3.xml"/><Relationship Id="rId158" Type="http://schemas.microsoft.com/office/2017/10/relationships/person" Target="persons/person111.xml"/><Relationship Id="rId137" Type="http://schemas.microsoft.com/office/2017/10/relationships/person" Target="persons/person90.xml"/><Relationship Id="rId116" Type="http://schemas.microsoft.com/office/2017/10/relationships/person" Target="persons/person69.xml"/><Relationship Id="rId67" Type="http://schemas.microsoft.com/office/2017/10/relationships/person" Target="persons/person23.xml"/><Relationship Id="rId179" Type="http://schemas.microsoft.com/office/2017/10/relationships/person" Target="persons/person133.xml"/><Relationship Id="rId174" Type="http://schemas.microsoft.com/office/2017/10/relationships/person" Target="persons/person129.xml"/><Relationship Id="rId153" Type="http://schemas.microsoft.com/office/2017/10/relationships/person" Target="persons/person107.xml"/><Relationship Id="rId132" Type="http://schemas.microsoft.com/office/2017/10/relationships/person" Target="persons/person86.xml"/><Relationship Id="rId111" Type="http://schemas.microsoft.com/office/2017/10/relationships/person" Target="persons/person64.xml"/><Relationship Id="rId62" Type="http://schemas.microsoft.com/office/2017/10/relationships/person" Target="persons/person18.xml"/><Relationship Id="rId83" Type="http://schemas.microsoft.com/office/2017/10/relationships/person" Target="persons/person37.xml"/><Relationship Id="rId88" Type="http://schemas.microsoft.com/office/2017/10/relationships/person" Target="persons/person40.xml"/><Relationship Id="rId15" Type="http://schemas.openxmlformats.org/officeDocument/2006/relationships/styles" Target="styles.xml"/><Relationship Id="rId127" Type="http://schemas.microsoft.com/office/2017/10/relationships/person" Target="persons/person80.xml"/><Relationship Id="rId57" Type="http://schemas.microsoft.com/office/2017/10/relationships/person" Target="persons/person12.xml"/><Relationship Id="rId106" Type="http://schemas.microsoft.com/office/2017/10/relationships/person" Target="persons/person58.xml"/><Relationship Id="rId10" Type="http://schemas.openxmlformats.org/officeDocument/2006/relationships/worksheet" Target="worksheets/sheet10.xml"/><Relationship Id="rId169" Type="http://schemas.microsoft.com/office/2017/10/relationships/person" Target="persons/person122.xml"/><Relationship Id="rId164" Type="http://schemas.microsoft.com/office/2017/10/relationships/person" Target="persons/person118.xml"/><Relationship Id="rId148" Type="http://schemas.microsoft.com/office/2017/10/relationships/person" Target="persons/person101.xml"/><Relationship Id="rId143" Type="http://schemas.microsoft.com/office/2017/10/relationships/person" Target="persons/person96.xml"/><Relationship Id="rId122" Type="http://schemas.microsoft.com/office/2017/10/relationships/person" Target="persons/person75.xml"/><Relationship Id="rId94" Type="http://schemas.microsoft.com/office/2017/10/relationships/person" Target="persons/person49.xml"/><Relationship Id="rId78" Type="http://schemas.microsoft.com/office/2017/10/relationships/person" Target="persons/person33.xml"/><Relationship Id="rId73" Type="http://schemas.microsoft.com/office/2017/10/relationships/person" Target="persons/person28.xml"/><Relationship Id="rId52" Type="http://schemas.microsoft.com/office/2017/10/relationships/person" Target="persons/person6.xml"/><Relationship Id="rId99" Type="http://schemas.microsoft.com/office/2017/10/relationships/person" Target="persons/person51.xml"/><Relationship Id="rId101" Type="http://schemas.microsoft.com/office/2017/10/relationships/person" Target="persons/person53.xml"/><Relationship Id="rId185" Type="http://schemas.microsoft.com/office/2017/10/relationships/person" Target="persons/pers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microsoft.com/office/2017/10/relationships/person" Target="persons/person132.xml"/><Relationship Id="rId175" Type="http://schemas.microsoft.com/office/2017/10/relationships/person" Target="persons/person128.xml"/><Relationship Id="rId154" Type="http://schemas.microsoft.com/office/2017/10/relationships/person" Target="persons/person106.xml"/><Relationship Id="rId133" Type="http://schemas.microsoft.com/office/2017/10/relationships/person" Target="persons/person85.xml"/><Relationship Id="rId68" Type="http://schemas.microsoft.com/office/2017/10/relationships/person" Target="persons/person22.xml"/><Relationship Id="rId89" Type="http://schemas.microsoft.com/office/2017/10/relationships/person" Target="persons/person43.xml"/><Relationship Id="rId112" Type="http://schemas.microsoft.com/office/2017/10/relationships/person" Target="persons/person63.xml"/><Relationship Id="rId16" Type="http://schemas.openxmlformats.org/officeDocument/2006/relationships/sharedStrings" Target="sharedStrings.xml"/><Relationship Id="rId58" Type="http://schemas.microsoft.com/office/2017/10/relationships/person" Target="persons/person11.xml"/><Relationship Id="rId79" Type="http://schemas.microsoft.com/office/2017/10/relationships/person" Target="persons/person32.xml"/><Relationship Id="rId102" Type="http://schemas.microsoft.com/office/2017/10/relationships/person" Target="persons/person55.xml"/><Relationship Id="rId123" Type="http://schemas.microsoft.com/office/2017/10/relationships/person" Target="persons/person74.xml"/><Relationship Id="rId144" Type="http://schemas.microsoft.com/office/2017/10/relationships/person" Target="persons/person95.xml"/><Relationship Id="rId165" Type="http://schemas.microsoft.com/office/2017/10/relationships/person" Target="persons/person117.xml"/><Relationship Id="rId90" Type="http://schemas.microsoft.com/office/2017/10/relationships/person" Target="persons/person44.xml"/><Relationship Id="rId186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00.xml><?xml version="1.0" encoding="utf-8"?>
<personList xmlns="http://schemas.microsoft.com/office/spreadsheetml/2018/threadedcomments" xmlns:x="http://schemas.openxmlformats.org/spreadsheetml/2006/main"/>
</file>

<file path=xl/persons/person101.xml><?xml version="1.0" encoding="utf-8"?>
<personList xmlns="http://schemas.microsoft.com/office/spreadsheetml/2018/threadedcomments" xmlns:x="http://schemas.openxmlformats.org/spreadsheetml/2006/main"/>
</file>

<file path=xl/persons/person102.xml><?xml version="1.0" encoding="utf-8"?>
<personList xmlns="http://schemas.microsoft.com/office/spreadsheetml/2018/threadedcomments" xmlns:x="http://schemas.openxmlformats.org/spreadsheetml/2006/main"/>
</file>

<file path=xl/persons/person103.xml><?xml version="1.0" encoding="utf-8"?>
<personList xmlns="http://schemas.microsoft.com/office/spreadsheetml/2018/threadedcomments" xmlns:x="http://schemas.openxmlformats.org/spreadsheetml/2006/main"/>
</file>

<file path=xl/persons/person104.xml><?xml version="1.0" encoding="utf-8"?>
<personList xmlns="http://schemas.microsoft.com/office/spreadsheetml/2018/threadedcomments" xmlns:x="http://schemas.openxmlformats.org/spreadsheetml/2006/main"/>
</file>

<file path=xl/persons/person105.xml><?xml version="1.0" encoding="utf-8"?>
<personList xmlns="http://schemas.microsoft.com/office/spreadsheetml/2018/threadedcomments" xmlns:x="http://schemas.openxmlformats.org/spreadsheetml/2006/main"/>
</file>

<file path=xl/persons/person106.xml><?xml version="1.0" encoding="utf-8"?>
<personList xmlns="http://schemas.microsoft.com/office/spreadsheetml/2018/threadedcomments" xmlns:x="http://schemas.openxmlformats.org/spreadsheetml/2006/main"/>
</file>

<file path=xl/persons/person107.xml><?xml version="1.0" encoding="utf-8"?>
<personList xmlns="http://schemas.microsoft.com/office/spreadsheetml/2018/threadedcomments" xmlns:x="http://schemas.openxmlformats.org/spreadsheetml/2006/main"/>
</file>

<file path=xl/persons/person108.xml><?xml version="1.0" encoding="utf-8"?>
<personList xmlns="http://schemas.microsoft.com/office/spreadsheetml/2018/threadedcomments" xmlns:x="http://schemas.openxmlformats.org/spreadsheetml/2006/main"/>
</file>

<file path=xl/persons/person109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10.xml><?xml version="1.0" encoding="utf-8"?>
<personList xmlns="http://schemas.microsoft.com/office/spreadsheetml/2018/threadedcomments" xmlns:x="http://schemas.openxmlformats.org/spreadsheetml/2006/main"/>
</file>

<file path=xl/persons/person111.xml><?xml version="1.0" encoding="utf-8"?>
<personList xmlns="http://schemas.microsoft.com/office/spreadsheetml/2018/threadedcomments" xmlns:x="http://schemas.openxmlformats.org/spreadsheetml/2006/main"/>
</file>

<file path=xl/persons/person112.xml><?xml version="1.0" encoding="utf-8"?>
<personList xmlns="http://schemas.microsoft.com/office/spreadsheetml/2018/threadedcomments" xmlns:x="http://schemas.openxmlformats.org/spreadsheetml/2006/main"/>
</file>

<file path=xl/persons/person113.xml><?xml version="1.0" encoding="utf-8"?>
<personList xmlns="http://schemas.microsoft.com/office/spreadsheetml/2018/threadedcomments" xmlns:x="http://schemas.openxmlformats.org/spreadsheetml/2006/main"/>
</file>

<file path=xl/persons/person114.xml><?xml version="1.0" encoding="utf-8"?>
<personList xmlns="http://schemas.microsoft.com/office/spreadsheetml/2018/threadedcomments" xmlns:x="http://schemas.openxmlformats.org/spreadsheetml/2006/main"/>
</file>

<file path=xl/persons/person115.xml><?xml version="1.0" encoding="utf-8"?>
<personList xmlns="http://schemas.microsoft.com/office/spreadsheetml/2018/threadedcomments" xmlns:x="http://schemas.openxmlformats.org/spreadsheetml/2006/main"/>
</file>

<file path=xl/persons/person116.xml><?xml version="1.0" encoding="utf-8"?>
<personList xmlns="http://schemas.microsoft.com/office/spreadsheetml/2018/threadedcomments" xmlns:x="http://schemas.openxmlformats.org/spreadsheetml/2006/main"/>
</file>

<file path=xl/persons/person117.xml><?xml version="1.0" encoding="utf-8"?>
<personList xmlns="http://schemas.microsoft.com/office/spreadsheetml/2018/threadedcomments" xmlns:x="http://schemas.openxmlformats.org/spreadsheetml/2006/main"/>
</file>

<file path=xl/persons/person118.xml><?xml version="1.0" encoding="utf-8"?>
<personList xmlns="http://schemas.microsoft.com/office/spreadsheetml/2018/threadedcomments" xmlns:x="http://schemas.openxmlformats.org/spreadsheetml/2006/main"/>
</file>

<file path=xl/persons/person119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20.xml><?xml version="1.0" encoding="utf-8"?>
<personList xmlns="http://schemas.microsoft.com/office/spreadsheetml/2018/threadedcomments" xmlns:x="http://schemas.openxmlformats.org/spreadsheetml/2006/main"/>
</file>

<file path=xl/persons/person121.xml><?xml version="1.0" encoding="utf-8"?>
<personList xmlns="http://schemas.microsoft.com/office/spreadsheetml/2018/threadedcomments" xmlns:x="http://schemas.openxmlformats.org/spreadsheetml/2006/main"/>
</file>

<file path=xl/persons/person122.xml><?xml version="1.0" encoding="utf-8"?>
<personList xmlns="http://schemas.microsoft.com/office/spreadsheetml/2018/threadedcomments" xmlns:x="http://schemas.openxmlformats.org/spreadsheetml/2006/main"/>
</file>

<file path=xl/persons/person123.xml><?xml version="1.0" encoding="utf-8"?>
<personList xmlns="http://schemas.microsoft.com/office/spreadsheetml/2018/threadedcomments" xmlns:x="http://schemas.openxmlformats.org/spreadsheetml/2006/main"/>
</file>

<file path=xl/persons/person124.xml><?xml version="1.0" encoding="utf-8"?>
<personList xmlns="http://schemas.microsoft.com/office/spreadsheetml/2018/threadedcomments" xmlns:x="http://schemas.openxmlformats.org/spreadsheetml/2006/main"/>
</file>

<file path=xl/persons/person125.xml><?xml version="1.0" encoding="utf-8"?>
<personList xmlns="http://schemas.microsoft.com/office/spreadsheetml/2018/threadedcomments" xmlns:x="http://schemas.openxmlformats.org/spreadsheetml/2006/main"/>
</file>

<file path=xl/persons/person126.xml><?xml version="1.0" encoding="utf-8"?>
<personList xmlns="http://schemas.microsoft.com/office/spreadsheetml/2018/threadedcomments" xmlns:x="http://schemas.openxmlformats.org/spreadsheetml/2006/main"/>
</file>

<file path=xl/persons/person127.xml><?xml version="1.0" encoding="utf-8"?>
<personList xmlns="http://schemas.microsoft.com/office/spreadsheetml/2018/threadedcomments" xmlns:x="http://schemas.openxmlformats.org/spreadsheetml/2006/main"/>
</file>

<file path=xl/persons/person128.xml><?xml version="1.0" encoding="utf-8"?>
<personList xmlns="http://schemas.microsoft.com/office/spreadsheetml/2018/threadedcomments" xmlns:x="http://schemas.openxmlformats.org/spreadsheetml/2006/main"/>
</file>

<file path=xl/persons/person129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30.xml><?xml version="1.0" encoding="utf-8"?>
<personList xmlns="http://schemas.microsoft.com/office/spreadsheetml/2018/threadedcomments" xmlns:x="http://schemas.openxmlformats.org/spreadsheetml/2006/main"/>
</file>

<file path=xl/persons/person131.xml><?xml version="1.0" encoding="utf-8"?>
<personList xmlns="http://schemas.microsoft.com/office/spreadsheetml/2018/threadedcomments" xmlns:x="http://schemas.openxmlformats.org/spreadsheetml/2006/main"/>
</file>

<file path=xl/persons/person132.xml><?xml version="1.0" encoding="utf-8"?>
<personList xmlns="http://schemas.microsoft.com/office/spreadsheetml/2018/threadedcomments" xmlns:x="http://schemas.openxmlformats.org/spreadsheetml/2006/main"/>
</file>

<file path=xl/persons/person133.xml><?xml version="1.0" encoding="utf-8"?>
<personList xmlns="http://schemas.microsoft.com/office/spreadsheetml/2018/threadedcomments" xmlns:x="http://schemas.openxmlformats.org/spreadsheetml/2006/main"/>
</file>

<file path=xl/persons/person134.xml><?xml version="1.0" encoding="utf-8"?>
<personList xmlns="http://schemas.microsoft.com/office/spreadsheetml/2018/threadedcomments" xmlns:x="http://schemas.openxmlformats.org/spreadsheetml/2006/main"/>
</file>

<file path=xl/persons/person135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71.xml><?xml version="1.0" encoding="utf-8"?>
<personList xmlns="http://schemas.microsoft.com/office/spreadsheetml/2018/threadedcomments" xmlns:x="http://schemas.openxmlformats.org/spreadsheetml/2006/main"/>
</file>

<file path=xl/persons/person72.xml><?xml version="1.0" encoding="utf-8"?>
<personList xmlns="http://schemas.microsoft.com/office/spreadsheetml/2018/threadedcomments" xmlns:x="http://schemas.openxmlformats.org/spreadsheetml/2006/main"/>
</file>

<file path=xl/persons/person73.xml><?xml version="1.0" encoding="utf-8"?>
<personList xmlns="http://schemas.microsoft.com/office/spreadsheetml/2018/threadedcomments" xmlns:x="http://schemas.openxmlformats.org/spreadsheetml/2006/main"/>
</file>

<file path=xl/persons/person74.xml><?xml version="1.0" encoding="utf-8"?>
<personList xmlns="http://schemas.microsoft.com/office/spreadsheetml/2018/threadedcomments" xmlns:x="http://schemas.openxmlformats.org/spreadsheetml/2006/main"/>
</file>

<file path=xl/persons/person75.xml><?xml version="1.0" encoding="utf-8"?>
<personList xmlns="http://schemas.microsoft.com/office/spreadsheetml/2018/threadedcomments" xmlns:x="http://schemas.openxmlformats.org/spreadsheetml/2006/main"/>
</file>

<file path=xl/persons/person76.xml><?xml version="1.0" encoding="utf-8"?>
<personList xmlns="http://schemas.microsoft.com/office/spreadsheetml/2018/threadedcomments" xmlns:x="http://schemas.openxmlformats.org/spreadsheetml/2006/main"/>
</file>

<file path=xl/persons/person77.xml><?xml version="1.0" encoding="utf-8"?>
<personList xmlns="http://schemas.microsoft.com/office/spreadsheetml/2018/threadedcomments" xmlns:x="http://schemas.openxmlformats.org/spreadsheetml/2006/main"/>
</file>

<file path=xl/persons/person78.xml><?xml version="1.0" encoding="utf-8"?>
<personList xmlns="http://schemas.microsoft.com/office/spreadsheetml/2018/threadedcomments" xmlns:x="http://schemas.openxmlformats.org/spreadsheetml/2006/main"/>
</file>

<file path=xl/persons/person79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80.xml><?xml version="1.0" encoding="utf-8"?>
<personList xmlns="http://schemas.microsoft.com/office/spreadsheetml/2018/threadedcomments" xmlns:x="http://schemas.openxmlformats.org/spreadsheetml/2006/main"/>
</file>

<file path=xl/persons/person81.xml><?xml version="1.0" encoding="utf-8"?>
<personList xmlns="http://schemas.microsoft.com/office/spreadsheetml/2018/threadedcomments" xmlns:x="http://schemas.openxmlformats.org/spreadsheetml/2006/main"/>
</file>

<file path=xl/persons/person82.xml><?xml version="1.0" encoding="utf-8"?>
<personList xmlns="http://schemas.microsoft.com/office/spreadsheetml/2018/threadedcomments" xmlns:x="http://schemas.openxmlformats.org/spreadsheetml/2006/main"/>
</file>

<file path=xl/persons/person83.xml><?xml version="1.0" encoding="utf-8"?>
<personList xmlns="http://schemas.microsoft.com/office/spreadsheetml/2018/threadedcomments" xmlns:x="http://schemas.openxmlformats.org/spreadsheetml/2006/main"/>
</file>

<file path=xl/persons/person84.xml><?xml version="1.0" encoding="utf-8"?>
<personList xmlns="http://schemas.microsoft.com/office/spreadsheetml/2018/threadedcomments" xmlns:x="http://schemas.openxmlformats.org/spreadsheetml/2006/main"/>
</file>

<file path=xl/persons/person85.xml><?xml version="1.0" encoding="utf-8"?>
<personList xmlns="http://schemas.microsoft.com/office/spreadsheetml/2018/threadedcomments" xmlns:x="http://schemas.openxmlformats.org/spreadsheetml/2006/main"/>
</file>

<file path=xl/persons/person86.xml><?xml version="1.0" encoding="utf-8"?>
<personList xmlns="http://schemas.microsoft.com/office/spreadsheetml/2018/threadedcomments" xmlns:x="http://schemas.openxmlformats.org/spreadsheetml/2006/main"/>
</file>

<file path=xl/persons/person87.xml><?xml version="1.0" encoding="utf-8"?>
<personList xmlns="http://schemas.microsoft.com/office/spreadsheetml/2018/threadedcomments" xmlns:x="http://schemas.openxmlformats.org/spreadsheetml/2006/main"/>
</file>

<file path=xl/persons/person88.xml><?xml version="1.0" encoding="utf-8"?>
<personList xmlns="http://schemas.microsoft.com/office/spreadsheetml/2018/threadedcomments" xmlns:x="http://schemas.openxmlformats.org/spreadsheetml/2006/main"/>
</file>

<file path=xl/persons/person89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persons/person90.xml><?xml version="1.0" encoding="utf-8"?>
<personList xmlns="http://schemas.microsoft.com/office/spreadsheetml/2018/threadedcomments" xmlns:x="http://schemas.openxmlformats.org/spreadsheetml/2006/main"/>
</file>

<file path=xl/persons/person91.xml><?xml version="1.0" encoding="utf-8"?>
<personList xmlns="http://schemas.microsoft.com/office/spreadsheetml/2018/threadedcomments" xmlns:x="http://schemas.openxmlformats.org/spreadsheetml/2006/main"/>
</file>

<file path=xl/persons/person92.xml><?xml version="1.0" encoding="utf-8"?>
<personList xmlns="http://schemas.microsoft.com/office/spreadsheetml/2018/threadedcomments" xmlns:x="http://schemas.openxmlformats.org/spreadsheetml/2006/main"/>
</file>

<file path=xl/persons/person93.xml><?xml version="1.0" encoding="utf-8"?>
<personList xmlns="http://schemas.microsoft.com/office/spreadsheetml/2018/threadedcomments" xmlns:x="http://schemas.openxmlformats.org/spreadsheetml/2006/main"/>
</file>

<file path=xl/persons/person94.xml><?xml version="1.0" encoding="utf-8"?>
<personList xmlns="http://schemas.microsoft.com/office/spreadsheetml/2018/threadedcomments" xmlns:x="http://schemas.openxmlformats.org/spreadsheetml/2006/main"/>
</file>

<file path=xl/persons/person95.xml><?xml version="1.0" encoding="utf-8"?>
<personList xmlns="http://schemas.microsoft.com/office/spreadsheetml/2018/threadedcomments" xmlns:x="http://schemas.openxmlformats.org/spreadsheetml/2006/main"/>
</file>

<file path=xl/persons/person96.xml><?xml version="1.0" encoding="utf-8"?>
<personList xmlns="http://schemas.microsoft.com/office/spreadsheetml/2018/threadedcomments" xmlns:x="http://schemas.openxmlformats.org/spreadsheetml/2006/main"/>
</file>

<file path=xl/persons/person97.xml><?xml version="1.0" encoding="utf-8"?>
<personList xmlns="http://schemas.microsoft.com/office/spreadsheetml/2018/threadedcomments" xmlns:x="http://schemas.openxmlformats.org/spreadsheetml/2006/main"/>
</file>

<file path=xl/persons/person98.xml><?xml version="1.0" encoding="utf-8"?>
<personList xmlns="http://schemas.microsoft.com/office/spreadsheetml/2018/threadedcomments" xmlns:x="http://schemas.openxmlformats.org/spreadsheetml/2006/main"/>
</file>

<file path=xl/persons/person9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romanbudina@cargoinvest.cz" TargetMode="External"/><Relationship Id="rId2" Type="http://schemas.openxmlformats.org/officeDocument/2006/relationships/hyperlink" Target="mailto:fiserovar@soma.cz" TargetMode="External"/><Relationship Id="rId1" Type="http://schemas.openxmlformats.org/officeDocument/2006/relationships/hyperlink" Target="mailto:nuget@nuget.cz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hcrebels@seznam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omas.krc@icloud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morkes.radek@seznam.cz" TargetMode="External"/><Relationship Id="rId2" Type="http://schemas.openxmlformats.org/officeDocument/2006/relationships/hyperlink" Target="mailto:fiserova@soma.cz" TargetMode="External"/><Relationship Id="rId1" Type="http://schemas.openxmlformats.org/officeDocument/2006/relationships/hyperlink" Target="mailto:fiserovar@soma.cz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ondra.peskar@seznam.cz" TargetMode="External"/><Relationship Id="rId1" Type="http://schemas.openxmlformats.org/officeDocument/2006/relationships/hyperlink" Target="mailto:Jarda2630@seznam.cz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oliverpirkl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O393"/>
  <sheetViews>
    <sheetView topLeftCell="C5" zoomScale="90" zoomScaleNormal="90" workbookViewId="0">
      <selection activeCell="M17" sqref="M17"/>
    </sheetView>
  </sheetViews>
  <sheetFormatPr defaultColWidth="5.42578125" defaultRowHeight="16.149999999999999" customHeight="1"/>
  <cols>
    <col min="1" max="1" width="5.42578125" style="401"/>
    <col min="2" max="2" width="7.28515625" style="436" customWidth="1"/>
    <col min="3" max="3" width="5.42578125" style="437"/>
    <col min="4" max="4" width="1.28515625" style="1" customWidth="1"/>
    <col min="5" max="5" width="16.28515625" style="432" customWidth="1"/>
    <col min="6" max="6" width="1.140625" style="406" customWidth="1"/>
    <col min="7" max="7" width="18.85546875" style="432" customWidth="1"/>
    <col min="8" max="8" width="5.42578125" style="433"/>
    <col min="9" max="9" width="6.5703125" style="434" customWidth="1"/>
    <col min="10" max="10" width="11" style="435" customWidth="1"/>
    <col min="11" max="11" width="5.42578125" style="406"/>
    <col min="12" max="12" width="1.5703125" style="436" customWidth="1"/>
    <col min="13" max="13" width="6.140625" style="432" customWidth="1"/>
    <col min="14" max="16384" width="5.42578125" style="406"/>
  </cols>
  <sheetData>
    <row r="1" spans="1:13" ht="16.149999999999999" customHeight="1">
      <c r="A1" s="401">
        <f t="shared" ref="A1:A36" si="0">C1</f>
        <v>1</v>
      </c>
      <c r="B1" s="3" t="s">
        <v>236</v>
      </c>
      <c r="C1" s="402">
        <v>1</v>
      </c>
      <c r="D1" s="67"/>
      <c r="E1" s="403" t="s">
        <v>131</v>
      </c>
      <c r="F1" s="403" t="s">
        <v>0</v>
      </c>
      <c r="G1" s="404" t="s">
        <v>235</v>
      </c>
      <c r="H1" s="120" t="s">
        <v>229</v>
      </c>
      <c r="I1" s="405" t="s">
        <v>275</v>
      </c>
      <c r="J1" s="59">
        <v>0.75</v>
      </c>
      <c r="K1" s="2">
        <v>11</v>
      </c>
      <c r="L1" s="3" t="s">
        <v>0</v>
      </c>
      <c r="M1" s="4">
        <v>4</v>
      </c>
    </row>
    <row r="2" spans="1:13" ht="16.149999999999999" customHeight="1">
      <c r="A2" s="401">
        <f t="shared" si="0"/>
        <v>2</v>
      </c>
      <c r="B2" s="3" t="s">
        <v>236</v>
      </c>
      <c r="C2" s="402">
        <v>2</v>
      </c>
      <c r="D2" s="67"/>
      <c r="E2" s="403" t="s">
        <v>228</v>
      </c>
      <c r="F2" s="403" t="s">
        <v>0</v>
      </c>
      <c r="G2" s="404" t="s">
        <v>1</v>
      </c>
      <c r="H2" s="120" t="s">
        <v>290</v>
      </c>
      <c r="I2" s="407" t="s">
        <v>292</v>
      </c>
      <c r="J2" s="59">
        <v>0.84375</v>
      </c>
      <c r="K2" s="2">
        <v>12</v>
      </c>
      <c r="L2" s="3" t="s">
        <v>0</v>
      </c>
      <c r="M2" s="4">
        <v>5</v>
      </c>
    </row>
    <row r="3" spans="1:13" ht="16.149999999999999" customHeight="1">
      <c r="A3" s="401">
        <f t="shared" si="0"/>
        <v>3</v>
      </c>
      <c r="B3" s="3" t="s">
        <v>236</v>
      </c>
      <c r="C3" s="402">
        <v>3</v>
      </c>
      <c r="D3" s="67"/>
      <c r="E3" s="403" t="s">
        <v>131</v>
      </c>
      <c r="F3" s="403" t="s">
        <v>0</v>
      </c>
      <c r="G3" s="404" t="s">
        <v>130</v>
      </c>
      <c r="H3" s="120" t="s">
        <v>230</v>
      </c>
      <c r="I3" s="62" t="s">
        <v>232</v>
      </c>
      <c r="J3" s="60">
        <v>0.75</v>
      </c>
      <c r="K3" s="5">
        <v>2</v>
      </c>
      <c r="L3" s="3" t="s">
        <v>0</v>
      </c>
      <c r="M3" s="4">
        <v>5</v>
      </c>
    </row>
    <row r="4" spans="1:13" ht="16.149999999999999" customHeight="1">
      <c r="A4" s="401">
        <f t="shared" si="0"/>
        <v>4</v>
      </c>
      <c r="B4" s="3" t="s">
        <v>236</v>
      </c>
      <c r="C4" s="402">
        <v>4</v>
      </c>
      <c r="D4" s="67"/>
      <c r="E4" s="403" t="s">
        <v>125</v>
      </c>
      <c r="F4" s="403" t="s">
        <v>0</v>
      </c>
      <c r="G4" s="404" t="s">
        <v>228</v>
      </c>
      <c r="H4" s="120" t="s">
        <v>230</v>
      </c>
      <c r="I4" s="62" t="s">
        <v>232</v>
      </c>
      <c r="J4" s="59">
        <v>0.8125</v>
      </c>
      <c r="K4" s="2">
        <v>2</v>
      </c>
      <c r="L4" s="3" t="s">
        <v>0</v>
      </c>
      <c r="M4" s="4">
        <v>8</v>
      </c>
    </row>
    <row r="5" spans="1:13" ht="16.149999999999999" customHeight="1">
      <c r="A5" s="401">
        <f t="shared" si="0"/>
        <v>5</v>
      </c>
      <c r="B5" s="3" t="s">
        <v>236</v>
      </c>
      <c r="C5" s="402">
        <v>5</v>
      </c>
      <c r="D5" s="67"/>
      <c r="E5" s="404" t="s">
        <v>1</v>
      </c>
      <c r="F5" s="403" t="s">
        <v>0</v>
      </c>
      <c r="G5" s="403" t="s">
        <v>235</v>
      </c>
      <c r="H5" s="120" t="s">
        <v>94</v>
      </c>
      <c r="I5" s="408" t="s">
        <v>237</v>
      </c>
      <c r="J5" s="59">
        <v>0.84375</v>
      </c>
      <c r="K5" s="5">
        <v>2</v>
      </c>
      <c r="L5" s="3" t="s">
        <v>0</v>
      </c>
      <c r="M5" s="4">
        <v>16</v>
      </c>
    </row>
    <row r="6" spans="1:13" ht="16.149999999999999" customHeight="1">
      <c r="A6" s="401">
        <f t="shared" si="0"/>
        <v>6</v>
      </c>
      <c r="B6" s="3" t="s">
        <v>236</v>
      </c>
      <c r="C6" s="402">
        <v>6</v>
      </c>
      <c r="D6" s="67"/>
      <c r="E6" s="403" t="s">
        <v>130</v>
      </c>
      <c r="F6" s="403" t="s">
        <v>0</v>
      </c>
      <c r="G6" s="404" t="s">
        <v>131</v>
      </c>
      <c r="H6" s="120" t="s">
        <v>229</v>
      </c>
      <c r="I6" s="405" t="s">
        <v>285</v>
      </c>
      <c r="J6" s="60">
        <v>0.75</v>
      </c>
      <c r="K6" s="2">
        <v>4</v>
      </c>
      <c r="L6" s="3" t="s">
        <v>0</v>
      </c>
      <c r="M6" s="4">
        <v>2</v>
      </c>
    </row>
    <row r="7" spans="1:13" ht="16.149999999999999" customHeight="1">
      <c r="A7" s="401">
        <f t="shared" si="0"/>
        <v>7</v>
      </c>
      <c r="B7" s="3" t="s">
        <v>236</v>
      </c>
      <c r="C7" s="402">
        <v>7</v>
      </c>
      <c r="D7" s="67"/>
      <c r="E7" s="403" t="s">
        <v>235</v>
      </c>
      <c r="F7" s="403" t="s">
        <v>0</v>
      </c>
      <c r="G7" s="404" t="s">
        <v>1</v>
      </c>
      <c r="H7" s="120" t="s">
        <v>290</v>
      </c>
      <c r="I7" s="405" t="s">
        <v>294</v>
      </c>
      <c r="J7" s="59">
        <v>0.84375</v>
      </c>
      <c r="K7" s="2">
        <v>16</v>
      </c>
      <c r="L7" s="3" t="s">
        <v>0</v>
      </c>
      <c r="M7" s="4">
        <v>12</v>
      </c>
    </row>
    <row r="8" spans="1:13" ht="16.149999999999999" customHeight="1">
      <c r="A8" s="401">
        <f t="shared" si="0"/>
        <v>8</v>
      </c>
      <c r="B8" s="3" t="s">
        <v>236</v>
      </c>
      <c r="C8" s="402">
        <v>8</v>
      </c>
      <c r="D8" s="67"/>
      <c r="E8" s="404" t="s">
        <v>1</v>
      </c>
      <c r="F8" s="403" t="s">
        <v>0</v>
      </c>
      <c r="G8" s="403" t="s">
        <v>228</v>
      </c>
      <c r="H8" s="120" t="s">
        <v>234</v>
      </c>
      <c r="I8" s="405" t="s">
        <v>276</v>
      </c>
      <c r="J8" s="60">
        <v>0.75</v>
      </c>
      <c r="K8" s="5">
        <v>4</v>
      </c>
      <c r="L8" s="3" t="s">
        <v>0</v>
      </c>
      <c r="M8" s="6">
        <v>7</v>
      </c>
    </row>
    <row r="9" spans="1:13" ht="16.149999999999999" customHeight="1">
      <c r="A9" s="401">
        <f t="shared" si="0"/>
        <v>9</v>
      </c>
      <c r="B9" s="3" t="s">
        <v>236</v>
      </c>
      <c r="C9" s="402">
        <v>9</v>
      </c>
      <c r="D9" s="67"/>
      <c r="E9" s="404" t="s">
        <v>235</v>
      </c>
      <c r="F9" s="403" t="s">
        <v>0</v>
      </c>
      <c r="G9" s="403" t="s">
        <v>130</v>
      </c>
      <c r="H9" s="63" t="s">
        <v>229</v>
      </c>
      <c r="I9" s="62" t="s">
        <v>289</v>
      </c>
      <c r="J9" s="59">
        <v>0.75</v>
      </c>
      <c r="K9" s="2">
        <v>5</v>
      </c>
      <c r="L9" s="3" t="s">
        <v>0</v>
      </c>
      <c r="M9" s="4">
        <v>11</v>
      </c>
    </row>
    <row r="10" spans="1:13" ht="16.149999999999999" customHeight="1">
      <c r="A10" s="401">
        <f t="shared" si="0"/>
        <v>10</v>
      </c>
      <c r="B10" s="3" t="s">
        <v>236</v>
      </c>
      <c r="C10" s="402">
        <v>10</v>
      </c>
      <c r="D10" s="67"/>
      <c r="E10" s="403" t="s">
        <v>131</v>
      </c>
      <c r="F10" s="403" t="s">
        <v>0</v>
      </c>
      <c r="G10" s="404" t="s">
        <v>125</v>
      </c>
      <c r="H10" s="120" t="s">
        <v>283</v>
      </c>
      <c r="I10" s="62" t="s">
        <v>284</v>
      </c>
      <c r="J10" s="60">
        <v>0.82291666666666663</v>
      </c>
      <c r="K10" s="5">
        <v>7</v>
      </c>
      <c r="L10" s="3" t="s">
        <v>0</v>
      </c>
      <c r="M10" s="6">
        <v>1</v>
      </c>
    </row>
    <row r="11" spans="1:13" ht="16.149999999999999" customHeight="1">
      <c r="A11" s="401">
        <f t="shared" si="0"/>
        <v>11</v>
      </c>
      <c r="B11" s="3" t="s">
        <v>236</v>
      </c>
      <c r="C11" s="402">
        <v>11</v>
      </c>
      <c r="D11" s="67"/>
      <c r="E11" s="403" t="s">
        <v>130</v>
      </c>
      <c r="F11" s="403" t="s">
        <v>0</v>
      </c>
      <c r="G11" s="404" t="s">
        <v>228</v>
      </c>
      <c r="H11" s="120" t="s">
        <v>230</v>
      </c>
      <c r="I11" s="405" t="s">
        <v>295</v>
      </c>
      <c r="J11" s="59">
        <v>0.75</v>
      </c>
      <c r="K11" s="2">
        <v>10</v>
      </c>
      <c r="L11" s="3" t="s">
        <v>0</v>
      </c>
      <c r="M11" s="4">
        <v>3</v>
      </c>
    </row>
    <row r="12" spans="1:13" ht="16.149999999999999" customHeight="1">
      <c r="A12" s="401">
        <f t="shared" si="0"/>
        <v>12</v>
      </c>
      <c r="B12" s="3" t="s">
        <v>236</v>
      </c>
      <c r="C12" s="402">
        <v>12</v>
      </c>
      <c r="D12" s="67"/>
      <c r="E12" s="404" t="s">
        <v>228</v>
      </c>
      <c r="F12" s="403" t="s">
        <v>0</v>
      </c>
      <c r="G12" s="403" t="s">
        <v>131</v>
      </c>
      <c r="H12" s="120" t="s">
        <v>231</v>
      </c>
      <c r="I12" s="62" t="s">
        <v>233</v>
      </c>
      <c r="J12" s="59">
        <v>0.72916666666666663</v>
      </c>
      <c r="K12" s="2">
        <v>2</v>
      </c>
      <c r="L12" s="3" t="s">
        <v>0</v>
      </c>
      <c r="M12" s="4">
        <v>5</v>
      </c>
    </row>
    <row r="13" spans="1:13" ht="16.149999999999999" customHeight="1">
      <c r="A13" s="401">
        <f t="shared" si="0"/>
        <v>0</v>
      </c>
      <c r="B13" s="3" t="s">
        <v>236</v>
      </c>
      <c r="C13" s="402"/>
      <c r="D13" s="67"/>
      <c r="E13" s="403" t="s">
        <v>131</v>
      </c>
      <c r="F13" s="403" t="s">
        <v>0</v>
      </c>
      <c r="G13" s="404" t="s">
        <v>228</v>
      </c>
      <c r="H13" s="631" t="s">
        <v>326</v>
      </c>
      <c r="I13" s="405"/>
      <c r="J13" s="59"/>
      <c r="K13" s="2"/>
      <c r="L13" s="3" t="s">
        <v>0</v>
      </c>
      <c r="M13" s="4"/>
    </row>
    <row r="14" spans="1:13" ht="16.149999999999999" customHeight="1">
      <c r="A14" s="401">
        <f t="shared" si="0"/>
        <v>0</v>
      </c>
      <c r="B14" s="3" t="s">
        <v>236</v>
      </c>
      <c r="C14" s="402"/>
      <c r="D14" s="67"/>
      <c r="E14" s="404" t="s">
        <v>235</v>
      </c>
      <c r="F14" s="403" t="s">
        <v>0</v>
      </c>
      <c r="G14" s="403" t="s">
        <v>125</v>
      </c>
      <c r="H14" s="631" t="s">
        <v>326</v>
      </c>
      <c r="I14" s="405"/>
      <c r="J14" s="60"/>
      <c r="K14" s="2"/>
      <c r="L14" s="3" t="s">
        <v>0</v>
      </c>
      <c r="M14" s="4"/>
    </row>
    <row r="15" spans="1:13" ht="16.149999999999999" customHeight="1">
      <c r="A15" s="401">
        <f t="shared" si="0"/>
        <v>13</v>
      </c>
      <c r="B15" s="3" t="s">
        <v>236</v>
      </c>
      <c r="C15" s="402">
        <v>13</v>
      </c>
      <c r="D15" s="67"/>
      <c r="E15" s="403" t="s">
        <v>130</v>
      </c>
      <c r="F15" s="403" t="s">
        <v>0</v>
      </c>
      <c r="G15" s="404" t="s">
        <v>1</v>
      </c>
      <c r="H15" s="120" t="s">
        <v>94</v>
      </c>
      <c r="I15" s="405" t="s">
        <v>282</v>
      </c>
      <c r="J15" s="59">
        <v>0.84375</v>
      </c>
      <c r="K15" s="2">
        <v>8</v>
      </c>
      <c r="L15" s="3" t="s">
        <v>0</v>
      </c>
      <c r="M15" s="4">
        <v>3</v>
      </c>
    </row>
    <row r="16" spans="1:13" ht="16.149999999999999" customHeight="1">
      <c r="A16" s="401">
        <f t="shared" si="0"/>
        <v>14</v>
      </c>
      <c r="B16" s="3" t="s">
        <v>236</v>
      </c>
      <c r="C16" s="402">
        <v>14</v>
      </c>
      <c r="D16" s="67"/>
      <c r="E16" s="404" t="s">
        <v>235</v>
      </c>
      <c r="F16" s="403" t="s">
        <v>0</v>
      </c>
      <c r="G16" s="403" t="s">
        <v>131</v>
      </c>
      <c r="H16" s="120" t="s">
        <v>229</v>
      </c>
      <c r="I16" s="405" t="s">
        <v>287</v>
      </c>
      <c r="J16" s="59">
        <v>0.75</v>
      </c>
      <c r="K16" s="2">
        <v>4</v>
      </c>
      <c r="L16" s="3" t="s">
        <v>0</v>
      </c>
      <c r="M16" s="4">
        <v>7</v>
      </c>
    </row>
    <row r="17" spans="1:15" ht="16.149999999999999" customHeight="1">
      <c r="A17" s="401">
        <f t="shared" si="0"/>
        <v>15</v>
      </c>
      <c r="B17" s="3" t="s">
        <v>236</v>
      </c>
      <c r="C17" s="402">
        <v>15</v>
      </c>
      <c r="D17" s="67"/>
      <c r="E17" s="404" t="s">
        <v>125</v>
      </c>
      <c r="F17" s="403" t="s">
        <v>0</v>
      </c>
      <c r="G17" s="403" t="s">
        <v>130</v>
      </c>
      <c r="H17" s="120" t="s">
        <v>290</v>
      </c>
      <c r="I17" s="62" t="s">
        <v>293</v>
      </c>
      <c r="J17" s="59">
        <v>0.84375</v>
      </c>
      <c r="K17" s="2">
        <v>6</v>
      </c>
      <c r="L17" s="3" t="s">
        <v>0</v>
      </c>
      <c r="M17" s="4">
        <v>5</v>
      </c>
    </row>
    <row r="18" spans="1:15" ht="16.149999999999999" customHeight="1">
      <c r="A18" s="401">
        <f t="shared" si="0"/>
        <v>16</v>
      </c>
      <c r="B18" s="3" t="s">
        <v>236</v>
      </c>
      <c r="C18" s="402">
        <v>16</v>
      </c>
      <c r="D18" s="67"/>
      <c r="E18" s="403" t="s">
        <v>228</v>
      </c>
      <c r="F18" s="403" t="s">
        <v>0</v>
      </c>
      <c r="G18" s="404" t="s">
        <v>235</v>
      </c>
      <c r="H18" s="120" t="s">
        <v>234</v>
      </c>
      <c r="I18" s="405" t="s">
        <v>278</v>
      </c>
      <c r="J18" s="59">
        <v>0.75</v>
      </c>
      <c r="K18" s="2"/>
      <c r="L18" s="3" t="s">
        <v>0</v>
      </c>
      <c r="M18" s="4"/>
    </row>
    <row r="19" spans="1:15" ht="16.149999999999999" customHeight="1">
      <c r="A19" s="401">
        <f t="shared" si="0"/>
        <v>17</v>
      </c>
      <c r="B19" s="3" t="s">
        <v>236</v>
      </c>
      <c r="C19" s="402">
        <v>17</v>
      </c>
      <c r="D19" s="67"/>
      <c r="E19" s="403" t="s">
        <v>125</v>
      </c>
      <c r="F19" s="403" t="s">
        <v>0</v>
      </c>
      <c r="G19" s="404" t="s">
        <v>1</v>
      </c>
      <c r="H19" s="120" t="s">
        <v>94</v>
      </c>
      <c r="I19" s="405" t="s">
        <v>279</v>
      </c>
      <c r="J19" s="59">
        <v>0.84375</v>
      </c>
      <c r="K19" s="2"/>
      <c r="L19" s="3" t="s">
        <v>0</v>
      </c>
      <c r="M19" s="4"/>
    </row>
    <row r="20" spans="1:15" ht="16.149999999999999" customHeight="1">
      <c r="A20" s="401">
        <f t="shared" si="0"/>
        <v>18</v>
      </c>
      <c r="B20" s="3" t="s">
        <v>236</v>
      </c>
      <c r="C20" s="402">
        <v>18</v>
      </c>
      <c r="D20" s="67"/>
      <c r="E20" s="404" t="s">
        <v>125</v>
      </c>
      <c r="F20" s="403" t="s">
        <v>0</v>
      </c>
      <c r="G20" s="403" t="s">
        <v>131</v>
      </c>
      <c r="H20" s="120" t="s">
        <v>283</v>
      </c>
      <c r="I20" s="405" t="s">
        <v>286</v>
      </c>
      <c r="J20" s="59">
        <v>0.82291666666666663</v>
      </c>
      <c r="K20" s="5"/>
      <c r="L20" s="3" t="s">
        <v>0</v>
      </c>
      <c r="M20" s="4"/>
    </row>
    <row r="21" spans="1:15" ht="16.149999999999999" customHeight="1">
      <c r="A21" s="401">
        <f t="shared" si="0"/>
        <v>19</v>
      </c>
      <c r="B21" s="3" t="s">
        <v>236</v>
      </c>
      <c r="C21" s="402">
        <v>19</v>
      </c>
      <c r="D21" s="67"/>
      <c r="E21" s="404" t="s">
        <v>1</v>
      </c>
      <c r="F21" s="403" t="s">
        <v>0</v>
      </c>
      <c r="G21" s="403" t="s">
        <v>130</v>
      </c>
      <c r="H21" s="120" t="s">
        <v>94</v>
      </c>
      <c r="I21" s="408" t="s">
        <v>280</v>
      </c>
      <c r="J21" s="59">
        <v>0.84375</v>
      </c>
      <c r="K21" s="2"/>
      <c r="L21" s="3" t="s">
        <v>0</v>
      </c>
      <c r="M21" s="4"/>
    </row>
    <row r="22" spans="1:15" ht="16.149999999999999" customHeight="1">
      <c r="A22" s="401">
        <f t="shared" si="0"/>
        <v>20</v>
      </c>
      <c r="B22" s="3" t="s">
        <v>236</v>
      </c>
      <c r="C22" s="402">
        <v>20</v>
      </c>
      <c r="D22" s="67"/>
      <c r="E22" s="404" t="s">
        <v>130</v>
      </c>
      <c r="F22" s="409" t="s">
        <v>0</v>
      </c>
      <c r="G22" s="403" t="s">
        <v>125</v>
      </c>
      <c r="H22" s="120" t="s">
        <v>229</v>
      </c>
      <c r="I22" s="405" t="s">
        <v>304</v>
      </c>
      <c r="J22" s="59">
        <v>0.75</v>
      </c>
      <c r="K22" s="2" t="s">
        <v>302</v>
      </c>
      <c r="L22" s="3" t="s">
        <v>0</v>
      </c>
      <c r="M22" s="4"/>
    </row>
    <row r="23" spans="1:15" ht="16.149999999999999" customHeight="1">
      <c r="A23" s="401">
        <f t="shared" si="0"/>
        <v>21</v>
      </c>
      <c r="B23" s="3" t="s">
        <v>236</v>
      </c>
      <c r="C23" s="402">
        <v>21</v>
      </c>
      <c r="D23" s="67"/>
      <c r="E23" s="404" t="s">
        <v>1</v>
      </c>
      <c r="F23" s="409" t="s">
        <v>0</v>
      </c>
      <c r="G23" s="403" t="s">
        <v>131</v>
      </c>
      <c r="H23" s="120" t="s">
        <v>290</v>
      </c>
      <c r="I23" s="405" t="s">
        <v>301</v>
      </c>
      <c r="J23" s="60">
        <v>0.84375</v>
      </c>
      <c r="K23" s="2" t="s">
        <v>302</v>
      </c>
      <c r="L23" s="3" t="s">
        <v>0</v>
      </c>
      <c r="M23" s="4"/>
    </row>
    <row r="24" spans="1:15" ht="16.149999999999999" customHeight="1">
      <c r="A24" s="401">
        <f t="shared" si="0"/>
        <v>22</v>
      </c>
      <c r="B24" s="3" t="s">
        <v>236</v>
      </c>
      <c r="C24" s="402">
        <v>22</v>
      </c>
      <c r="D24" s="67"/>
      <c r="E24" s="403" t="s">
        <v>125</v>
      </c>
      <c r="F24" s="409" t="s">
        <v>0</v>
      </c>
      <c r="G24" s="404" t="s">
        <v>235</v>
      </c>
      <c r="H24" s="120" t="s">
        <v>230</v>
      </c>
      <c r="I24" s="405" t="s">
        <v>288</v>
      </c>
      <c r="J24" s="59">
        <v>0.75</v>
      </c>
      <c r="K24" s="2"/>
      <c r="L24" s="3" t="s">
        <v>0</v>
      </c>
      <c r="M24" s="4"/>
    </row>
    <row r="25" spans="1:15" ht="16.149999999999999" customHeight="1">
      <c r="A25" s="401">
        <f t="shared" si="0"/>
        <v>23</v>
      </c>
      <c r="B25" s="3" t="s">
        <v>236</v>
      </c>
      <c r="C25" s="402">
        <v>23</v>
      </c>
      <c r="D25" s="67"/>
      <c r="E25" s="404" t="s">
        <v>228</v>
      </c>
      <c r="F25" s="409" t="s">
        <v>0</v>
      </c>
      <c r="G25" s="403" t="s">
        <v>130</v>
      </c>
      <c r="H25" s="120" t="s">
        <v>231</v>
      </c>
      <c r="I25" s="62" t="s">
        <v>269</v>
      </c>
      <c r="J25" s="59">
        <v>0.8125</v>
      </c>
      <c r="K25" s="2"/>
      <c r="L25" s="3" t="s">
        <v>0</v>
      </c>
      <c r="M25" s="4"/>
    </row>
    <row r="26" spans="1:15" ht="16.149999999999999" customHeight="1">
      <c r="A26" s="401">
        <f t="shared" si="0"/>
        <v>24</v>
      </c>
      <c r="B26" s="3" t="s">
        <v>236</v>
      </c>
      <c r="C26" s="402">
        <v>24</v>
      </c>
      <c r="D26" s="67"/>
      <c r="E26" s="403" t="s">
        <v>130</v>
      </c>
      <c r="F26" s="409" t="s">
        <v>0</v>
      </c>
      <c r="G26" s="404" t="s">
        <v>235</v>
      </c>
      <c r="H26" s="120" t="s">
        <v>229</v>
      </c>
      <c r="I26" s="62" t="s">
        <v>303</v>
      </c>
      <c r="J26" s="59">
        <v>0.75</v>
      </c>
      <c r="K26" s="2" t="s">
        <v>302</v>
      </c>
      <c r="L26" s="3" t="s">
        <v>0</v>
      </c>
      <c r="M26" s="4"/>
    </row>
    <row r="27" spans="1:15" ht="16.149999999999999" customHeight="1">
      <c r="A27" s="401">
        <f t="shared" si="0"/>
        <v>25</v>
      </c>
      <c r="B27" s="3" t="s">
        <v>236</v>
      </c>
      <c r="C27" s="402">
        <v>25</v>
      </c>
      <c r="D27" s="67"/>
      <c r="E27" s="404" t="s">
        <v>228</v>
      </c>
      <c r="F27" s="409" t="s">
        <v>0</v>
      </c>
      <c r="G27" s="403" t="s">
        <v>125</v>
      </c>
      <c r="H27" s="120" t="s">
        <v>230</v>
      </c>
      <c r="I27" s="405" t="s">
        <v>277</v>
      </c>
      <c r="J27" s="59">
        <v>0.75</v>
      </c>
      <c r="K27" s="2"/>
      <c r="L27" s="3" t="s">
        <v>0</v>
      </c>
      <c r="M27" s="4"/>
    </row>
    <row r="28" spans="1:15" ht="16.149999999999999" customHeight="1">
      <c r="A28" s="401">
        <f t="shared" si="0"/>
        <v>26</v>
      </c>
      <c r="B28" s="3" t="s">
        <v>236</v>
      </c>
      <c r="C28" s="402">
        <v>26</v>
      </c>
      <c r="D28" s="67"/>
      <c r="E28" s="404" t="s">
        <v>235</v>
      </c>
      <c r="F28" s="409" t="s">
        <v>0</v>
      </c>
      <c r="G28" s="403" t="s">
        <v>228</v>
      </c>
      <c r="H28" s="120" t="s">
        <v>230</v>
      </c>
      <c r="I28" s="405" t="s">
        <v>277</v>
      </c>
      <c r="J28" s="59">
        <v>0.8125</v>
      </c>
      <c r="K28" s="2"/>
      <c r="L28" s="3" t="s">
        <v>0</v>
      </c>
      <c r="M28" s="4"/>
    </row>
    <row r="29" spans="1:15" ht="16.149999999999999" customHeight="1">
      <c r="A29" s="401">
        <f t="shared" si="0"/>
        <v>27</v>
      </c>
      <c r="B29" s="3" t="s">
        <v>236</v>
      </c>
      <c r="C29" s="402">
        <v>27</v>
      </c>
      <c r="D29" s="67"/>
      <c r="E29" s="403" t="s">
        <v>131</v>
      </c>
      <c r="F29" s="409" t="s">
        <v>0</v>
      </c>
      <c r="G29" s="404" t="s">
        <v>1</v>
      </c>
      <c r="H29" s="120" t="s">
        <v>94</v>
      </c>
      <c r="I29" s="62" t="s">
        <v>281</v>
      </c>
      <c r="J29" s="60">
        <v>0.84375</v>
      </c>
      <c r="K29" s="2"/>
      <c r="L29" s="3" t="s">
        <v>0</v>
      </c>
      <c r="M29" s="410"/>
      <c r="N29"/>
      <c r="O29"/>
    </row>
    <row r="30" spans="1:15" ht="16.149999999999999" customHeight="1">
      <c r="A30" s="401">
        <f t="shared" si="0"/>
        <v>28</v>
      </c>
      <c r="B30" s="411" t="s">
        <v>236</v>
      </c>
      <c r="C30" s="402">
        <v>28</v>
      </c>
      <c r="D30" s="412"/>
      <c r="E30" s="413" t="s">
        <v>1</v>
      </c>
      <c r="F30" s="409" t="s">
        <v>0</v>
      </c>
      <c r="G30" s="414" t="s">
        <v>125</v>
      </c>
      <c r="H30" s="415" t="s">
        <v>290</v>
      </c>
      <c r="I30" s="416" t="s">
        <v>291</v>
      </c>
      <c r="J30" s="400">
        <v>0.84375</v>
      </c>
      <c r="K30" s="417"/>
      <c r="L30" s="3" t="s">
        <v>0</v>
      </c>
      <c r="M30" s="418"/>
    </row>
    <row r="31" spans="1:15" ht="16.149999999999999" customHeight="1">
      <c r="A31" s="401">
        <f t="shared" si="0"/>
        <v>31</v>
      </c>
      <c r="B31" s="419" t="s">
        <v>236</v>
      </c>
      <c r="C31" s="402">
        <v>31</v>
      </c>
      <c r="D31" s="253"/>
      <c r="E31" s="420">
        <v>1</v>
      </c>
      <c r="F31" s="409" t="s">
        <v>0</v>
      </c>
      <c r="G31" s="421">
        <v>4</v>
      </c>
      <c r="H31" s="422"/>
      <c r="I31" s="423"/>
      <c r="J31" s="397"/>
      <c r="K31" s="398"/>
      <c r="L31" s="3" t="s">
        <v>0</v>
      </c>
      <c r="M31" s="399"/>
    </row>
    <row r="32" spans="1:15" ht="16.149999999999999" customHeight="1">
      <c r="A32" s="401">
        <f t="shared" si="0"/>
        <v>32</v>
      </c>
      <c r="B32" s="3" t="s">
        <v>236</v>
      </c>
      <c r="C32" s="402">
        <v>32</v>
      </c>
      <c r="D32" s="67"/>
      <c r="E32" s="409">
        <v>2</v>
      </c>
      <c r="F32" s="409" t="s">
        <v>0</v>
      </c>
      <c r="G32" s="424">
        <v>3</v>
      </c>
      <c r="H32" s="120"/>
      <c r="I32" s="405"/>
      <c r="J32" s="59"/>
      <c r="K32" s="2"/>
      <c r="L32" s="3" t="s">
        <v>0</v>
      </c>
      <c r="M32" s="6"/>
    </row>
    <row r="33" spans="1:13" ht="16.149999999999999" customHeight="1">
      <c r="A33" s="401">
        <f t="shared" si="0"/>
        <v>33</v>
      </c>
      <c r="B33" s="3" t="s">
        <v>236</v>
      </c>
      <c r="C33" s="402">
        <v>33</v>
      </c>
      <c r="D33" s="67"/>
      <c r="E33" s="409">
        <v>5</v>
      </c>
      <c r="F33" s="409" t="s">
        <v>0</v>
      </c>
      <c r="G33" s="424">
        <v>6</v>
      </c>
      <c r="H33" s="120"/>
      <c r="I33" s="405"/>
      <c r="J33" s="59"/>
      <c r="K33" s="2"/>
      <c r="L33" s="3" t="s">
        <v>0</v>
      </c>
      <c r="M33" s="4"/>
    </row>
    <row r="34" spans="1:13" ht="16.149999999999999" customHeight="1">
      <c r="A34" s="401">
        <f t="shared" si="0"/>
        <v>34</v>
      </c>
      <c r="B34" s="3" t="s">
        <v>236</v>
      </c>
      <c r="C34" s="402">
        <v>34</v>
      </c>
      <c r="D34" s="67"/>
      <c r="E34" s="409" t="s">
        <v>330</v>
      </c>
      <c r="F34" s="409" t="s">
        <v>0</v>
      </c>
      <c r="G34" s="424" t="s">
        <v>331</v>
      </c>
      <c r="H34" s="120"/>
      <c r="I34" s="62"/>
      <c r="J34" s="59"/>
      <c r="K34" s="2"/>
      <c r="L34" s="3" t="s">
        <v>0</v>
      </c>
      <c r="M34" s="4"/>
    </row>
    <row r="35" spans="1:13" ht="16.149999999999999" customHeight="1">
      <c r="A35" s="401">
        <f t="shared" si="0"/>
        <v>35</v>
      </c>
      <c r="B35" s="3" t="s">
        <v>236</v>
      </c>
      <c r="C35" s="402">
        <v>35</v>
      </c>
      <c r="D35" s="67"/>
      <c r="E35" s="409" t="s">
        <v>332</v>
      </c>
      <c r="F35" s="409" t="s">
        <v>0</v>
      </c>
      <c r="G35" s="424" t="s">
        <v>333</v>
      </c>
      <c r="H35" s="120"/>
      <c r="I35" s="61"/>
      <c r="J35" s="59"/>
      <c r="K35" s="2"/>
      <c r="L35" s="3" t="s">
        <v>0</v>
      </c>
      <c r="M35" s="425"/>
    </row>
    <row r="36" spans="1:13" ht="16.149999999999999" customHeight="1">
      <c r="A36" s="401">
        <f t="shared" si="0"/>
        <v>36</v>
      </c>
      <c r="B36" s="3" t="s">
        <v>236</v>
      </c>
      <c r="C36" s="402">
        <v>36</v>
      </c>
      <c r="D36" s="67"/>
      <c r="E36" s="409">
        <v>6</v>
      </c>
      <c r="F36" s="409" t="s">
        <v>0</v>
      </c>
      <c r="G36" s="424">
        <v>5</v>
      </c>
      <c r="H36" s="120"/>
      <c r="I36" s="405"/>
      <c r="J36" s="59"/>
      <c r="K36" s="2"/>
      <c r="L36" s="3" t="s">
        <v>0</v>
      </c>
      <c r="M36" s="426"/>
    </row>
    <row r="37" spans="1:13" ht="16.149999999999999" customHeight="1">
      <c r="A37" s="406"/>
      <c r="B37" s="406"/>
      <c r="C37" s="406"/>
      <c r="D37" s="406"/>
      <c r="E37" s="406"/>
      <c r="G37" s="406"/>
      <c r="H37" s="406"/>
      <c r="I37" s="406"/>
      <c r="J37" s="406"/>
      <c r="L37" s="406"/>
      <c r="M37" s="406"/>
    </row>
    <row r="38" spans="1:13" ht="16.149999999999999" customHeight="1">
      <c r="A38" s="406"/>
      <c r="B38" s="406"/>
      <c r="C38" s="406"/>
      <c r="D38" s="406"/>
      <c r="E38" s="406"/>
      <c r="G38" s="406"/>
      <c r="H38" s="406"/>
      <c r="I38" s="406"/>
      <c r="J38" s="406"/>
      <c r="L38" s="406"/>
      <c r="M38" s="406"/>
    </row>
    <row r="39" spans="1:13" ht="16.149999999999999" customHeight="1">
      <c r="A39" s="406"/>
      <c r="B39" s="406"/>
      <c r="C39" s="406"/>
      <c r="D39" s="406"/>
      <c r="E39" s="406"/>
      <c r="G39" s="406"/>
      <c r="H39" s="406"/>
      <c r="I39" s="406"/>
      <c r="J39" s="406"/>
      <c r="L39" s="406"/>
      <c r="M39" s="406"/>
    </row>
    <row r="40" spans="1:13" ht="16.149999999999999" customHeight="1">
      <c r="A40" s="406"/>
      <c r="B40" s="406"/>
      <c r="C40" s="406"/>
      <c r="D40" s="406"/>
      <c r="E40" s="406"/>
      <c r="G40" s="406"/>
      <c r="H40" s="406"/>
      <c r="I40" s="406"/>
      <c r="J40" s="406"/>
      <c r="L40" s="406"/>
      <c r="M40" s="406"/>
    </row>
    <row r="41" spans="1:13" ht="16.149999999999999" customHeight="1">
      <c r="A41" s="406"/>
      <c r="B41" s="406"/>
      <c r="C41" s="406"/>
      <c r="D41" s="406"/>
      <c r="E41" s="406"/>
      <c r="G41" s="406"/>
      <c r="H41" s="406"/>
      <c r="I41" s="406"/>
      <c r="J41" s="406"/>
      <c r="L41" s="406"/>
      <c r="M41" s="406"/>
    </row>
    <row r="42" spans="1:13" ht="16.149999999999999" customHeight="1">
      <c r="A42" s="406"/>
      <c r="B42" s="406"/>
      <c r="C42" s="406"/>
      <c r="D42" s="406"/>
      <c r="E42" s="406"/>
      <c r="G42" s="406"/>
      <c r="H42" s="406"/>
      <c r="I42" s="406"/>
      <c r="J42" s="406"/>
      <c r="L42" s="406"/>
      <c r="M42" s="406"/>
    </row>
    <row r="43" spans="1:13" ht="16.149999999999999" customHeight="1">
      <c r="A43" s="406"/>
      <c r="B43" s="406"/>
      <c r="C43" s="406"/>
      <c r="D43" s="406"/>
      <c r="E43" s="406"/>
      <c r="G43" s="406"/>
      <c r="H43" s="406"/>
      <c r="I43" s="406"/>
      <c r="J43" s="406"/>
      <c r="L43" s="406"/>
      <c r="M43" s="406"/>
    </row>
    <row r="44" spans="1:13" ht="16.149999999999999" customHeight="1">
      <c r="A44" s="406"/>
      <c r="B44" s="406"/>
      <c r="C44" s="406"/>
      <c r="D44" s="406"/>
      <c r="E44" s="406"/>
      <c r="G44" s="406"/>
      <c r="H44" s="406"/>
      <c r="I44" s="406"/>
      <c r="J44" s="406"/>
      <c r="L44" s="406"/>
      <c r="M44" s="406"/>
    </row>
    <row r="45" spans="1:13" ht="16.149999999999999" customHeight="1">
      <c r="A45" s="406"/>
      <c r="B45" s="406"/>
      <c r="C45" s="406"/>
      <c r="D45" s="406"/>
      <c r="E45" s="406"/>
      <c r="G45" s="406"/>
      <c r="H45" s="406"/>
      <c r="I45" s="406"/>
      <c r="J45" s="406"/>
      <c r="L45" s="406"/>
      <c r="M45" s="406"/>
    </row>
    <row r="46" spans="1:13" ht="16.149999999999999" customHeight="1">
      <c r="A46" s="406"/>
      <c r="B46" s="406"/>
      <c r="C46" s="406"/>
      <c r="D46" s="406"/>
      <c r="E46" s="406"/>
      <c r="G46" s="406"/>
      <c r="H46" s="406"/>
      <c r="I46" s="406"/>
      <c r="J46" s="406"/>
      <c r="L46" s="406"/>
      <c r="M46" s="406"/>
    </row>
    <row r="47" spans="1:13" ht="16.149999999999999" customHeight="1">
      <c r="A47" s="406"/>
      <c r="B47" s="406"/>
      <c r="C47" s="406"/>
      <c r="D47" s="406"/>
      <c r="E47" s="406"/>
      <c r="G47" s="406"/>
      <c r="H47" s="406"/>
      <c r="I47" s="406"/>
      <c r="J47" s="406"/>
      <c r="L47" s="406"/>
      <c r="M47" s="406"/>
    </row>
    <row r="48" spans="1:13" ht="16.149999999999999" customHeight="1">
      <c r="A48" s="406"/>
      <c r="B48" s="406"/>
      <c r="C48" s="406"/>
      <c r="D48" s="406"/>
      <c r="E48" s="406"/>
      <c r="G48" s="406"/>
      <c r="H48" s="406"/>
      <c r="I48" s="406"/>
      <c r="J48" s="406"/>
      <c r="L48" s="406"/>
      <c r="M48" s="406"/>
    </row>
    <row r="49" s="406" customFormat="1" ht="16.149999999999999" customHeight="1"/>
    <row r="50" s="406" customFormat="1" ht="16.149999999999999" customHeight="1"/>
    <row r="51" s="406" customFormat="1" ht="16.149999999999999" customHeight="1"/>
    <row r="52" s="406" customFormat="1" ht="16.149999999999999" customHeight="1"/>
    <row r="53" s="406" customFormat="1" ht="16.149999999999999" customHeight="1"/>
    <row r="54" s="406" customFormat="1" ht="16.149999999999999" customHeight="1"/>
    <row r="55" s="406" customFormat="1" ht="16.149999999999999" customHeight="1"/>
    <row r="56" s="406" customFormat="1" ht="16.149999999999999" customHeight="1"/>
    <row r="57" s="406" customFormat="1" ht="16.149999999999999" customHeight="1"/>
    <row r="58" s="406" customFormat="1" ht="16.149999999999999" customHeight="1"/>
    <row r="59" s="406" customFormat="1" ht="16.149999999999999" customHeight="1"/>
    <row r="60" s="406" customFormat="1" ht="16.149999999999999" customHeight="1"/>
    <row r="61" s="406" customFormat="1" ht="16.149999999999999" customHeight="1"/>
    <row r="62" s="406" customFormat="1" ht="16.149999999999999" customHeight="1"/>
    <row r="63" s="406" customFormat="1" ht="16.149999999999999" customHeight="1"/>
    <row r="64" s="406" customFormat="1" ht="16.149999999999999" customHeight="1"/>
    <row r="65" s="406" customFormat="1" ht="16.149999999999999" customHeight="1"/>
    <row r="66" s="406" customFormat="1" ht="16.149999999999999" customHeight="1"/>
    <row r="67" s="406" customFormat="1" ht="16.149999999999999" customHeight="1"/>
    <row r="68" s="406" customFormat="1" ht="16.149999999999999" customHeight="1"/>
    <row r="69" s="406" customFormat="1" ht="16.149999999999999" customHeight="1"/>
    <row r="70" s="406" customFormat="1" ht="16.149999999999999" customHeight="1"/>
    <row r="71" s="406" customFormat="1" ht="16.149999999999999" customHeight="1"/>
    <row r="72" s="406" customFormat="1" ht="16.149999999999999" customHeight="1"/>
    <row r="73" s="406" customFormat="1" ht="16.149999999999999" customHeight="1"/>
    <row r="74" s="406" customFormat="1" ht="16.149999999999999" customHeight="1"/>
    <row r="75" s="406" customFormat="1" ht="16.149999999999999" customHeight="1"/>
    <row r="76" s="406" customFormat="1" ht="16.149999999999999" customHeight="1"/>
    <row r="77" s="406" customFormat="1" ht="16.149999999999999" customHeight="1"/>
    <row r="78" s="406" customFormat="1" ht="16.149999999999999" customHeight="1"/>
    <row r="79" s="406" customFormat="1" ht="16.149999999999999" customHeight="1"/>
    <row r="80" s="406" customFormat="1" ht="16.149999999999999" customHeight="1"/>
    <row r="81" s="406" customFormat="1" ht="16.149999999999999" customHeight="1"/>
    <row r="82" s="406" customFormat="1" ht="16.149999999999999" customHeight="1"/>
    <row r="83" s="406" customFormat="1" ht="16.149999999999999" customHeight="1"/>
    <row r="84" s="406" customFormat="1" ht="16.149999999999999" customHeight="1"/>
    <row r="85" s="406" customFormat="1" ht="16.149999999999999" customHeight="1"/>
    <row r="86" s="406" customFormat="1" ht="16.149999999999999" customHeight="1"/>
    <row r="87" s="406" customFormat="1" ht="16.149999999999999" customHeight="1"/>
    <row r="88" s="406" customFormat="1" ht="16.149999999999999" customHeight="1"/>
    <row r="89" s="406" customFormat="1" ht="16.149999999999999" customHeight="1"/>
    <row r="90" s="406" customFormat="1" ht="16.149999999999999" customHeight="1"/>
    <row r="91" s="406" customFormat="1" ht="16.149999999999999" customHeight="1"/>
    <row r="92" s="406" customFormat="1" ht="16.149999999999999" customHeight="1"/>
    <row r="93" s="406" customFormat="1" ht="16.149999999999999" customHeight="1"/>
    <row r="94" s="406" customFormat="1" ht="16.149999999999999" customHeight="1"/>
    <row r="95" s="406" customFormat="1" ht="16.149999999999999" customHeight="1"/>
    <row r="96" s="406" customFormat="1" ht="16.149999999999999" customHeight="1"/>
    <row r="97" s="406" customFormat="1" ht="16.149999999999999" customHeight="1"/>
    <row r="98" s="406" customFormat="1" ht="16.149999999999999" customHeight="1"/>
    <row r="99" s="406" customFormat="1" ht="16.149999999999999" customHeight="1"/>
    <row r="100" s="406" customFormat="1" ht="16.149999999999999" customHeight="1"/>
    <row r="101" s="406" customFormat="1" ht="16.149999999999999" customHeight="1"/>
    <row r="102" s="406" customFormat="1" ht="16.149999999999999" customHeight="1"/>
    <row r="103" s="406" customFormat="1" ht="16.149999999999999" customHeight="1"/>
    <row r="104" s="406" customFormat="1" ht="16.149999999999999" customHeight="1"/>
    <row r="105" s="406" customFormat="1" ht="16.149999999999999" customHeight="1"/>
    <row r="106" s="406" customFormat="1" ht="16.149999999999999" customHeight="1"/>
    <row r="107" s="406" customFormat="1" ht="16.149999999999999" customHeight="1"/>
    <row r="108" s="406" customFormat="1" ht="16.149999999999999" customHeight="1"/>
    <row r="109" s="406" customFormat="1" ht="16.149999999999999" customHeight="1"/>
    <row r="110" s="406" customFormat="1" ht="16.149999999999999" customHeight="1"/>
    <row r="111" s="406" customFormat="1" ht="16.149999999999999" customHeight="1"/>
    <row r="112" s="406" customFormat="1" ht="16.149999999999999" customHeight="1"/>
    <row r="113" s="406" customFormat="1" ht="16.149999999999999" customHeight="1"/>
    <row r="114" s="406" customFormat="1" ht="13.9" customHeight="1"/>
    <row r="115" s="406" customFormat="1" ht="13.9" customHeight="1"/>
    <row r="116" s="406" customFormat="1" ht="16.149999999999999" customHeight="1"/>
    <row r="117" s="406" customFormat="1" ht="16.149999999999999" customHeight="1"/>
    <row r="118" s="406" customFormat="1" ht="16.149999999999999" customHeight="1"/>
    <row r="119" s="406" customFormat="1" ht="16.149999999999999" customHeight="1"/>
    <row r="120" s="406" customFormat="1" ht="16.149999999999999" customHeight="1"/>
    <row r="121" s="406" customFormat="1" ht="16.149999999999999" customHeight="1"/>
    <row r="122" s="406" customFormat="1" ht="16.149999999999999" customHeight="1"/>
    <row r="123" s="406" customFormat="1" ht="16.149999999999999" customHeight="1"/>
    <row r="124" s="406" customFormat="1" ht="16.149999999999999" customHeight="1"/>
    <row r="125" s="406" customFormat="1" ht="16.149999999999999" customHeight="1"/>
    <row r="126" s="406" customFormat="1" ht="16.149999999999999" customHeight="1"/>
    <row r="127" s="406" customFormat="1" ht="16.149999999999999" customHeight="1"/>
    <row r="128" s="406" customFormat="1" ht="16.149999999999999" customHeight="1"/>
    <row r="129" s="406" customFormat="1" ht="16.149999999999999" customHeight="1"/>
    <row r="130" s="406" customFormat="1" ht="16.149999999999999" customHeight="1"/>
    <row r="131" s="406" customFormat="1" ht="16.149999999999999" customHeight="1"/>
    <row r="132" s="406" customFormat="1" ht="16.149999999999999" customHeight="1"/>
    <row r="133" s="406" customFormat="1" ht="16.149999999999999" customHeight="1"/>
    <row r="134" s="406" customFormat="1" ht="16.149999999999999" customHeight="1"/>
    <row r="135" s="406" customFormat="1" ht="16.149999999999999" customHeight="1"/>
    <row r="136" s="406" customFormat="1" ht="16.149999999999999" customHeight="1"/>
    <row r="137" s="406" customFormat="1" ht="17.25" customHeight="1"/>
    <row r="138" s="406" customFormat="1" ht="16.149999999999999" customHeight="1"/>
    <row r="139" s="406" customFormat="1" ht="16.149999999999999" customHeight="1"/>
    <row r="140" s="406" customFormat="1" ht="16.149999999999999" customHeight="1"/>
    <row r="141" s="406" customFormat="1" ht="16.149999999999999" customHeight="1"/>
    <row r="142" s="406" customFormat="1" ht="16.149999999999999" customHeight="1"/>
    <row r="143" s="406" customFormat="1" ht="16.149999999999999" customHeight="1"/>
    <row r="144" s="406" customFormat="1" ht="16.149999999999999" customHeight="1"/>
    <row r="145" s="406" customFormat="1" ht="16.149999999999999" customHeight="1"/>
    <row r="146" s="406" customFormat="1" ht="16.149999999999999" customHeight="1"/>
    <row r="147" s="406" customFormat="1" ht="16.149999999999999" customHeight="1"/>
    <row r="148" s="406" customFormat="1" ht="16.149999999999999" customHeight="1"/>
    <row r="149" s="406" customFormat="1" ht="16.149999999999999" customHeight="1"/>
    <row r="150" s="406" customFormat="1" ht="16.149999999999999" customHeight="1"/>
    <row r="151" s="406" customFormat="1" ht="16.149999999999999" customHeight="1"/>
    <row r="152" s="406" customFormat="1" ht="16.149999999999999" customHeight="1"/>
    <row r="153" s="406" customFormat="1" ht="16.149999999999999" customHeight="1"/>
    <row r="154" s="406" customFormat="1" ht="16.149999999999999" customHeight="1"/>
    <row r="155" s="406" customFormat="1" ht="16.149999999999999" customHeight="1"/>
    <row r="156" s="406" customFormat="1" ht="16.149999999999999" customHeight="1"/>
    <row r="157" s="406" customFormat="1" ht="16.149999999999999" customHeight="1"/>
    <row r="158" s="406" customFormat="1" ht="16.149999999999999" customHeight="1"/>
    <row r="159" s="406" customFormat="1" ht="16.149999999999999" customHeight="1"/>
    <row r="160" s="406" customFormat="1" ht="16.149999999999999" customHeight="1"/>
    <row r="161" s="406" customFormat="1" ht="16.149999999999999" customHeight="1"/>
    <row r="162" s="406" customFormat="1" ht="16.149999999999999" customHeight="1"/>
    <row r="163" s="406" customFormat="1" ht="16.149999999999999" customHeight="1"/>
    <row r="164" s="406" customFormat="1" ht="16.149999999999999" customHeight="1"/>
    <row r="165" s="406" customFormat="1" ht="16.149999999999999" customHeight="1"/>
    <row r="166" s="406" customFormat="1" ht="16.149999999999999" customHeight="1"/>
    <row r="167" s="406" customFormat="1" ht="16.149999999999999" customHeight="1"/>
    <row r="168" s="406" customFormat="1" ht="16.149999999999999" customHeight="1"/>
    <row r="169" s="406" customFormat="1" ht="16.149999999999999" customHeight="1"/>
    <row r="170" s="406" customFormat="1" ht="16.149999999999999" customHeight="1"/>
    <row r="171" s="406" customFormat="1" ht="16.149999999999999" customHeight="1"/>
    <row r="172" s="406" customFormat="1" ht="16.149999999999999" customHeight="1"/>
    <row r="173" s="406" customFormat="1" ht="16.149999999999999" customHeight="1"/>
    <row r="174" s="406" customFormat="1" ht="16.149999999999999" customHeight="1"/>
    <row r="175" s="406" customFormat="1" ht="16.149999999999999" customHeight="1"/>
    <row r="176" s="406" customFormat="1" ht="16.149999999999999" customHeight="1"/>
    <row r="177" s="406" customFormat="1" ht="16.149999999999999" customHeight="1"/>
    <row r="178" s="406" customFormat="1" ht="16.149999999999999" customHeight="1"/>
    <row r="179" s="406" customFormat="1" ht="16.149999999999999" customHeight="1"/>
    <row r="180" s="406" customFormat="1" ht="16.149999999999999" customHeight="1"/>
    <row r="181" s="406" customFormat="1" ht="16.149999999999999" customHeight="1"/>
    <row r="182" s="406" customFormat="1" ht="16.149999999999999" customHeight="1"/>
    <row r="183" s="406" customFormat="1" ht="16.149999999999999" customHeight="1"/>
    <row r="184" s="406" customFormat="1" ht="16.149999999999999" customHeight="1"/>
    <row r="185" s="406" customFormat="1" ht="16.149999999999999" customHeight="1"/>
    <row r="186" s="406" customFormat="1" ht="16.149999999999999" customHeight="1"/>
    <row r="187" s="406" customFormat="1" ht="16.149999999999999" customHeight="1"/>
    <row r="188" s="406" customFormat="1" ht="16.149999999999999" customHeight="1"/>
    <row r="189" s="406" customFormat="1" ht="16.149999999999999" customHeight="1"/>
    <row r="190" s="406" customFormat="1" ht="16.149999999999999" customHeight="1"/>
    <row r="191" s="406" customFormat="1" ht="16.149999999999999" customHeight="1"/>
    <row r="192" s="406" customFormat="1" ht="16.149999999999999" customHeight="1"/>
    <row r="193" s="406" customFormat="1" ht="16.149999999999999" customHeight="1"/>
    <row r="194" s="406" customFormat="1" ht="16.149999999999999" customHeight="1"/>
    <row r="195" s="406" customFormat="1" ht="16.149999999999999" customHeight="1"/>
    <row r="196" s="406" customFormat="1" ht="16.149999999999999" customHeight="1"/>
    <row r="197" s="406" customFormat="1" ht="16.149999999999999" customHeight="1"/>
    <row r="198" s="406" customFormat="1" ht="16.149999999999999" customHeight="1"/>
    <row r="199" s="406" customFormat="1" ht="16.149999999999999" customHeight="1"/>
    <row r="200" s="406" customFormat="1" ht="16.149999999999999" customHeight="1"/>
    <row r="201" s="406" customFormat="1" ht="16.149999999999999" customHeight="1"/>
    <row r="202" s="406" customFormat="1" ht="16.149999999999999" customHeight="1"/>
    <row r="203" s="406" customFormat="1" ht="16.149999999999999" customHeight="1"/>
    <row r="204" s="406" customFormat="1" ht="16.149999999999999" customHeight="1"/>
    <row r="205" s="406" customFormat="1" ht="16.149999999999999" customHeight="1"/>
    <row r="206" s="406" customFormat="1" ht="16.149999999999999" customHeight="1"/>
    <row r="207" s="406" customFormat="1" ht="16.149999999999999" customHeight="1"/>
    <row r="208" s="406" customFormat="1" ht="16.149999999999999" customHeight="1"/>
    <row r="209" s="406" customFormat="1" ht="16.149999999999999" customHeight="1"/>
    <row r="210" s="406" customFormat="1" ht="16.149999999999999" customHeight="1"/>
    <row r="211" s="406" customFormat="1" ht="16.149999999999999" customHeight="1"/>
    <row r="212" s="406" customFormat="1" ht="16.149999999999999" customHeight="1"/>
    <row r="213" s="406" customFormat="1" ht="16.149999999999999" customHeight="1"/>
    <row r="214" s="406" customFormat="1" ht="16.149999999999999" customHeight="1"/>
    <row r="215" s="406" customFormat="1" ht="16.149999999999999" customHeight="1"/>
    <row r="216" s="406" customFormat="1" ht="16.149999999999999" customHeight="1"/>
    <row r="217" s="406" customFormat="1" ht="16.149999999999999" customHeight="1"/>
    <row r="218" s="406" customFormat="1" ht="16.149999999999999" customHeight="1"/>
    <row r="219" s="406" customFormat="1" ht="16.149999999999999" customHeight="1"/>
    <row r="220" s="406" customFormat="1" ht="16.149999999999999" customHeight="1"/>
    <row r="221" s="406" customFormat="1" ht="16.149999999999999" customHeight="1"/>
    <row r="222" s="406" customFormat="1" ht="16.149999999999999" customHeight="1"/>
    <row r="223" s="406" customFormat="1" ht="16.149999999999999" customHeight="1"/>
    <row r="224" s="406" customFormat="1" ht="16.149999999999999" customHeight="1"/>
    <row r="225" s="406" customFormat="1" ht="16.149999999999999" customHeight="1"/>
    <row r="226" s="406" customFormat="1" ht="16.149999999999999" customHeight="1"/>
    <row r="227" s="406" customFormat="1" ht="16.149999999999999" customHeight="1"/>
    <row r="228" s="406" customFormat="1" ht="16.149999999999999" customHeight="1"/>
    <row r="229" s="406" customFormat="1" ht="16.149999999999999" customHeight="1"/>
    <row r="230" s="406" customFormat="1" ht="16.149999999999999" customHeight="1"/>
    <row r="231" s="406" customFormat="1" ht="16.149999999999999" customHeight="1"/>
    <row r="232" s="406" customFormat="1" ht="16.149999999999999" customHeight="1"/>
    <row r="233" s="406" customFormat="1" ht="16.149999999999999" customHeight="1"/>
    <row r="234" s="406" customFormat="1" ht="19.149999999999999" customHeight="1"/>
    <row r="235" s="406" customFormat="1" ht="16.149999999999999" customHeight="1"/>
    <row r="236" s="406" customFormat="1" ht="16.149999999999999" customHeight="1"/>
    <row r="237" s="406" customFormat="1" ht="16.149999999999999" customHeight="1"/>
    <row r="238" s="406" customFormat="1" ht="16.149999999999999" customHeight="1"/>
    <row r="239" s="406" customFormat="1" ht="16.149999999999999" customHeight="1"/>
    <row r="240" s="406" customFormat="1" ht="16.149999999999999" customHeight="1"/>
    <row r="241" s="406" customFormat="1" ht="16.149999999999999" customHeight="1"/>
    <row r="242" s="406" customFormat="1" ht="16.149999999999999" customHeight="1"/>
    <row r="243" s="406" customFormat="1" ht="16.149999999999999" customHeight="1"/>
    <row r="244" s="406" customFormat="1" ht="16.149999999999999" customHeight="1"/>
    <row r="245" s="406" customFormat="1" ht="16.149999999999999" customHeight="1"/>
    <row r="246" s="406" customFormat="1" ht="16.149999999999999" customHeight="1"/>
    <row r="247" s="406" customFormat="1" ht="16.149999999999999" customHeight="1"/>
    <row r="248" s="406" customFormat="1" ht="16.149999999999999" customHeight="1"/>
    <row r="249" s="406" customFormat="1" ht="16.149999999999999" customHeight="1"/>
    <row r="250" s="406" customFormat="1" ht="16.149999999999999" customHeight="1"/>
    <row r="251" s="406" customFormat="1" ht="16.149999999999999" customHeight="1"/>
    <row r="252" s="406" customFormat="1" ht="16.149999999999999" customHeight="1"/>
    <row r="253" s="406" customFormat="1" ht="16.149999999999999" customHeight="1"/>
    <row r="254" s="406" customFormat="1" ht="16.149999999999999" customHeight="1"/>
    <row r="255" s="406" customFormat="1" ht="16.149999999999999" customHeight="1"/>
    <row r="256" s="406" customFormat="1" ht="16.149999999999999" customHeight="1"/>
    <row r="257" s="406" customFormat="1" ht="16.149999999999999" customHeight="1"/>
    <row r="258" s="406" customFormat="1" ht="16.149999999999999" customHeight="1"/>
    <row r="259" s="406" customFormat="1" ht="16.149999999999999" customHeight="1"/>
    <row r="260" s="406" customFormat="1" ht="16.149999999999999" customHeight="1"/>
    <row r="261" s="406" customFormat="1" ht="16.149999999999999" customHeight="1"/>
    <row r="262" s="406" customFormat="1" ht="16.149999999999999" customHeight="1"/>
    <row r="263" s="406" customFormat="1" ht="16.149999999999999" customHeight="1"/>
    <row r="264" s="406" customFormat="1" ht="16.149999999999999" customHeight="1"/>
    <row r="265" s="406" customFormat="1" ht="16.149999999999999" customHeight="1"/>
    <row r="266" s="406" customFormat="1" ht="16.149999999999999" customHeight="1"/>
    <row r="267" s="406" customFormat="1" ht="16.149999999999999" customHeight="1"/>
    <row r="268" s="406" customFormat="1" ht="16.149999999999999" customHeight="1"/>
    <row r="269" s="406" customFormat="1" ht="16.149999999999999" customHeight="1"/>
    <row r="270" s="406" customFormat="1" ht="16.149999999999999" customHeight="1"/>
    <row r="271" s="406" customFormat="1" ht="16.149999999999999" customHeight="1"/>
    <row r="272" s="406" customFormat="1" ht="16.149999999999999" customHeight="1"/>
    <row r="273" s="406" customFormat="1" ht="16.149999999999999" customHeight="1"/>
    <row r="274" s="406" customFormat="1" ht="16.149999999999999" customHeight="1"/>
    <row r="275" s="406" customFormat="1" ht="16.149999999999999" customHeight="1"/>
    <row r="276" s="406" customFormat="1" ht="16.149999999999999" customHeight="1"/>
    <row r="277" s="406" customFormat="1" ht="16.149999999999999" customHeight="1"/>
    <row r="278" s="406" customFormat="1" ht="16.149999999999999" customHeight="1"/>
    <row r="279" s="406" customFormat="1" ht="16.149999999999999" customHeight="1"/>
    <row r="280" s="406" customFormat="1" ht="16.149999999999999" customHeight="1"/>
    <row r="281" s="406" customFormat="1" ht="14.25" customHeight="1"/>
    <row r="282" s="406" customFormat="1" ht="16.149999999999999" customHeight="1"/>
    <row r="283" s="406" customFormat="1" ht="16.149999999999999" customHeight="1"/>
    <row r="284" s="406" customFormat="1" ht="16.149999999999999" customHeight="1"/>
    <row r="285" s="406" customFormat="1" ht="16.149999999999999" customHeight="1"/>
    <row r="286" s="406" customFormat="1" ht="16.149999999999999" customHeight="1"/>
    <row r="287" s="406" customFormat="1" ht="16.149999999999999" customHeight="1"/>
    <row r="288" s="406" customFormat="1" ht="16.149999999999999" customHeight="1"/>
    <row r="289" s="406" customFormat="1" ht="16.149999999999999" customHeight="1"/>
    <row r="290" s="406" customFormat="1" ht="16.149999999999999" customHeight="1"/>
    <row r="291" s="406" customFormat="1" ht="16.149999999999999" customHeight="1"/>
    <row r="292" s="406" customFormat="1" ht="16.149999999999999" customHeight="1"/>
    <row r="293" s="406" customFormat="1" ht="16.149999999999999" customHeight="1"/>
    <row r="294" s="406" customFormat="1" ht="16.149999999999999" customHeight="1"/>
    <row r="295" s="406" customFormat="1" ht="16.149999999999999" customHeight="1"/>
    <row r="296" s="406" customFormat="1" ht="16.149999999999999" customHeight="1"/>
    <row r="297" s="406" customFormat="1" ht="16.149999999999999" customHeight="1"/>
    <row r="298" s="406" customFormat="1" ht="16.149999999999999" customHeight="1"/>
    <row r="299" s="406" customFormat="1" ht="16.149999999999999" customHeight="1"/>
    <row r="300" s="406" customFormat="1" ht="16.149999999999999" customHeight="1"/>
    <row r="301" s="406" customFormat="1" ht="16.149999999999999" customHeight="1"/>
    <row r="302" s="406" customFormat="1" ht="16.149999999999999" customHeight="1"/>
    <row r="303" s="406" customFormat="1" ht="16.149999999999999" customHeight="1"/>
    <row r="304" s="406" customFormat="1" ht="16.149999999999999" customHeight="1"/>
    <row r="305" spans="1:13" ht="16.149999999999999" customHeight="1">
      <c r="A305" s="406"/>
      <c r="B305" s="406"/>
      <c r="C305" s="406"/>
      <c r="D305" s="406"/>
      <c r="E305" s="406"/>
      <c r="G305" s="406"/>
      <c r="H305" s="406"/>
      <c r="I305" s="406"/>
      <c r="J305" s="406"/>
      <c r="L305" s="406"/>
      <c r="M305" s="406"/>
    </row>
    <row r="306" spans="1:13" ht="16.149999999999999" customHeight="1">
      <c r="A306" s="406"/>
      <c r="B306" s="406"/>
      <c r="C306" s="406"/>
      <c r="D306" s="406"/>
      <c r="E306" s="406"/>
      <c r="G306" s="406"/>
      <c r="H306" s="406"/>
      <c r="I306" s="406"/>
      <c r="J306" s="406"/>
      <c r="L306" s="406"/>
      <c r="M306" s="406"/>
    </row>
    <row r="307" spans="1:13" ht="16.149999999999999" customHeight="1">
      <c r="A307" s="406"/>
      <c r="B307" s="406"/>
      <c r="C307" s="406"/>
      <c r="D307" s="406"/>
      <c r="E307" s="406"/>
      <c r="G307" s="406"/>
      <c r="H307" s="406"/>
      <c r="I307" s="406"/>
      <c r="J307" s="406"/>
      <c r="L307" s="406"/>
      <c r="M307" s="406"/>
    </row>
    <row r="308" spans="1:13" ht="16.149999999999999" customHeight="1">
      <c r="A308" s="406"/>
      <c r="B308" s="406"/>
      <c r="C308" s="406"/>
      <c r="D308" s="406"/>
      <c r="E308" s="406"/>
      <c r="G308" s="406"/>
      <c r="H308" s="406"/>
      <c r="I308" s="406"/>
      <c r="J308" s="406"/>
      <c r="L308" s="406"/>
      <c r="M308" s="406"/>
    </row>
    <row r="309" spans="1:13" ht="16.149999999999999" customHeight="1">
      <c r="A309" s="406"/>
      <c r="B309" s="406"/>
      <c r="C309" s="406"/>
      <c r="D309" s="406"/>
      <c r="E309" s="406"/>
      <c r="G309" s="406"/>
      <c r="H309" s="406"/>
      <c r="I309" s="406"/>
      <c r="J309" s="406"/>
      <c r="L309" s="406"/>
      <c r="M309" s="406"/>
    </row>
    <row r="310" spans="1:13" ht="16.149999999999999" customHeight="1">
      <c r="A310" s="406"/>
      <c r="B310" s="406"/>
      <c r="C310" s="406"/>
      <c r="D310" s="406"/>
      <c r="E310" s="406"/>
      <c r="G310" s="406"/>
      <c r="H310" s="406"/>
      <c r="I310" s="406"/>
      <c r="J310" s="406"/>
      <c r="L310" s="406"/>
      <c r="M310" s="406"/>
    </row>
    <row r="311" spans="1:13" ht="16.149999999999999" customHeight="1">
      <c r="A311" s="406"/>
      <c r="B311" s="406"/>
      <c r="C311" s="406"/>
      <c r="D311" s="406"/>
      <c r="E311" s="406"/>
      <c r="G311" s="406"/>
      <c r="H311" s="406"/>
      <c r="I311" s="406"/>
      <c r="J311" s="406"/>
      <c r="L311" s="406"/>
      <c r="M311" s="406"/>
    </row>
    <row r="312" spans="1:13" ht="16.149999999999999" customHeight="1">
      <c r="A312" s="406"/>
      <c r="B312" s="406"/>
      <c r="C312" s="406"/>
      <c r="D312" s="406"/>
      <c r="E312" s="406"/>
      <c r="G312" s="406"/>
      <c r="H312" s="406"/>
      <c r="I312" s="406"/>
      <c r="J312" s="406"/>
      <c r="L312" s="406"/>
      <c r="M312" s="406"/>
    </row>
    <row r="313" spans="1:13" ht="16.149999999999999" customHeight="1">
      <c r="A313" s="406"/>
      <c r="B313" s="406"/>
      <c r="C313" s="406"/>
      <c r="D313" s="406"/>
      <c r="E313" s="406"/>
      <c r="G313" s="406"/>
      <c r="H313" s="406"/>
      <c r="I313" s="406"/>
      <c r="J313" s="406"/>
      <c r="L313" s="406"/>
      <c r="M313" s="406"/>
    </row>
    <row r="314" spans="1:13" ht="16.149999999999999" customHeight="1">
      <c r="A314" s="406"/>
      <c r="B314" s="406"/>
      <c r="C314" s="406"/>
      <c r="D314" s="406"/>
      <c r="E314" s="406"/>
      <c r="G314" s="406"/>
      <c r="H314" s="406"/>
      <c r="I314" s="406"/>
      <c r="J314" s="406"/>
      <c r="L314" s="406"/>
      <c r="M314" s="406"/>
    </row>
    <row r="315" spans="1:13" ht="16.149999999999999" customHeight="1">
      <c r="A315" s="427"/>
      <c r="B315" s="428"/>
      <c r="C315" s="429"/>
      <c r="D315" s="430"/>
      <c r="E315" s="431"/>
    </row>
    <row r="316" spans="1:13" ht="16.149999999999999" customHeight="1">
      <c r="A316" s="427"/>
      <c r="B316" s="428"/>
      <c r="C316" s="429"/>
      <c r="D316" s="430"/>
      <c r="E316" s="431"/>
    </row>
    <row r="317" spans="1:13" ht="16.149999999999999" customHeight="1">
      <c r="A317" s="427"/>
      <c r="B317" s="428"/>
      <c r="C317" s="429"/>
      <c r="D317" s="430"/>
      <c r="E317" s="431"/>
    </row>
    <row r="318" spans="1:13" ht="16.149999999999999" customHeight="1">
      <c r="A318" s="427"/>
      <c r="B318" s="428"/>
      <c r="C318" s="429"/>
      <c r="D318" s="430"/>
      <c r="E318" s="431"/>
    </row>
    <row r="319" spans="1:13" ht="16.149999999999999" customHeight="1">
      <c r="A319" s="427"/>
      <c r="B319" s="428"/>
      <c r="C319" s="429"/>
      <c r="D319" s="430"/>
      <c r="E319" s="431"/>
    </row>
    <row r="320" spans="1:13" ht="16.149999999999999" customHeight="1">
      <c r="A320" s="427"/>
      <c r="B320" s="428"/>
      <c r="C320" s="429"/>
      <c r="D320" s="430"/>
      <c r="E320" s="431"/>
    </row>
    <row r="321" spans="1:5" ht="16.149999999999999" customHeight="1">
      <c r="A321" s="427"/>
      <c r="B321" s="428"/>
      <c r="C321" s="429"/>
      <c r="D321" s="430"/>
      <c r="E321" s="431"/>
    </row>
    <row r="322" spans="1:5" ht="16.149999999999999" customHeight="1">
      <c r="A322" s="427"/>
      <c r="B322" s="428"/>
      <c r="C322" s="429"/>
      <c r="D322" s="430"/>
      <c r="E322" s="431"/>
    </row>
    <row r="323" spans="1:5" ht="16.149999999999999" customHeight="1">
      <c r="A323" s="427"/>
      <c r="B323" s="428"/>
      <c r="C323" s="429"/>
      <c r="D323" s="430"/>
      <c r="E323" s="431"/>
    </row>
    <row r="324" spans="1:5" ht="16.149999999999999" customHeight="1">
      <c r="A324" s="427"/>
      <c r="B324" s="428"/>
      <c r="C324" s="429"/>
      <c r="D324" s="430"/>
      <c r="E324" s="431"/>
    </row>
    <row r="325" spans="1:5" ht="16.149999999999999" customHeight="1">
      <c r="A325" s="427"/>
      <c r="B325" s="428"/>
      <c r="C325" s="429"/>
      <c r="D325" s="430"/>
      <c r="E325" s="431"/>
    </row>
    <row r="326" spans="1:5" ht="16.149999999999999" customHeight="1">
      <c r="A326" s="427"/>
      <c r="B326" s="428"/>
      <c r="C326" s="429"/>
      <c r="D326" s="430"/>
      <c r="E326" s="431"/>
    </row>
    <row r="327" spans="1:5" ht="16.149999999999999" customHeight="1">
      <c r="A327" s="427"/>
      <c r="B327" s="428"/>
      <c r="C327" s="429"/>
      <c r="D327" s="430"/>
      <c r="E327" s="431"/>
    </row>
    <row r="328" spans="1:5" ht="16.149999999999999" customHeight="1">
      <c r="A328" s="427"/>
      <c r="B328" s="428"/>
      <c r="C328" s="429"/>
      <c r="D328" s="430"/>
      <c r="E328" s="431"/>
    </row>
    <row r="329" spans="1:5" ht="16.149999999999999" customHeight="1">
      <c r="A329" s="427"/>
      <c r="B329" s="428"/>
      <c r="C329" s="429"/>
      <c r="D329" s="430"/>
      <c r="E329" s="431"/>
    </row>
    <row r="330" spans="1:5" ht="16.149999999999999" customHeight="1">
      <c r="A330" s="427"/>
      <c r="B330" s="428"/>
      <c r="C330" s="429"/>
      <c r="D330" s="430"/>
      <c r="E330" s="431"/>
    </row>
    <row r="331" spans="1:5" ht="16.149999999999999" customHeight="1">
      <c r="A331" s="427"/>
      <c r="B331" s="428"/>
      <c r="C331" s="429"/>
      <c r="D331" s="430"/>
      <c r="E331" s="431"/>
    </row>
    <row r="332" spans="1:5" ht="16.149999999999999" customHeight="1">
      <c r="A332" s="427"/>
      <c r="B332" s="428"/>
      <c r="C332" s="429"/>
      <c r="D332" s="430"/>
      <c r="E332" s="431"/>
    </row>
    <row r="333" spans="1:5" ht="16.149999999999999" customHeight="1">
      <c r="A333" s="427"/>
      <c r="B333" s="428"/>
      <c r="C333" s="429"/>
      <c r="D333" s="430"/>
      <c r="E333" s="431"/>
    </row>
    <row r="334" spans="1:5" ht="16.149999999999999" customHeight="1">
      <c r="A334" s="427"/>
      <c r="B334" s="428"/>
      <c r="C334" s="429"/>
      <c r="D334" s="430"/>
      <c r="E334" s="431"/>
    </row>
    <row r="335" spans="1:5" ht="16.149999999999999" customHeight="1">
      <c r="A335" s="427"/>
      <c r="B335" s="428"/>
      <c r="C335" s="429"/>
      <c r="D335" s="430"/>
      <c r="E335" s="431"/>
    </row>
    <row r="336" spans="1:5" ht="16.149999999999999" customHeight="1">
      <c r="A336" s="427"/>
      <c r="B336" s="428"/>
      <c r="C336" s="429"/>
      <c r="D336" s="430"/>
      <c r="E336" s="431"/>
    </row>
    <row r="337" spans="1:5" ht="16.149999999999999" customHeight="1">
      <c r="A337" s="427"/>
      <c r="B337" s="428"/>
      <c r="C337" s="429"/>
      <c r="D337" s="430"/>
      <c r="E337" s="431"/>
    </row>
    <row r="338" spans="1:5" ht="16.149999999999999" customHeight="1">
      <c r="A338" s="427"/>
      <c r="B338" s="428"/>
      <c r="C338" s="429"/>
      <c r="D338" s="430"/>
      <c r="E338" s="431"/>
    </row>
    <row r="339" spans="1:5" ht="16.149999999999999" customHeight="1">
      <c r="A339" s="427"/>
      <c r="B339" s="428"/>
      <c r="C339" s="429"/>
      <c r="D339" s="430"/>
      <c r="E339" s="431"/>
    </row>
    <row r="340" spans="1:5" ht="16.149999999999999" customHeight="1">
      <c r="A340" s="427"/>
      <c r="B340" s="428"/>
      <c r="C340" s="429"/>
      <c r="D340" s="430"/>
      <c r="E340" s="431"/>
    </row>
    <row r="341" spans="1:5" ht="16.149999999999999" customHeight="1">
      <c r="A341" s="427"/>
      <c r="B341" s="428"/>
      <c r="C341" s="429"/>
      <c r="D341" s="430"/>
      <c r="E341" s="431"/>
    </row>
    <row r="342" spans="1:5" ht="16.149999999999999" customHeight="1">
      <c r="A342" s="427"/>
      <c r="B342" s="428"/>
      <c r="C342" s="429"/>
      <c r="D342" s="430"/>
      <c r="E342" s="431"/>
    </row>
    <row r="343" spans="1:5" ht="16.149999999999999" customHeight="1">
      <c r="A343" s="427"/>
      <c r="B343" s="428"/>
      <c r="C343" s="429"/>
      <c r="D343" s="430"/>
      <c r="E343" s="431"/>
    </row>
    <row r="344" spans="1:5" ht="16.149999999999999" customHeight="1">
      <c r="A344" s="427"/>
      <c r="B344" s="428"/>
      <c r="C344" s="429"/>
      <c r="D344" s="430"/>
      <c r="E344" s="431"/>
    </row>
    <row r="345" spans="1:5" ht="16.149999999999999" customHeight="1">
      <c r="A345" s="427"/>
      <c r="B345" s="428"/>
      <c r="C345" s="429"/>
      <c r="D345" s="430"/>
      <c r="E345" s="431"/>
    </row>
    <row r="346" spans="1:5" ht="16.149999999999999" customHeight="1">
      <c r="A346" s="427"/>
      <c r="B346" s="428"/>
      <c r="C346" s="429"/>
      <c r="D346" s="430"/>
      <c r="E346" s="431"/>
    </row>
    <row r="347" spans="1:5" ht="16.149999999999999" customHeight="1">
      <c r="A347" s="427"/>
      <c r="B347" s="428"/>
      <c r="C347" s="429"/>
      <c r="D347" s="430"/>
      <c r="E347" s="431"/>
    </row>
    <row r="348" spans="1:5" ht="16.149999999999999" customHeight="1">
      <c r="A348" s="427"/>
      <c r="B348" s="428"/>
      <c r="C348" s="429"/>
      <c r="D348" s="430"/>
      <c r="E348" s="431"/>
    </row>
    <row r="349" spans="1:5" ht="16.149999999999999" customHeight="1">
      <c r="A349" s="427"/>
      <c r="B349" s="428"/>
      <c r="C349" s="429"/>
      <c r="D349" s="430"/>
      <c r="E349" s="431"/>
    </row>
    <row r="350" spans="1:5" ht="16.149999999999999" customHeight="1">
      <c r="A350" s="427"/>
      <c r="B350" s="428"/>
      <c r="C350" s="429"/>
      <c r="D350" s="430"/>
      <c r="E350" s="431"/>
    </row>
    <row r="351" spans="1:5" ht="16.149999999999999" customHeight="1">
      <c r="A351" s="427"/>
      <c r="B351" s="428"/>
      <c r="C351" s="429"/>
      <c r="D351" s="430"/>
      <c r="E351" s="431"/>
    </row>
    <row r="352" spans="1:5" ht="16.149999999999999" customHeight="1">
      <c r="A352" s="427"/>
      <c r="B352" s="428"/>
      <c r="C352" s="429"/>
      <c r="D352" s="430"/>
      <c r="E352" s="431"/>
    </row>
    <row r="353" spans="1:5" ht="16.149999999999999" customHeight="1">
      <c r="A353" s="427"/>
      <c r="B353" s="428"/>
      <c r="C353" s="429"/>
      <c r="D353" s="430"/>
      <c r="E353" s="431"/>
    </row>
    <row r="354" spans="1:5" ht="16.149999999999999" customHeight="1">
      <c r="A354" s="427"/>
      <c r="B354" s="428"/>
      <c r="C354" s="429"/>
      <c r="D354" s="430"/>
      <c r="E354" s="431"/>
    </row>
    <row r="355" spans="1:5" ht="16.149999999999999" customHeight="1">
      <c r="A355" s="427"/>
      <c r="B355" s="428"/>
      <c r="C355" s="429"/>
      <c r="D355" s="430"/>
      <c r="E355" s="431"/>
    </row>
    <row r="356" spans="1:5" ht="16.149999999999999" customHeight="1">
      <c r="A356" s="427"/>
      <c r="B356" s="428"/>
      <c r="C356" s="429"/>
      <c r="D356" s="430"/>
      <c r="E356" s="431"/>
    </row>
    <row r="357" spans="1:5" ht="16.149999999999999" customHeight="1">
      <c r="A357" s="427"/>
      <c r="B357" s="428"/>
      <c r="C357" s="429"/>
      <c r="D357" s="430"/>
      <c r="E357" s="431"/>
    </row>
    <row r="358" spans="1:5" ht="16.149999999999999" customHeight="1">
      <c r="A358" s="427"/>
      <c r="B358" s="428"/>
      <c r="C358" s="429"/>
      <c r="D358" s="430"/>
      <c r="E358" s="431"/>
    </row>
    <row r="359" spans="1:5" ht="16.149999999999999" customHeight="1">
      <c r="A359" s="427"/>
      <c r="B359" s="428"/>
      <c r="C359" s="429"/>
      <c r="D359" s="430"/>
      <c r="E359" s="431"/>
    </row>
    <row r="360" spans="1:5" ht="16.149999999999999" customHeight="1">
      <c r="A360" s="427"/>
      <c r="B360" s="428"/>
      <c r="C360" s="429"/>
      <c r="D360" s="430"/>
      <c r="E360" s="431"/>
    </row>
    <row r="361" spans="1:5" ht="16.149999999999999" customHeight="1">
      <c r="A361" s="427"/>
      <c r="B361" s="428"/>
      <c r="C361" s="429"/>
      <c r="D361" s="430"/>
      <c r="E361" s="431"/>
    </row>
    <row r="362" spans="1:5" ht="16.149999999999999" customHeight="1">
      <c r="A362" s="427"/>
      <c r="B362" s="428"/>
      <c r="C362" s="429"/>
      <c r="D362" s="430"/>
      <c r="E362" s="431"/>
    </row>
    <row r="363" spans="1:5" ht="16.149999999999999" customHeight="1">
      <c r="A363" s="427"/>
      <c r="B363" s="428"/>
      <c r="C363" s="429"/>
      <c r="D363" s="430"/>
      <c r="E363" s="431"/>
    </row>
    <row r="364" spans="1:5" ht="16.149999999999999" customHeight="1">
      <c r="A364" s="427"/>
      <c r="B364" s="428"/>
      <c r="C364" s="429"/>
      <c r="D364" s="430"/>
      <c r="E364" s="431"/>
    </row>
    <row r="365" spans="1:5" ht="16.149999999999999" customHeight="1">
      <c r="A365" s="427"/>
      <c r="B365" s="428"/>
      <c r="C365" s="429"/>
      <c r="D365" s="430"/>
      <c r="E365" s="431"/>
    </row>
    <row r="366" spans="1:5" ht="16.149999999999999" customHeight="1">
      <c r="A366" s="427"/>
      <c r="B366" s="428"/>
      <c r="C366" s="429"/>
      <c r="D366" s="430"/>
      <c r="E366" s="431"/>
    </row>
    <row r="367" spans="1:5" ht="16.149999999999999" customHeight="1">
      <c r="A367" s="427"/>
      <c r="B367" s="428"/>
      <c r="C367" s="429"/>
      <c r="D367" s="430"/>
      <c r="E367" s="431"/>
    </row>
    <row r="368" spans="1:5" ht="16.149999999999999" customHeight="1">
      <c r="A368" s="427"/>
      <c r="B368" s="428"/>
      <c r="C368" s="429"/>
      <c r="D368" s="430"/>
      <c r="E368" s="431"/>
    </row>
    <row r="369" spans="1:5" ht="16.149999999999999" customHeight="1">
      <c r="A369" s="427"/>
      <c r="B369" s="428"/>
      <c r="C369" s="429"/>
      <c r="D369" s="430"/>
      <c r="E369" s="431"/>
    </row>
    <row r="370" spans="1:5" ht="16.149999999999999" customHeight="1">
      <c r="A370" s="427"/>
      <c r="B370" s="428"/>
      <c r="C370" s="429"/>
      <c r="D370" s="430"/>
      <c r="E370" s="431"/>
    </row>
    <row r="371" spans="1:5" ht="16.149999999999999" customHeight="1">
      <c r="A371" s="427"/>
      <c r="B371" s="428"/>
      <c r="C371" s="429"/>
      <c r="D371" s="430"/>
      <c r="E371" s="431"/>
    </row>
    <row r="372" spans="1:5" ht="16.149999999999999" customHeight="1">
      <c r="A372" s="427"/>
      <c r="B372" s="428"/>
      <c r="C372" s="429"/>
      <c r="D372" s="430"/>
      <c r="E372" s="431"/>
    </row>
    <row r="373" spans="1:5" ht="16.149999999999999" customHeight="1">
      <c r="A373" s="427"/>
      <c r="B373" s="428"/>
      <c r="C373" s="429"/>
      <c r="D373" s="430"/>
      <c r="E373" s="431"/>
    </row>
    <row r="374" spans="1:5" ht="16.149999999999999" customHeight="1">
      <c r="A374" s="427"/>
      <c r="B374" s="428"/>
      <c r="C374" s="429"/>
      <c r="D374" s="430"/>
      <c r="E374" s="431"/>
    </row>
    <row r="375" spans="1:5" ht="16.149999999999999" customHeight="1">
      <c r="A375" s="427"/>
      <c r="B375" s="428"/>
      <c r="C375" s="429"/>
      <c r="D375" s="430"/>
      <c r="E375" s="431"/>
    </row>
    <row r="376" spans="1:5" ht="16.149999999999999" customHeight="1">
      <c r="A376" s="427"/>
      <c r="B376" s="428"/>
      <c r="C376" s="429"/>
      <c r="D376" s="430"/>
      <c r="E376" s="431"/>
    </row>
    <row r="377" spans="1:5" ht="16.149999999999999" customHeight="1">
      <c r="A377" s="427"/>
      <c r="B377" s="428"/>
      <c r="C377" s="429"/>
      <c r="D377" s="430"/>
      <c r="E377" s="431"/>
    </row>
    <row r="378" spans="1:5" ht="16.149999999999999" customHeight="1">
      <c r="A378" s="427"/>
      <c r="B378" s="428"/>
      <c r="C378" s="429"/>
      <c r="D378" s="430"/>
      <c r="E378" s="431"/>
    </row>
    <row r="379" spans="1:5" ht="16.149999999999999" customHeight="1">
      <c r="A379" s="427"/>
      <c r="B379" s="428"/>
      <c r="C379" s="429"/>
      <c r="D379" s="430"/>
      <c r="E379" s="431"/>
    </row>
    <row r="380" spans="1:5" ht="16.149999999999999" customHeight="1">
      <c r="A380" s="427"/>
      <c r="B380" s="428"/>
      <c r="C380" s="429"/>
      <c r="D380" s="430"/>
      <c r="E380" s="431"/>
    </row>
    <row r="381" spans="1:5" ht="16.149999999999999" customHeight="1">
      <c r="A381" s="427"/>
      <c r="B381" s="428"/>
      <c r="C381" s="429"/>
      <c r="D381" s="430"/>
      <c r="E381" s="431"/>
    </row>
    <row r="382" spans="1:5" ht="16.149999999999999" customHeight="1">
      <c r="A382" s="427"/>
      <c r="B382" s="428"/>
      <c r="C382" s="429"/>
      <c r="D382" s="430"/>
      <c r="E382" s="431"/>
    </row>
    <row r="383" spans="1:5" ht="16.149999999999999" customHeight="1">
      <c r="A383" s="427"/>
      <c r="B383" s="428"/>
      <c r="C383" s="429"/>
      <c r="D383" s="430"/>
      <c r="E383" s="431"/>
    </row>
    <row r="384" spans="1:5" ht="16.149999999999999" customHeight="1">
      <c r="A384" s="427"/>
      <c r="B384" s="428"/>
      <c r="C384" s="429"/>
      <c r="D384" s="430"/>
      <c r="E384" s="431"/>
    </row>
    <row r="385" spans="1:5" ht="16.149999999999999" customHeight="1">
      <c r="A385" s="427"/>
      <c r="B385" s="428"/>
      <c r="C385" s="429"/>
      <c r="D385" s="430"/>
      <c r="E385" s="431"/>
    </row>
    <row r="386" spans="1:5" ht="16.149999999999999" customHeight="1">
      <c r="A386" s="427"/>
      <c r="B386" s="428"/>
      <c r="C386" s="429"/>
      <c r="D386" s="430"/>
      <c r="E386" s="431"/>
    </row>
    <row r="387" spans="1:5" ht="16.149999999999999" customHeight="1">
      <c r="A387" s="427"/>
      <c r="B387" s="428"/>
      <c r="C387" s="429"/>
      <c r="D387" s="430"/>
      <c r="E387" s="431"/>
    </row>
    <row r="388" spans="1:5" ht="16.149999999999999" customHeight="1">
      <c r="A388" s="427"/>
      <c r="B388" s="428"/>
      <c r="C388" s="429"/>
      <c r="D388" s="430"/>
      <c r="E388" s="431"/>
    </row>
    <row r="389" spans="1:5" ht="16.149999999999999" customHeight="1">
      <c r="A389" s="427"/>
      <c r="B389" s="428"/>
      <c r="C389" s="429"/>
      <c r="D389" s="430"/>
      <c r="E389" s="431"/>
    </row>
    <row r="390" spans="1:5" ht="16.149999999999999" customHeight="1">
      <c r="A390" s="427"/>
      <c r="B390" s="428"/>
      <c r="C390" s="429"/>
      <c r="D390" s="430"/>
      <c r="E390" s="431"/>
    </row>
    <row r="391" spans="1:5" ht="16.149999999999999" customHeight="1">
      <c r="A391" s="427"/>
      <c r="B391" s="428"/>
      <c r="C391" s="429"/>
      <c r="D391" s="430"/>
      <c r="E391" s="431"/>
    </row>
    <row r="392" spans="1:5" ht="16.149999999999999" customHeight="1">
      <c r="A392" s="427"/>
      <c r="B392" s="428"/>
      <c r="C392" s="429"/>
      <c r="D392" s="430"/>
      <c r="E392" s="431"/>
    </row>
    <row r="393" spans="1:5" ht="16.149999999999999" customHeight="1">
      <c r="B393" s="428"/>
      <c r="C393" s="429"/>
      <c r="D393" s="430"/>
      <c r="E393" s="431"/>
    </row>
  </sheetData>
  <sheetProtection selectLockedCells="1" selectUnlockedCells="1"/>
  <sortState xmlns:xlrd2="http://schemas.microsoft.com/office/spreadsheetml/2017/richdata2" ref="A1:O395">
    <sortCondition ref="A1:A395"/>
  </sortState>
  <pageMargins left="0.25" right="0.25" top="0.75" bottom="0.75" header="0.51181102362204722" footer="0.51181102362204722"/>
  <pageSetup paperSize="9" scale="14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Z1000"/>
  <sheetViews>
    <sheetView topLeftCell="A7" zoomScale="107" zoomScaleNormal="107" workbookViewId="0">
      <selection activeCell="A17" sqref="A17:C30"/>
    </sheetView>
  </sheetViews>
  <sheetFormatPr defaultColWidth="12.7109375" defaultRowHeight="12.75"/>
  <cols>
    <col min="1" max="4" width="8.85546875" customWidth="1"/>
    <col min="5" max="5" width="15.7109375" customWidth="1"/>
    <col min="6" max="6" width="11.85546875" customWidth="1"/>
    <col min="7" max="8" width="8.85546875" customWidth="1"/>
    <col min="9" max="26" width="8" customWidth="1"/>
  </cols>
  <sheetData>
    <row r="1" spans="1:26" ht="18" customHeight="1">
      <c r="A1" s="123" t="s">
        <v>99</v>
      </c>
      <c r="B1" s="124"/>
      <c r="C1" s="124"/>
      <c r="D1" s="125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26" ht="12.75" customHeight="1">
      <c r="A2" s="125"/>
      <c r="B2" s="124"/>
      <c r="C2" s="124"/>
      <c r="D2" s="125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26" ht="13.5" customHeight="1" thickBot="1">
      <c r="A3" s="126" t="s">
        <v>63</v>
      </c>
      <c r="B3" s="124"/>
      <c r="C3" s="124"/>
      <c r="D3" s="125"/>
      <c r="E3" s="124"/>
      <c r="F3" s="127" t="s">
        <v>64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6" ht="21" customHeight="1" thickBot="1">
      <c r="A4" s="128" t="s">
        <v>145</v>
      </c>
      <c r="B4" s="129"/>
      <c r="C4" s="129"/>
      <c r="D4" s="130"/>
      <c r="E4" s="131"/>
      <c r="F4" s="132" t="s">
        <v>146</v>
      </c>
      <c r="G4" s="129"/>
      <c r="H4" s="133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6" ht="12.75" customHeight="1">
      <c r="A5" s="125"/>
      <c r="B5" s="124"/>
      <c r="C5" s="124"/>
      <c r="D5" s="125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spans="1:26" ht="12.75" customHeight="1">
      <c r="A6" s="134" t="s">
        <v>65</v>
      </c>
      <c r="B6" s="124"/>
      <c r="C6" s="124"/>
      <c r="D6" s="125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</row>
    <row r="7" spans="1:26" ht="13.5" customHeight="1" thickBot="1">
      <c r="A7" s="126" t="s">
        <v>74</v>
      </c>
      <c r="B7" s="124"/>
      <c r="C7" s="124"/>
      <c r="D7" s="125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</row>
    <row r="8" spans="1:26" ht="12.75" customHeight="1">
      <c r="A8" s="135" t="s">
        <v>21</v>
      </c>
      <c r="B8" s="136"/>
      <c r="C8" s="137" t="s">
        <v>22</v>
      </c>
      <c r="D8" s="138" t="s">
        <v>66</v>
      </c>
      <c r="E8" s="137"/>
      <c r="F8" s="137" t="s">
        <v>67</v>
      </c>
      <c r="G8" s="137"/>
      <c r="H8" s="139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</row>
    <row r="9" spans="1:26" ht="13.5" customHeight="1" thickBot="1">
      <c r="A9" s="140" t="s">
        <v>147</v>
      </c>
      <c r="B9" s="141"/>
      <c r="C9" s="141" t="s">
        <v>62</v>
      </c>
      <c r="D9" s="142" t="s">
        <v>148</v>
      </c>
      <c r="E9" s="143"/>
      <c r="F9" s="141">
        <v>777750500</v>
      </c>
      <c r="G9" s="141"/>
      <c r="H9" s="14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spans="1:26" ht="13.5" customHeight="1" thickBot="1">
      <c r="A10" s="126" t="s">
        <v>75</v>
      </c>
      <c r="B10" s="124"/>
      <c r="C10" s="124"/>
      <c r="D10" s="125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</row>
    <row r="11" spans="1:26" ht="12.75" customHeight="1">
      <c r="A11" s="135" t="s">
        <v>21</v>
      </c>
      <c r="B11" s="136"/>
      <c r="C11" s="137" t="s">
        <v>22</v>
      </c>
      <c r="D11" s="138" t="s">
        <v>66</v>
      </c>
      <c r="E11" s="137"/>
      <c r="F11" s="137" t="s">
        <v>67</v>
      </c>
      <c r="G11" s="137"/>
      <c r="H11" s="139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spans="1:26" ht="13.5" customHeight="1" thickBot="1">
      <c r="A12" s="140" t="s">
        <v>149</v>
      </c>
      <c r="B12" s="141"/>
      <c r="C12" s="141" t="s">
        <v>62</v>
      </c>
      <c r="D12" s="634" t="s">
        <v>150</v>
      </c>
      <c r="E12" s="635"/>
      <c r="F12" s="141">
        <v>608862907</v>
      </c>
      <c r="G12" s="141"/>
      <c r="H12" s="14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spans="1:26" ht="12.75" customHeight="1">
      <c r="A13" s="125"/>
      <c r="B13" s="124"/>
      <c r="C13" s="124"/>
      <c r="D13" s="125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6" ht="12.75" customHeight="1">
      <c r="A14" s="134" t="s">
        <v>68</v>
      </c>
      <c r="B14" s="124"/>
      <c r="C14" s="124"/>
      <c r="D14" s="125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</row>
    <row r="15" spans="1:26" ht="12.75" customHeight="1">
      <c r="A15" s="126"/>
      <c r="B15" s="127"/>
      <c r="C15" s="127"/>
      <c r="D15" s="126"/>
      <c r="E15" s="127"/>
      <c r="F15" s="127"/>
      <c r="G15" s="127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</row>
    <row r="16" spans="1:26" ht="12.75" customHeight="1">
      <c r="A16" s="145" t="s">
        <v>69</v>
      </c>
      <c r="B16" s="146" t="s">
        <v>21</v>
      </c>
      <c r="C16" s="146" t="s">
        <v>22</v>
      </c>
      <c r="D16" s="147" t="s">
        <v>86</v>
      </c>
      <c r="E16" s="148"/>
      <c r="F16" s="148"/>
      <c r="G16" s="148"/>
      <c r="H16" s="149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</row>
    <row r="17" spans="1:26" ht="15" customHeight="1">
      <c r="A17" s="150">
        <v>7</v>
      </c>
      <c r="B17" s="151" t="s">
        <v>151</v>
      </c>
      <c r="C17" s="152" t="s">
        <v>78</v>
      </c>
      <c r="D17" s="153" t="s">
        <v>152</v>
      </c>
      <c r="E17" s="150"/>
      <c r="F17" s="154" t="s">
        <v>146</v>
      </c>
      <c r="G17" s="155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</row>
    <row r="18" spans="1:26" ht="15" customHeight="1">
      <c r="A18" s="150">
        <v>8</v>
      </c>
      <c r="B18" s="151" t="s">
        <v>153</v>
      </c>
      <c r="C18" s="152" t="s">
        <v>49</v>
      </c>
      <c r="D18" s="153" t="s">
        <v>154</v>
      </c>
      <c r="E18" s="150"/>
      <c r="F18" s="154" t="s">
        <v>146</v>
      </c>
      <c r="G18" s="155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spans="1:26" ht="15" customHeight="1">
      <c r="A19" s="150">
        <v>9</v>
      </c>
      <c r="B19" s="151" t="s">
        <v>155</v>
      </c>
      <c r="C19" s="152" t="s">
        <v>53</v>
      </c>
      <c r="D19" s="153" t="s">
        <v>156</v>
      </c>
      <c r="E19" s="150"/>
      <c r="F19" s="154" t="s">
        <v>146</v>
      </c>
      <c r="G19" s="155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26" ht="15" customHeight="1">
      <c r="A20" s="150">
        <v>14</v>
      </c>
      <c r="B20" s="151" t="s">
        <v>157</v>
      </c>
      <c r="C20" s="151" t="s">
        <v>38</v>
      </c>
      <c r="D20" s="156">
        <v>821210</v>
      </c>
      <c r="E20" s="150"/>
      <c r="F20" s="154" t="s">
        <v>146</v>
      </c>
      <c r="G20" s="155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</row>
    <row r="21" spans="1:26" ht="15" customHeight="1">
      <c r="A21" s="150">
        <v>17</v>
      </c>
      <c r="B21" s="151" t="s">
        <v>158</v>
      </c>
      <c r="C21" s="151" t="s">
        <v>43</v>
      </c>
      <c r="D21" s="156"/>
      <c r="E21" s="150"/>
      <c r="F21" s="154" t="s">
        <v>146</v>
      </c>
      <c r="G21" s="155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spans="1:26" ht="15" customHeight="1">
      <c r="A22" s="150">
        <v>21</v>
      </c>
      <c r="B22" s="151" t="s">
        <v>149</v>
      </c>
      <c r="C22" s="151" t="s">
        <v>62</v>
      </c>
      <c r="D22" s="156">
        <v>750513</v>
      </c>
      <c r="E22" s="150"/>
      <c r="F22" s="154" t="s">
        <v>146</v>
      </c>
      <c r="G22" s="155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spans="1:26" ht="15" customHeight="1">
      <c r="A23" s="150">
        <v>23</v>
      </c>
      <c r="B23" s="151" t="s">
        <v>159</v>
      </c>
      <c r="C23" s="151" t="s">
        <v>33</v>
      </c>
      <c r="D23" s="156">
        <v>840529</v>
      </c>
      <c r="E23" s="150"/>
      <c r="F23" s="154" t="s">
        <v>146</v>
      </c>
      <c r="G23" s="155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</row>
    <row r="24" spans="1:26" ht="15" customHeight="1">
      <c r="A24" s="150">
        <v>24</v>
      </c>
      <c r="B24" s="151" t="s">
        <v>160</v>
      </c>
      <c r="C24" s="151" t="s">
        <v>50</v>
      </c>
      <c r="D24" s="156"/>
      <c r="E24" s="150"/>
      <c r="F24" s="154" t="s">
        <v>146</v>
      </c>
      <c r="G24" s="155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spans="1:26" ht="15" customHeight="1">
      <c r="A25" s="150">
        <v>27</v>
      </c>
      <c r="B25" s="151" t="s">
        <v>161</v>
      </c>
      <c r="C25" s="151" t="s">
        <v>71</v>
      </c>
      <c r="D25" s="156">
        <v>931102</v>
      </c>
      <c r="E25" s="150"/>
      <c r="F25" s="154" t="s">
        <v>146</v>
      </c>
      <c r="G25" s="155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spans="1:26" ht="15" customHeight="1">
      <c r="A26" s="157">
        <v>44</v>
      </c>
      <c r="B26" s="151" t="s">
        <v>147</v>
      </c>
      <c r="C26" s="152" t="s">
        <v>62</v>
      </c>
      <c r="D26" s="153" t="s">
        <v>162</v>
      </c>
      <c r="E26" s="150"/>
      <c r="F26" s="154" t="s">
        <v>146</v>
      </c>
      <c r="G26" s="155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spans="1:26" ht="15" customHeight="1">
      <c r="A27" s="157">
        <v>48</v>
      </c>
      <c r="B27" s="151" t="s">
        <v>163</v>
      </c>
      <c r="C27" s="151" t="s">
        <v>164</v>
      </c>
      <c r="D27" s="156"/>
      <c r="E27" s="150"/>
      <c r="F27" s="154" t="s">
        <v>146</v>
      </c>
      <c r="G27" s="155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  <row r="28" spans="1:26" ht="15" customHeight="1">
      <c r="A28" s="150"/>
      <c r="B28" s="151" t="s">
        <v>165</v>
      </c>
      <c r="C28" s="151" t="s">
        <v>166</v>
      </c>
      <c r="D28" s="156" t="s">
        <v>167</v>
      </c>
      <c r="E28" s="157"/>
      <c r="F28" s="154" t="s">
        <v>146</v>
      </c>
      <c r="G28" s="158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</row>
    <row r="29" spans="1:26" ht="12.75" customHeight="1">
      <c r="A29" s="159"/>
      <c r="B29" s="146"/>
      <c r="C29" s="160"/>
      <c r="D29" s="159"/>
      <c r="E29" s="155"/>
      <c r="F29" s="154" t="s">
        <v>146</v>
      </c>
      <c r="G29" s="155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</row>
    <row r="30" spans="1:26" ht="12.75" customHeight="1">
      <c r="A30" s="159"/>
      <c r="B30" s="147"/>
      <c r="C30" s="147"/>
      <c r="D30" s="159"/>
      <c r="E30" s="155"/>
      <c r="F30" s="154" t="s">
        <v>146</v>
      </c>
      <c r="G30" s="155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1:26" ht="12.75" customHeight="1">
      <c r="A31" s="159"/>
      <c r="B31" s="159"/>
      <c r="C31" s="159"/>
      <c r="D31" s="159"/>
      <c r="E31" s="155"/>
      <c r="F31" s="155"/>
      <c r="G31" s="155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spans="1:26" ht="12.75" customHeight="1">
      <c r="A32" s="159"/>
      <c r="B32" s="161"/>
      <c r="C32" s="162"/>
      <c r="D32" s="159"/>
      <c r="E32" s="163"/>
      <c r="F32" s="163"/>
      <c r="G32" s="163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spans="1:26" ht="12.75" customHeight="1">
      <c r="A33" s="126" t="s">
        <v>72</v>
      </c>
      <c r="B33" s="124"/>
      <c r="C33" s="124"/>
      <c r="D33" s="125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1:26" ht="15.75" customHeight="1" thickBot="1">
      <c r="A34" s="159"/>
      <c r="B34" s="164" t="s">
        <v>40</v>
      </c>
      <c r="C34" s="161" t="s">
        <v>32</v>
      </c>
      <c r="D34" s="159"/>
      <c r="E34" s="124"/>
      <c r="F34" s="165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spans="1:26" ht="12.75" customHeight="1">
      <c r="A35" s="159"/>
      <c r="B35" s="162" t="s">
        <v>168</v>
      </c>
      <c r="C35" s="162" t="s">
        <v>169</v>
      </c>
      <c r="D35" s="166"/>
      <c r="E35" s="124"/>
      <c r="F35" s="167"/>
      <c r="G35" s="168"/>
      <c r="H35" s="169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spans="1:26" ht="13.5" customHeight="1" thickBot="1">
      <c r="A36" s="159"/>
      <c r="B36" s="162"/>
      <c r="C36" s="162"/>
      <c r="D36" s="170"/>
      <c r="E36" s="124"/>
      <c r="F36" s="171"/>
      <c r="G36" s="172"/>
      <c r="H36" s="173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 spans="1:26" ht="12.75" customHeight="1">
      <c r="A37" s="159"/>
      <c r="B37" s="161"/>
      <c r="C37" s="161"/>
      <c r="D37" s="17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 spans="1:26" ht="12.75" customHeight="1">
      <c r="A38" s="159"/>
      <c r="B38" s="162"/>
      <c r="C38" s="162"/>
      <c r="D38" s="17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1:26" ht="12.75" customHeight="1">
      <c r="A39" s="159"/>
      <c r="B39" s="162"/>
      <c r="C39" s="162"/>
      <c r="D39" s="170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 spans="1:26" ht="12.75" customHeight="1">
      <c r="A40" s="125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spans="1:26" ht="12.75" customHeight="1">
      <c r="A41" s="125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1:26" ht="12.75" customHeight="1">
      <c r="A42" s="125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spans="1:26" ht="12.75" customHeight="1">
      <c r="A43" s="125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spans="1:26" ht="12.75" customHeight="1">
      <c r="A44" s="125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spans="1:26" ht="12.75" customHeight="1">
      <c r="A45" s="125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spans="1:26" ht="12.75" customHeight="1">
      <c r="A46" s="125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spans="1:26" ht="12.75" customHeight="1">
      <c r="A47" s="125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spans="1:26" ht="12.75" customHeight="1">
      <c r="A48" s="125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spans="1:26" ht="12.75" customHeight="1">
      <c r="A49" s="125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spans="1:26" ht="12.75" customHeight="1">
      <c r="A50" s="125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spans="1:26" ht="12.75" customHeight="1">
      <c r="A51" s="125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 spans="1:26" ht="12.75" customHeight="1">
      <c r="A52" s="125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spans="1:26" ht="12.75" customHeight="1">
      <c r="A53" s="125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spans="1:26" ht="12.75" customHeight="1">
      <c r="A54" s="125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1:26" ht="12.75" customHeight="1">
      <c r="A55" s="125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</row>
    <row r="56" spans="1:26" ht="12.75" customHeight="1">
      <c r="A56" s="125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</row>
    <row r="57" spans="1:26" ht="12.75" customHeight="1">
      <c r="A57" s="125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</row>
    <row r="58" spans="1:26" ht="12.75" customHeight="1">
      <c r="A58" s="125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</row>
    <row r="59" spans="1:26" ht="12.75" customHeight="1">
      <c r="A59" s="125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</row>
    <row r="60" spans="1:26" ht="12.75" customHeight="1">
      <c r="A60" s="125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</row>
    <row r="61" spans="1:26" ht="12.75" customHeight="1">
      <c r="A61" s="125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</row>
    <row r="62" spans="1:26" ht="12.75" customHeight="1">
      <c r="A62" s="125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</row>
    <row r="63" spans="1:26" ht="12.75" customHeight="1">
      <c r="A63" s="125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</row>
    <row r="64" spans="1:26" ht="12.75" customHeight="1">
      <c r="A64" s="125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</row>
    <row r="65" spans="1:26" ht="12.75" customHeight="1">
      <c r="A65" s="125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</row>
    <row r="66" spans="1:26" ht="12.75" customHeight="1">
      <c r="A66" s="125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</row>
    <row r="67" spans="1:26" ht="12.75" customHeight="1">
      <c r="A67" s="125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</row>
    <row r="68" spans="1:26" ht="12.75" customHeight="1">
      <c r="A68" s="125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</row>
    <row r="69" spans="1:26" ht="12.75" customHeight="1">
      <c r="A69" s="125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</row>
    <row r="70" spans="1:26" ht="12.75" customHeight="1">
      <c r="A70" s="125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</row>
    <row r="71" spans="1:26" ht="12.75" customHeight="1">
      <c r="A71" s="125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</row>
    <row r="72" spans="1:26" ht="12.75" customHeight="1">
      <c r="A72" s="125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</row>
    <row r="73" spans="1:26" ht="12.75" customHeight="1">
      <c r="A73" s="125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</row>
    <row r="74" spans="1:26" ht="12.75" customHeight="1">
      <c r="A74" s="125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</row>
    <row r="75" spans="1:26" ht="12.75" customHeight="1">
      <c r="A75" s="125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</row>
    <row r="76" spans="1:26" ht="12.75" customHeight="1">
      <c r="A76" s="125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</row>
    <row r="77" spans="1:26" ht="12.75" customHeight="1">
      <c r="A77" s="125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</row>
    <row r="78" spans="1:26" ht="12.75" customHeight="1">
      <c r="A78" s="125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</row>
    <row r="79" spans="1:26" ht="12.75" customHeight="1">
      <c r="A79" s="125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</row>
    <row r="80" spans="1:26" ht="12.75" customHeight="1">
      <c r="A80" s="125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</row>
    <row r="81" spans="1:26" ht="12.75" customHeight="1">
      <c r="A81" s="125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</row>
    <row r="82" spans="1:26" ht="12.75" customHeight="1">
      <c r="A82" s="125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</row>
    <row r="83" spans="1:26" ht="12.75" customHeight="1">
      <c r="A83" s="125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</row>
    <row r="84" spans="1:26" ht="12.75" customHeight="1">
      <c r="A84" s="125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</row>
    <row r="85" spans="1:26" ht="12.75" customHeight="1">
      <c r="A85" s="125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</row>
    <row r="86" spans="1:26" ht="12.75" customHeight="1">
      <c r="A86" s="125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</row>
    <row r="87" spans="1:26" ht="12.75" customHeight="1">
      <c r="A87" s="125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</row>
    <row r="88" spans="1:26" ht="12.75" customHeight="1">
      <c r="A88" s="125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</row>
    <row r="89" spans="1:26" ht="12.75" customHeight="1">
      <c r="A89" s="125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</row>
    <row r="90" spans="1:26" ht="12.75" customHeight="1">
      <c r="A90" s="125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</row>
    <row r="91" spans="1:26" ht="12.75" customHeight="1">
      <c r="A91" s="125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</row>
    <row r="92" spans="1:26" ht="12.75" customHeight="1">
      <c r="A92" s="125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</row>
    <row r="93" spans="1:26" ht="12.75" customHeight="1">
      <c r="A93" s="125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</row>
    <row r="94" spans="1:26" ht="12.75" customHeight="1">
      <c r="A94" s="125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</row>
    <row r="95" spans="1:26" ht="12.75" customHeight="1">
      <c r="A95" s="125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</row>
    <row r="96" spans="1:26" ht="12.75" customHeight="1">
      <c r="A96" s="125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</row>
    <row r="97" spans="1:26" ht="12.75" customHeight="1">
      <c r="A97" s="125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</row>
    <row r="98" spans="1:26" ht="12.75" customHeight="1">
      <c r="A98" s="125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</row>
    <row r="99" spans="1:26" ht="12.75" customHeight="1">
      <c r="A99" s="125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</row>
    <row r="100" spans="1:26" ht="12.75" customHeight="1">
      <c r="A100" s="125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</row>
    <row r="101" spans="1:26" ht="12.75" customHeight="1">
      <c r="A101" s="125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</row>
    <row r="102" spans="1:26" ht="12.75" customHeight="1">
      <c r="A102" s="125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</row>
    <row r="103" spans="1:26" ht="12.75" customHeight="1">
      <c r="A103" s="125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</row>
    <row r="104" spans="1:26" ht="12.75" customHeight="1">
      <c r="A104" s="125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</row>
    <row r="105" spans="1:26" ht="12.75" customHeight="1">
      <c r="A105" s="125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</row>
    <row r="106" spans="1:26" ht="12.75" customHeight="1">
      <c r="A106" s="125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</row>
    <row r="107" spans="1:26" ht="12.75" customHeight="1">
      <c r="A107" s="125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</row>
    <row r="108" spans="1:26" ht="12.75" customHeight="1">
      <c r="A108" s="125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</row>
    <row r="109" spans="1:26" ht="12.75" customHeight="1">
      <c r="A109" s="125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</row>
    <row r="110" spans="1:26" ht="12.75" customHeight="1">
      <c r="A110" s="125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</row>
    <row r="111" spans="1:26" ht="12.75" customHeight="1">
      <c r="A111" s="125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</row>
    <row r="112" spans="1:26" ht="12.75" customHeight="1">
      <c r="A112" s="125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</row>
    <row r="113" spans="1:26" ht="12.75" customHeight="1">
      <c r="A113" s="125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</row>
    <row r="114" spans="1:26" ht="12.75" customHeight="1">
      <c r="A114" s="125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</row>
    <row r="115" spans="1:26" ht="12.75" customHeight="1">
      <c r="A115" s="125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</row>
    <row r="116" spans="1:26" ht="12.75" customHeight="1">
      <c r="A116" s="125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</row>
    <row r="117" spans="1:26" ht="12.75" customHeight="1">
      <c r="A117" s="125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</row>
    <row r="118" spans="1:26" ht="12.75" customHeight="1">
      <c r="A118" s="125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</row>
    <row r="119" spans="1:26" ht="12.75" customHeight="1">
      <c r="A119" s="125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</row>
    <row r="120" spans="1:26" ht="12.75" customHeight="1">
      <c r="A120" s="125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</row>
    <row r="121" spans="1:26" ht="12.75" customHeight="1">
      <c r="A121" s="125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</row>
    <row r="122" spans="1:26" ht="12.75" customHeight="1">
      <c r="A122" s="125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</row>
    <row r="123" spans="1:26" ht="12.75" customHeight="1">
      <c r="A123" s="125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</row>
    <row r="124" spans="1:26" ht="12.75" customHeight="1">
      <c r="A124" s="125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</row>
    <row r="125" spans="1:26" ht="12.75" customHeight="1">
      <c r="A125" s="125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</row>
    <row r="126" spans="1:26" ht="12.75" customHeight="1">
      <c r="A126" s="125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</row>
    <row r="127" spans="1:26" ht="12.75" customHeight="1">
      <c r="A127" s="125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</row>
    <row r="128" spans="1:26" ht="12.75" customHeight="1">
      <c r="A128" s="125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</row>
    <row r="129" spans="1:26" ht="12.75" customHeight="1">
      <c r="A129" s="125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</row>
    <row r="130" spans="1:26" ht="12.75" customHeight="1">
      <c r="A130" s="125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</row>
    <row r="131" spans="1:26" ht="12.75" customHeight="1">
      <c r="A131" s="125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</row>
    <row r="132" spans="1:26" ht="12.75" customHeight="1">
      <c r="A132" s="125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</row>
    <row r="133" spans="1:26" ht="12.75" customHeight="1">
      <c r="A133" s="125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</row>
    <row r="134" spans="1:26" ht="12.75" customHeight="1">
      <c r="A134" s="125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</row>
    <row r="135" spans="1:26" ht="12.75" customHeight="1">
      <c r="A135" s="125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</row>
    <row r="136" spans="1:26" ht="12.75" customHeight="1">
      <c r="A136" s="125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</row>
    <row r="137" spans="1:26" ht="12.75" customHeight="1">
      <c r="A137" s="125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</row>
    <row r="138" spans="1:26" ht="12.75" customHeight="1">
      <c r="A138" s="125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</row>
    <row r="139" spans="1:26" ht="12.75" customHeight="1">
      <c r="A139" s="125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</row>
    <row r="140" spans="1:26" ht="12.75" customHeight="1">
      <c r="A140" s="125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</row>
    <row r="141" spans="1:26" ht="12.75" customHeight="1">
      <c r="A141" s="125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</row>
    <row r="142" spans="1:26" ht="12.75" customHeight="1">
      <c r="A142" s="125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</row>
    <row r="143" spans="1:26" ht="12.75" customHeight="1">
      <c r="A143" s="125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</row>
    <row r="144" spans="1:26" ht="12.75" customHeight="1">
      <c r="A144" s="125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</row>
    <row r="145" spans="1:26" ht="12.75" customHeight="1">
      <c r="A145" s="125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</row>
    <row r="146" spans="1:26" ht="12.75" customHeight="1">
      <c r="A146" s="125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</row>
    <row r="147" spans="1:26" ht="12.75" customHeight="1">
      <c r="A147" s="125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</row>
    <row r="148" spans="1:26" ht="12.75" customHeight="1">
      <c r="A148" s="125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</row>
    <row r="149" spans="1:26" ht="12.75" customHeight="1">
      <c r="A149" s="125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</row>
    <row r="150" spans="1:26" ht="12.75" customHeight="1">
      <c r="A150" s="125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</row>
    <row r="151" spans="1:26" ht="12.75" customHeight="1">
      <c r="A151" s="125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</row>
    <row r="152" spans="1:26" ht="12.75" customHeight="1">
      <c r="A152" s="125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</row>
    <row r="153" spans="1:26" ht="12.75" customHeight="1">
      <c r="A153" s="125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</row>
    <row r="154" spans="1:26" ht="12.75" customHeight="1">
      <c r="A154" s="125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</row>
    <row r="155" spans="1:26" ht="12.75" customHeight="1">
      <c r="A155" s="125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</row>
    <row r="156" spans="1:26" ht="12.75" customHeight="1">
      <c r="A156" s="125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</row>
    <row r="157" spans="1:26" ht="12.75" customHeight="1">
      <c r="A157" s="125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</row>
    <row r="158" spans="1:26" ht="12.75" customHeight="1">
      <c r="A158" s="125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</row>
    <row r="159" spans="1:26" ht="12.75" customHeight="1">
      <c r="A159" s="125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</row>
    <row r="160" spans="1:26" ht="12.75" customHeight="1">
      <c r="A160" s="125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</row>
    <row r="161" spans="1:26" ht="12.75" customHeight="1">
      <c r="A161" s="125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</row>
    <row r="162" spans="1:26" ht="12.75" customHeight="1">
      <c r="A162" s="125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</row>
    <row r="163" spans="1:26" ht="12.75" customHeight="1">
      <c r="A163" s="125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</row>
    <row r="164" spans="1:26" ht="12.75" customHeight="1">
      <c r="A164" s="125"/>
      <c r="B164" s="124"/>
      <c r="C164" s="124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</row>
    <row r="165" spans="1:26" ht="12.75" customHeight="1">
      <c r="A165" s="125"/>
      <c r="B165" s="124"/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</row>
    <row r="166" spans="1:26" ht="12.75" customHeight="1">
      <c r="A166" s="125"/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</row>
    <row r="167" spans="1:26" ht="12.75" customHeight="1">
      <c r="A167" s="125"/>
      <c r="B167" s="124"/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</row>
    <row r="168" spans="1:26" ht="12.75" customHeight="1">
      <c r="A168" s="125"/>
      <c r="B168" s="124"/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</row>
    <row r="169" spans="1:26" ht="12.75" customHeight="1">
      <c r="A169" s="125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</row>
    <row r="170" spans="1:26" ht="12.75" customHeight="1">
      <c r="A170" s="125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</row>
    <row r="171" spans="1:26" ht="12.75" customHeight="1">
      <c r="A171" s="125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</row>
    <row r="172" spans="1:26" ht="12.75" customHeight="1">
      <c r="A172" s="125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</row>
    <row r="173" spans="1:26" ht="12.75" customHeight="1">
      <c r="A173" s="125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</row>
    <row r="174" spans="1:26" ht="12.75" customHeight="1">
      <c r="A174" s="125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</row>
    <row r="175" spans="1:26" ht="12.75" customHeight="1">
      <c r="A175" s="125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</row>
    <row r="176" spans="1:26" ht="12.75" customHeight="1">
      <c r="A176" s="125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</row>
    <row r="177" spans="1:26" ht="12.75" customHeight="1">
      <c r="A177" s="125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</row>
    <row r="178" spans="1:26" ht="12.75" customHeight="1">
      <c r="A178" s="125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</row>
    <row r="179" spans="1:26" ht="12.75" customHeight="1">
      <c r="A179" s="125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</row>
    <row r="180" spans="1:26" ht="12.75" customHeight="1">
      <c r="A180" s="125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</row>
    <row r="181" spans="1:26" ht="12.75" customHeight="1">
      <c r="A181" s="125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</row>
    <row r="182" spans="1:26" ht="12.75" customHeight="1">
      <c r="A182" s="125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</row>
    <row r="183" spans="1:26" ht="12.75" customHeight="1">
      <c r="A183" s="125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</row>
    <row r="184" spans="1:26" ht="12.75" customHeight="1">
      <c r="A184" s="125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</row>
    <row r="185" spans="1:26" ht="12.75" customHeight="1">
      <c r="A185" s="125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</row>
    <row r="186" spans="1:26" ht="12.75" customHeight="1">
      <c r="A186" s="125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</row>
    <row r="187" spans="1:26" ht="12.75" customHeight="1">
      <c r="A187" s="125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</row>
    <row r="188" spans="1:26" ht="12.75" customHeight="1">
      <c r="A188" s="125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</row>
    <row r="189" spans="1:26" ht="12.75" customHeight="1">
      <c r="A189" s="125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</row>
    <row r="190" spans="1:26" ht="12.75" customHeight="1">
      <c r="A190" s="125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</row>
    <row r="191" spans="1:26" ht="12.75" customHeight="1">
      <c r="A191" s="125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</row>
    <row r="192" spans="1:26" ht="12.75" customHeight="1">
      <c r="A192" s="125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</row>
    <row r="193" spans="1:26" ht="12.75" customHeight="1">
      <c r="A193" s="125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</row>
    <row r="194" spans="1:26" ht="12.75" customHeight="1">
      <c r="A194" s="125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</row>
    <row r="195" spans="1:26" ht="12.75" customHeight="1">
      <c r="A195" s="125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</row>
    <row r="196" spans="1:26" ht="12.75" customHeight="1">
      <c r="A196" s="125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</row>
    <row r="197" spans="1:26" ht="12.75" customHeight="1">
      <c r="A197" s="125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</row>
    <row r="198" spans="1:26" ht="12.75" customHeight="1">
      <c r="A198" s="125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</row>
    <row r="199" spans="1:26" ht="12.75" customHeight="1">
      <c r="A199" s="125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</row>
    <row r="200" spans="1:26" ht="12.75" customHeight="1">
      <c r="A200" s="125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</row>
    <row r="201" spans="1:26" ht="12.75" customHeight="1">
      <c r="A201" s="125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</row>
    <row r="202" spans="1:26" ht="12.75" customHeight="1">
      <c r="A202" s="125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</row>
    <row r="203" spans="1:26" ht="12.75" customHeight="1">
      <c r="A203" s="125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</row>
    <row r="204" spans="1:26" ht="12.75" customHeight="1">
      <c r="A204" s="125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</row>
    <row r="205" spans="1:26" ht="12.75" customHeight="1">
      <c r="A205" s="125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</row>
    <row r="206" spans="1:26" ht="12.75" customHeight="1">
      <c r="A206" s="125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</row>
    <row r="207" spans="1:26" ht="12.75" customHeight="1">
      <c r="A207" s="125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</row>
    <row r="208" spans="1:26" ht="12.75" customHeight="1">
      <c r="A208" s="125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</row>
    <row r="209" spans="1:26" ht="12.75" customHeight="1">
      <c r="A209" s="125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</row>
    <row r="210" spans="1:26" ht="12.75" customHeight="1">
      <c r="A210" s="125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</row>
    <row r="211" spans="1:26" ht="12.75" customHeight="1">
      <c r="A211" s="125"/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</row>
    <row r="212" spans="1:26" ht="12.75" customHeight="1">
      <c r="A212" s="125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</row>
    <row r="213" spans="1:26" ht="12.75" customHeight="1">
      <c r="A213" s="125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</row>
    <row r="214" spans="1:26" ht="12.75" customHeight="1">
      <c r="A214" s="125"/>
      <c r="B214" s="124"/>
      <c r="C214" s="124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</row>
    <row r="215" spans="1:26" ht="12.75" customHeight="1">
      <c r="A215" s="125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</row>
    <row r="216" spans="1:26" ht="12.75" customHeight="1">
      <c r="A216" s="125"/>
      <c r="B216" s="124"/>
      <c r="C216" s="124"/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</row>
    <row r="217" spans="1:26" ht="12.75" customHeight="1">
      <c r="A217" s="125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</row>
    <row r="218" spans="1:26" ht="12.75" customHeight="1">
      <c r="A218" s="125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</row>
    <row r="219" spans="1:26" ht="12.75" customHeight="1">
      <c r="A219" s="125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</row>
    <row r="220" spans="1:26" ht="12.75" customHeight="1">
      <c r="A220" s="125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</row>
    <row r="221" spans="1:26" ht="12.75" customHeight="1">
      <c r="A221" s="125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</row>
    <row r="222" spans="1:26" ht="12.75" customHeight="1">
      <c r="A222" s="125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</row>
    <row r="223" spans="1:26" ht="12.75" customHeight="1">
      <c r="A223" s="125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</row>
    <row r="224" spans="1:26" ht="12.75" customHeight="1">
      <c r="A224" s="125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</row>
    <row r="225" spans="1:26" ht="12.75" customHeight="1">
      <c r="A225" s="125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</row>
    <row r="226" spans="1:26" ht="12.75" customHeight="1">
      <c r="A226" s="125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</row>
    <row r="227" spans="1:26" ht="12.75" customHeight="1">
      <c r="A227" s="125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</row>
    <row r="228" spans="1:26" ht="12.75" customHeight="1">
      <c r="A228" s="125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</row>
    <row r="229" spans="1:26" ht="12.75" customHeight="1">
      <c r="A229" s="125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</row>
    <row r="230" spans="1:26" ht="12.75" customHeight="1">
      <c r="A230" s="125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</row>
    <row r="231" spans="1:26" ht="12.75" customHeight="1">
      <c r="A231" s="125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</row>
    <row r="232" spans="1:26" ht="12.75" customHeight="1">
      <c r="A232" s="125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</row>
    <row r="233" spans="1:26" ht="12.75" customHeight="1">
      <c r="A233" s="125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</row>
    <row r="234" spans="1:26" ht="12.75" customHeight="1">
      <c r="A234" s="125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</row>
    <row r="235" spans="1:26" ht="12.75" customHeight="1">
      <c r="A235" s="125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</row>
    <row r="236" spans="1:26" ht="12.75" customHeight="1">
      <c r="A236" s="125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</row>
    <row r="237" spans="1:26" ht="12.75" customHeight="1">
      <c r="A237" s="125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</row>
    <row r="238" spans="1:26" ht="12.75" customHeight="1">
      <c r="A238" s="125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</row>
    <row r="239" spans="1:26" ht="12.75" customHeight="1">
      <c r="A239" s="125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</row>
    <row r="240" spans="1:26" ht="12.75" customHeight="1">
      <c r="A240" s="125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</row>
    <row r="241" spans="1:26" ht="12.75" customHeight="1">
      <c r="A241" s="125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</row>
    <row r="242" spans="1:26" ht="12.75" customHeight="1">
      <c r="A242" s="125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</row>
    <row r="243" spans="1:26" ht="12.75" customHeight="1">
      <c r="A243" s="125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</row>
    <row r="244" spans="1:26" ht="12.75" customHeight="1">
      <c r="A244" s="125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</row>
    <row r="245" spans="1:26" ht="12.75" customHeight="1">
      <c r="A245" s="125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</row>
    <row r="246" spans="1:26" ht="12.75" customHeight="1">
      <c r="A246" s="125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</row>
    <row r="247" spans="1:26" ht="12.75" customHeight="1">
      <c r="A247" s="125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</row>
    <row r="248" spans="1:26" ht="12.75" customHeight="1">
      <c r="A248" s="125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</row>
    <row r="249" spans="1:26" ht="12.75" customHeight="1">
      <c r="A249" s="125"/>
      <c r="B249" s="124"/>
      <c r="C249" s="124"/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</row>
    <row r="250" spans="1:26" ht="12.75" customHeight="1">
      <c r="A250" s="125"/>
      <c r="B250" s="124"/>
      <c r="C250" s="124"/>
      <c r="D250" s="124"/>
      <c r="E250" s="124"/>
      <c r="F250" s="124"/>
      <c r="G250" s="124"/>
      <c r="H250" s="124"/>
      <c r="I250" s="124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</row>
    <row r="251" spans="1:26" ht="12.75" customHeight="1">
      <c r="A251" s="125"/>
      <c r="B251" s="124"/>
      <c r="C251" s="124"/>
      <c r="D251" s="124"/>
      <c r="E251" s="124"/>
      <c r="F251" s="124"/>
      <c r="G251" s="124"/>
      <c r="H251" s="124"/>
      <c r="I251" s="124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</row>
    <row r="252" spans="1:26" ht="12.75" customHeight="1">
      <c r="A252" s="125"/>
      <c r="B252" s="124"/>
      <c r="C252" s="124"/>
      <c r="D252" s="124"/>
      <c r="E252" s="124"/>
      <c r="F252" s="124"/>
      <c r="G252" s="124"/>
      <c r="H252" s="124"/>
      <c r="I252" s="124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</row>
    <row r="253" spans="1:26" ht="12.75" customHeight="1">
      <c r="A253" s="125"/>
      <c r="B253" s="124"/>
      <c r="C253" s="124"/>
      <c r="D253" s="124"/>
      <c r="E253" s="124"/>
      <c r="F253" s="124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</row>
    <row r="254" spans="1:26" ht="12.75" customHeight="1">
      <c r="A254" s="125"/>
      <c r="B254" s="124"/>
      <c r="C254" s="124"/>
      <c r="D254" s="124"/>
      <c r="E254" s="124"/>
      <c r="F254" s="124"/>
      <c r="G254" s="124"/>
      <c r="H254" s="124"/>
      <c r="I254" s="124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</row>
    <row r="255" spans="1:26" ht="12.75" customHeight="1">
      <c r="A255" s="125"/>
      <c r="B255" s="124"/>
      <c r="C255" s="124"/>
      <c r="D255" s="124"/>
      <c r="E255" s="124"/>
      <c r="F255" s="124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</row>
    <row r="256" spans="1:26" ht="12.75" customHeight="1">
      <c r="A256" s="125"/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</row>
    <row r="257" spans="1:26" ht="12.75" customHeight="1">
      <c r="A257" s="125"/>
      <c r="B257" s="124"/>
      <c r="C257" s="124"/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</row>
    <row r="258" spans="1:26" ht="12.75" customHeight="1">
      <c r="A258" s="125"/>
      <c r="B258" s="124"/>
      <c r="C258" s="124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</row>
    <row r="259" spans="1:26" ht="12.75" customHeight="1">
      <c r="A259" s="125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</row>
    <row r="260" spans="1:26" ht="12.75" customHeight="1">
      <c r="A260" s="125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</row>
    <row r="261" spans="1:26" ht="12.75" customHeight="1">
      <c r="A261" s="125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</row>
    <row r="262" spans="1:26" ht="12.75" customHeight="1">
      <c r="A262" s="125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</row>
    <row r="263" spans="1:26" ht="12.75" customHeight="1">
      <c r="A263" s="125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</row>
    <row r="264" spans="1:26" ht="12.75" customHeight="1">
      <c r="A264" s="125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</row>
    <row r="265" spans="1:26" ht="12.75" customHeight="1">
      <c r="A265" s="125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</row>
    <row r="266" spans="1:26" ht="12.75" customHeight="1">
      <c r="A266" s="125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</row>
    <row r="267" spans="1:26" ht="12.75" customHeight="1">
      <c r="A267" s="125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</row>
    <row r="268" spans="1:26" ht="12.75" customHeight="1">
      <c r="A268" s="125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</row>
    <row r="269" spans="1:26" ht="12.75" customHeight="1">
      <c r="A269" s="125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</row>
    <row r="270" spans="1:26" ht="12.75" customHeight="1">
      <c r="A270" s="125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</row>
    <row r="271" spans="1:26" ht="12.75" customHeight="1">
      <c r="A271" s="125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</row>
    <row r="272" spans="1:26" ht="12.75" customHeight="1">
      <c r="A272" s="125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</row>
    <row r="273" spans="1:26" ht="12.75" customHeight="1">
      <c r="A273" s="125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</row>
    <row r="274" spans="1:26" ht="12.75" customHeight="1">
      <c r="A274" s="125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</row>
    <row r="275" spans="1:26" ht="12.75" customHeight="1">
      <c r="A275" s="125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</row>
    <row r="276" spans="1:26" ht="12.75" customHeight="1">
      <c r="A276" s="125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</row>
    <row r="277" spans="1:26" ht="12.75" customHeight="1">
      <c r="A277" s="125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</row>
    <row r="278" spans="1:26" ht="12.75" customHeight="1">
      <c r="A278" s="125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</row>
    <row r="279" spans="1:26" ht="12.75" customHeight="1">
      <c r="A279" s="125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</row>
    <row r="280" spans="1:26" ht="12.75" customHeight="1">
      <c r="A280" s="125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</row>
    <row r="281" spans="1:26" ht="12.75" customHeight="1">
      <c r="A281" s="125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</row>
    <row r="282" spans="1:26" ht="12.75" customHeight="1">
      <c r="A282" s="125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</row>
    <row r="283" spans="1:26" ht="12.75" customHeight="1">
      <c r="A283" s="125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</row>
    <row r="284" spans="1:26" ht="12.75" customHeight="1">
      <c r="A284" s="125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</row>
    <row r="285" spans="1:26" ht="12.75" customHeight="1">
      <c r="A285" s="125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</row>
    <row r="286" spans="1:26" ht="12.75" customHeight="1">
      <c r="A286" s="125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</row>
    <row r="287" spans="1:26" ht="12.75" customHeight="1">
      <c r="A287" s="125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</row>
    <row r="288" spans="1:26" ht="12.75" customHeight="1">
      <c r="A288" s="125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</row>
    <row r="289" spans="1:26" ht="12.75" customHeight="1">
      <c r="A289" s="125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</row>
    <row r="290" spans="1:26" ht="12.75" customHeight="1">
      <c r="A290" s="125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</row>
    <row r="291" spans="1:26" ht="12.75" customHeight="1">
      <c r="A291" s="125"/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</row>
    <row r="292" spans="1:26" ht="12.75" customHeight="1">
      <c r="A292" s="125"/>
      <c r="B292" s="124"/>
      <c r="C292" s="124"/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</row>
    <row r="293" spans="1:26" ht="12.75" customHeight="1">
      <c r="A293" s="125"/>
      <c r="B293" s="124"/>
      <c r="C293" s="124"/>
      <c r="D293" s="124"/>
      <c r="E293" s="124"/>
      <c r="F293" s="124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</row>
    <row r="294" spans="1:26" ht="12.75" customHeight="1">
      <c r="A294" s="125"/>
      <c r="B294" s="124"/>
      <c r="C294" s="124"/>
      <c r="D294" s="124"/>
      <c r="E294" s="124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</row>
    <row r="295" spans="1:26" ht="12.75" customHeight="1">
      <c r="A295" s="125"/>
      <c r="B295" s="124"/>
      <c r="C295" s="124"/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</row>
    <row r="296" spans="1:26" ht="12.75" customHeight="1">
      <c r="A296" s="125"/>
      <c r="B296" s="124"/>
      <c r="C296" s="124"/>
      <c r="D296" s="124"/>
      <c r="E296" s="124"/>
      <c r="F296" s="124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</row>
    <row r="297" spans="1:26" ht="12.75" customHeight="1">
      <c r="A297" s="125"/>
      <c r="B297" s="124"/>
      <c r="C297" s="124"/>
      <c r="D297" s="124"/>
      <c r="E297" s="124"/>
      <c r="F297" s="124"/>
      <c r="G297" s="124"/>
      <c r="H297" s="124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</row>
    <row r="298" spans="1:26" ht="12.75" customHeight="1">
      <c r="A298" s="125"/>
      <c r="B298" s="124"/>
      <c r="C298" s="124"/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</row>
    <row r="299" spans="1:26" ht="12.75" customHeight="1">
      <c r="A299" s="125"/>
      <c r="B299" s="124"/>
      <c r="C299" s="124"/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</row>
    <row r="300" spans="1:26" ht="12.75" customHeight="1">
      <c r="A300" s="125"/>
      <c r="B300" s="124"/>
      <c r="C300" s="124"/>
      <c r="D300" s="124"/>
      <c r="E300" s="124"/>
      <c r="F300" s="124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</row>
    <row r="301" spans="1:26" ht="12.75" customHeight="1">
      <c r="A301" s="125"/>
      <c r="B301" s="124"/>
      <c r="C301" s="124"/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</row>
    <row r="302" spans="1:26" ht="12.75" customHeight="1">
      <c r="A302" s="125"/>
      <c r="B302" s="124"/>
      <c r="C302" s="124"/>
      <c r="D302" s="124"/>
      <c r="E302" s="124"/>
      <c r="F302" s="124"/>
      <c r="G302" s="124"/>
      <c r="H302" s="124"/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</row>
    <row r="303" spans="1:26" ht="12.75" customHeight="1">
      <c r="A303" s="125"/>
      <c r="B303" s="124"/>
      <c r="C303" s="124"/>
      <c r="D303" s="124"/>
      <c r="E303" s="124"/>
      <c r="F303" s="124"/>
      <c r="G303" s="124"/>
      <c r="H303" s="124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</row>
    <row r="304" spans="1:26" ht="12.75" customHeight="1">
      <c r="A304" s="125"/>
      <c r="B304" s="124"/>
      <c r="C304" s="124"/>
      <c r="D304" s="124"/>
      <c r="E304" s="124"/>
      <c r="F304" s="124"/>
      <c r="G304" s="124"/>
      <c r="H304" s="124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</row>
    <row r="305" spans="1:26" ht="12.75" customHeight="1">
      <c r="A305" s="125"/>
      <c r="B305" s="124"/>
      <c r="C305" s="124"/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</row>
    <row r="306" spans="1:26" ht="12.75" customHeight="1">
      <c r="A306" s="125"/>
      <c r="B306" s="124"/>
      <c r="C306" s="124"/>
      <c r="D306" s="124"/>
      <c r="E306" s="124"/>
      <c r="F306" s="124"/>
      <c r="G306" s="124"/>
      <c r="H306" s="124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</row>
    <row r="307" spans="1:26" ht="12.75" customHeight="1">
      <c r="A307" s="125"/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</row>
    <row r="308" spans="1:26" ht="12.75" customHeight="1">
      <c r="A308" s="125"/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</row>
    <row r="309" spans="1:26" ht="12.75" customHeight="1">
      <c r="A309" s="125"/>
      <c r="B309" s="124"/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</row>
    <row r="310" spans="1:26" ht="12.75" customHeight="1">
      <c r="A310" s="125"/>
      <c r="B310" s="124"/>
      <c r="C310" s="124"/>
      <c r="D310" s="124"/>
      <c r="E310" s="124"/>
      <c r="F310" s="124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</row>
    <row r="311" spans="1:26" ht="12.75" customHeight="1">
      <c r="A311" s="125"/>
      <c r="B311" s="124"/>
      <c r="C311" s="124"/>
      <c r="D311" s="124"/>
      <c r="E311" s="124"/>
      <c r="F311" s="124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</row>
    <row r="312" spans="1:26" ht="12.75" customHeight="1">
      <c r="A312" s="125"/>
      <c r="B312" s="124"/>
      <c r="C312" s="124"/>
      <c r="D312" s="124"/>
      <c r="E312" s="124"/>
      <c r="F312" s="124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4"/>
    </row>
    <row r="313" spans="1:26" ht="12.75" customHeight="1">
      <c r="A313" s="125"/>
      <c r="B313" s="124"/>
      <c r="C313" s="124"/>
      <c r="D313" s="124"/>
      <c r="E313" s="124"/>
      <c r="F313" s="124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4"/>
    </row>
    <row r="314" spans="1:26" ht="12.75" customHeight="1">
      <c r="A314" s="125"/>
      <c r="B314" s="124"/>
      <c r="C314" s="124"/>
      <c r="D314" s="124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</row>
    <row r="315" spans="1:26" ht="12.75" customHeight="1">
      <c r="A315" s="125"/>
      <c r="B315" s="124"/>
      <c r="C315" s="124"/>
      <c r="D315" s="124"/>
      <c r="E315" s="124"/>
      <c r="F315" s="124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</row>
    <row r="316" spans="1:26" ht="12.75" customHeight="1">
      <c r="A316" s="125"/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</row>
    <row r="317" spans="1:26" ht="12.75" customHeight="1">
      <c r="A317" s="125"/>
      <c r="B317" s="124"/>
      <c r="C317" s="124"/>
      <c r="D317" s="124"/>
      <c r="E317" s="124"/>
      <c r="F317" s="124"/>
      <c r="G317" s="124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</row>
    <row r="318" spans="1:26" ht="12.75" customHeight="1">
      <c r="A318" s="125"/>
      <c r="B318" s="124"/>
      <c r="C318" s="124"/>
      <c r="D318" s="124"/>
      <c r="E318" s="124"/>
      <c r="F318" s="124"/>
      <c r="G318" s="124"/>
      <c r="H318" s="124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4"/>
    </row>
    <row r="319" spans="1:26" ht="12.75" customHeight="1">
      <c r="A319" s="125"/>
      <c r="B319" s="124"/>
      <c r="C319" s="124"/>
      <c r="D319" s="124"/>
      <c r="E319" s="124"/>
      <c r="F319" s="124"/>
      <c r="G319" s="124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4"/>
    </row>
    <row r="320" spans="1:26" ht="12.75" customHeight="1">
      <c r="A320" s="125"/>
      <c r="B320" s="124"/>
      <c r="C320" s="124"/>
      <c r="D320" s="124"/>
      <c r="E320" s="124"/>
      <c r="F320" s="124"/>
      <c r="G320" s="124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4"/>
    </row>
    <row r="321" spans="1:26" ht="12.75" customHeight="1">
      <c r="A321" s="125"/>
      <c r="B321" s="124"/>
      <c r="C321" s="124"/>
      <c r="D321" s="124"/>
      <c r="E321" s="124"/>
      <c r="F321" s="124"/>
      <c r="G321" s="124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4"/>
    </row>
    <row r="322" spans="1:26" ht="12.75" customHeight="1">
      <c r="A322" s="125"/>
      <c r="B322" s="124"/>
      <c r="C322" s="124"/>
      <c r="D322" s="124"/>
      <c r="E322" s="124"/>
      <c r="F322" s="124"/>
      <c r="G322" s="124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4"/>
    </row>
    <row r="323" spans="1:26" ht="12.75" customHeight="1">
      <c r="A323" s="125"/>
      <c r="B323" s="124"/>
      <c r="C323" s="124"/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</row>
    <row r="324" spans="1:26" ht="12.75" customHeight="1">
      <c r="A324" s="125"/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</row>
    <row r="325" spans="1:26" ht="12.75" customHeight="1">
      <c r="A325" s="125"/>
      <c r="B325" s="124"/>
      <c r="C325" s="124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</row>
    <row r="326" spans="1:26" ht="12.75" customHeight="1">
      <c r="A326" s="125"/>
      <c r="B326" s="124"/>
      <c r="C326" s="124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4"/>
    </row>
    <row r="327" spans="1:26" ht="12.75" customHeight="1">
      <c r="A327" s="125"/>
      <c r="B327" s="124"/>
      <c r="C327" s="124"/>
      <c r="D327" s="124"/>
      <c r="E327" s="124"/>
      <c r="F327" s="124"/>
      <c r="G327" s="124"/>
      <c r="H327" s="124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</row>
    <row r="328" spans="1:26" ht="12.75" customHeight="1">
      <c r="A328" s="125"/>
      <c r="B328" s="124"/>
      <c r="C328" s="124"/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4"/>
    </row>
    <row r="329" spans="1:26" ht="12.75" customHeight="1">
      <c r="A329" s="125"/>
      <c r="B329" s="124"/>
      <c r="C329" s="124"/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</row>
    <row r="330" spans="1:26" ht="12.75" customHeight="1">
      <c r="A330" s="125"/>
      <c r="B330" s="124"/>
      <c r="C330" s="124"/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4"/>
    </row>
    <row r="331" spans="1:26" ht="12.75" customHeight="1">
      <c r="A331" s="125"/>
      <c r="B331" s="124"/>
      <c r="C331" s="124"/>
      <c r="D331" s="124"/>
      <c r="E331" s="124"/>
      <c r="F331" s="124"/>
      <c r="G331" s="124"/>
      <c r="H331" s="124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4"/>
    </row>
    <row r="332" spans="1:26" ht="12.75" customHeight="1">
      <c r="A332" s="125"/>
      <c r="B332" s="124"/>
      <c r="C332" s="124"/>
      <c r="D332" s="124"/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</row>
    <row r="333" spans="1:26" ht="12.75" customHeight="1">
      <c r="A333" s="125"/>
      <c r="B333" s="124"/>
      <c r="C333" s="124"/>
      <c r="D333" s="124"/>
      <c r="E333" s="124"/>
      <c r="F333" s="124"/>
      <c r="G333" s="124"/>
      <c r="H333" s="124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4"/>
    </row>
    <row r="334" spans="1:26" ht="12.75" customHeight="1">
      <c r="A334" s="125"/>
      <c r="B334" s="124"/>
      <c r="C334" s="124"/>
      <c r="D334" s="124"/>
      <c r="E334" s="124"/>
      <c r="F334" s="124"/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</row>
    <row r="335" spans="1:26" ht="12.75" customHeight="1">
      <c r="A335" s="125"/>
      <c r="B335" s="124"/>
      <c r="C335" s="124"/>
      <c r="D335" s="124"/>
      <c r="E335" s="124"/>
      <c r="F335" s="124"/>
      <c r="G335" s="124"/>
      <c r="H335" s="124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4"/>
    </row>
    <row r="336" spans="1:26" ht="12.75" customHeight="1">
      <c r="A336" s="125"/>
      <c r="B336" s="124"/>
      <c r="C336" s="124"/>
      <c r="D336" s="124"/>
      <c r="E336" s="124"/>
      <c r="F336" s="124"/>
      <c r="G336" s="124"/>
      <c r="H336" s="124"/>
      <c r="I336" s="124"/>
      <c r="J336" s="124"/>
      <c r="K336" s="124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</row>
    <row r="337" spans="1:26" ht="12.75" customHeight="1">
      <c r="A337" s="125"/>
      <c r="B337" s="124"/>
      <c r="C337" s="124"/>
      <c r="D337" s="124"/>
      <c r="E337" s="124"/>
      <c r="F337" s="124"/>
      <c r="G337" s="124"/>
      <c r="H337" s="124"/>
      <c r="I337" s="124"/>
      <c r="J337" s="124"/>
      <c r="K337" s="124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</row>
    <row r="338" spans="1:26" ht="12.75" customHeight="1">
      <c r="A338" s="125"/>
      <c r="B338" s="124"/>
      <c r="C338" s="124"/>
      <c r="D338" s="124"/>
      <c r="E338" s="124"/>
      <c r="F338" s="124"/>
      <c r="G338" s="124"/>
      <c r="H338" s="124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</row>
    <row r="339" spans="1:26" ht="12.75" customHeight="1">
      <c r="A339" s="125"/>
      <c r="B339" s="124"/>
      <c r="C339" s="124"/>
      <c r="D339" s="124"/>
      <c r="E339" s="124"/>
      <c r="F339" s="124"/>
      <c r="G339" s="124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</row>
    <row r="340" spans="1:26" ht="12.75" customHeight="1">
      <c r="A340" s="125"/>
      <c r="B340" s="124"/>
      <c r="C340" s="124"/>
      <c r="D340" s="124"/>
      <c r="E340" s="124"/>
      <c r="F340" s="124"/>
      <c r="G340" s="124"/>
      <c r="H340" s="124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</row>
    <row r="341" spans="1:26" ht="12.75" customHeight="1">
      <c r="A341" s="125"/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4"/>
    </row>
    <row r="342" spans="1:26" ht="12.75" customHeight="1">
      <c r="A342" s="125"/>
      <c r="B342" s="124"/>
      <c r="C342" s="124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4"/>
    </row>
    <row r="343" spans="1:26" ht="12.75" customHeight="1">
      <c r="A343" s="125"/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</row>
    <row r="344" spans="1:26" ht="12.75" customHeight="1">
      <c r="A344" s="125"/>
      <c r="B344" s="124"/>
      <c r="C344" s="124"/>
      <c r="D344" s="124"/>
      <c r="E344" s="124"/>
      <c r="F344" s="124"/>
      <c r="G344" s="124"/>
      <c r="H344" s="124"/>
      <c r="I344" s="124"/>
      <c r="J344" s="124"/>
      <c r="K344" s="124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</row>
    <row r="345" spans="1:26" ht="12.75" customHeight="1">
      <c r="A345" s="125"/>
      <c r="B345" s="124"/>
      <c r="C345" s="124"/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</row>
    <row r="346" spans="1:26" ht="12.75" customHeight="1">
      <c r="A346" s="125"/>
      <c r="B346" s="124"/>
      <c r="C346" s="124"/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</row>
    <row r="347" spans="1:26" ht="12.75" customHeight="1">
      <c r="A347" s="125"/>
      <c r="B347" s="124"/>
      <c r="C347" s="124"/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4"/>
    </row>
    <row r="348" spans="1:26" ht="12.75" customHeight="1">
      <c r="A348" s="125"/>
      <c r="B348" s="124"/>
      <c r="C348" s="124"/>
      <c r="D348" s="124"/>
      <c r="E348" s="124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4"/>
    </row>
    <row r="349" spans="1:26" ht="12.75" customHeight="1">
      <c r="A349" s="125"/>
      <c r="B349" s="124"/>
      <c r="C349" s="124"/>
      <c r="D349" s="124"/>
      <c r="E349" s="124"/>
      <c r="F349" s="124"/>
      <c r="G349" s="124"/>
      <c r="H349" s="124"/>
      <c r="I349" s="124"/>
      <c r="J349" s="124"/>
      <c r="K349" s="124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4"/>
    </row>
    <row r="350" spans="1:26" ht="12.75" customHeight="1">
      <c r="A350" s="125"/>
      <c r="B350" s="124"/>
      <c r="C350" s="124"/>
      <c r="D350" s="124"/>
      <c r="E350" s="124"/>
      <c r="F350" s="124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</row>
    <row r="351" spans="1:26" ht="12.75" customHeight="1">
      <c r="A351" s="125"/>
      <c r="B351" s="124"/>
      <c r="C351" s="124"/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</row>
    <row r="352" spans="1:26" ht="12.75" customHeight="1">
      <c r="A352" s="125"/>
      <c r="B352" s="124"/>
      <c r="C352" s="124"/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</row>
    <row r="353" spans="1:26" ht="12.75" customHeight="1">
      <c r="A353" s="125"/>
      <c r="B353" s="124"/>
      <c r="C353" s="124"/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4"/>
    </row>
    <row r="354" spans="1:26" ht="12.75" customHeight="1">
      <c r="A354" s="125"/>
      <c r="B354" s="124"/>
      <c r="C354" s="124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4"/>
    </row>
    <row r="355" spans="1:26" ht="12.75" customHeight="1">
      <c r="A355" s="125"/>
      <c r="B355" s="124"/>
      <c r="C355" s="124"/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4"/>
    </row>
    <row r="356" spans="1:26" ht="12.75" customHeight="1">
      <c r="A356" s="125"/>
      <c r="B356" s="124"/>
      <c r="C356" s="124"/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4"/>
    </row>
    <row r="357" spans="1:26" ht="12.75" customHeight="1">
      <c r="A357" s="125"/>
      <c r="B357" s="124"/>
      <c r="C357" s="124"/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4"/>
    </row>
    <row r="358" spans="1:26" ht="12.75" customHeight="1">
      <c r="A358" s="125"/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</row>
    <row r="359" spans="1:26" ht="12.75" customHeight="1">
      <c r="A359" s="125"/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4"/>
    </row>
    <row r="360" spans="1:26" ht="12.75" customHeight="1">
      <c r="A360" s="125"/>
      <c r="B360" s="124"/>
      <c r="C360" s="124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</row>
    <row r="361" spans="1:26" ht="12.75" customHeight="1">
      <c r="A361" s="125"/>
      <c r="B361" s="124"/>
      <c r="C361" s="124"/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</row>
    <row r="362" spans="1:26" ht="12.75" customHeight="1">
      <c r="A362" s="125"/>
      <c r="B362" s="124"/>
      <c r="C362" s="124"/>
      <c r="D362" s="124"/>
      <c r="E362" s="124"/>
      <c r="F362" s="124"/>
      <c r="G362" s="124"/>
      <c r="H362" s="124"/>
      <c r="I362" s="124"/>
      <c r="J362" s="124"/>
      <c r="K362" s="124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</row>
    <row r="363" spans="1:26" ht="12.75" customHeight="1">
      <c r="A363" s="125"/>
      <c r="B363" s="124"/>
      <c r="C363" s="124"/>
      <c r="D363" s="124"/>
      <c r="E363" s="124"/>
      <c r="F363" s="124"/>
      <c r="G363" s="124"/>
      <c r="H363" s="124"/>
      <c r="I363" s="124"/>
      <c r="J363" s="124"/>
      <c r="K363" s="124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4"/>
    </row>
    <row r="364" spans="1:26" ht="12.75" customHeight="1">
      <c r="A364" s="125"/>
      <c r="B364" s="124"/>
      <c r="C364" s="124"/>
      <c r="D364" s="124"/>
      <c r="E364" s="124"/>
      <c r="F364" s="124"/>
      <c r="G364" s="124"/>
      <c r="H364" s="124"/>
      <c r="I364" s="124"/>
      <c r="J364" s="124"/>
      <c r="K364" s="124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</row>
    <row r="365" spans="1:26" ht="12.75" customHeight="1">
      <c r="A365" s="125"/>
      <c r="B365" s="124"/>
      <c r="C365" s="124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</row>
    <row r="366" spans="1:26" ht="12.75" customHeight="1">
      <c r="A366" s="125"/>
      <c r="B366" s="124"/>
      <c r="C366" s="124"/>
      <c r="D366" s="124"/>
      <c r="E366" s="124"/>
      <c r="F366" s="124"/>
      <c r="G366" s="124"/>
      <c r="H366" s="124"/>
      <c r="I366" s="124"/>
      <c r="J366" s="124"/>
      <c r="K366" s="124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4"/>
    </row>
    <row r="367" spans="1:26" ht="12.75" customHeight="1">
      <c r="A367" s="125"/>
      <c r="B367" s="124"/>
      <c r="C367" s="124"/>
      <c r="D367" s="124"/>
      <c r="E367" s="124"/>
      <c r="F367" s="124"/>
      <c r="G367" s="124"/>
      <c r="H367" s="124"/>
      <c r="I367" s="124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</row>
    <row r="368" spans="1:26" ht="12.75" customHeight="1">
      <c r="A368" s="125"/>
      <c r="B368" s="124"/>
      <c r="C368" s="124"/>
      <c r="D368" s="124"/>
      <c r="E368" s="124"/>
      <c r="F368" s="124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4"/>
    </row>
    <row r="369" spans="1:26" ht="12.75" customHeight="1">
      <c r="A369" s="125"/>
      <c r="B369" s="124"/>
      <c r="C369" s="124"/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</row>
    <row r="370" spans="1:26" ht="12.75" customHeight="1">
      <c r="A370" s="125"/>
      <c r="B370" s="124"/>
      <c r="C370" s="124"/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</row>
    <row r="371" spans="1:26" ht="12.75" customHeight="1">
      <c r="A371" s="125"/>
      <c r="B371" s="124"/>
      <c r="C371" s="124"/>
      <c r="D371" s="124"/>
      <c r="E371" s="124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4"/>
    </row>
    <row r="372" spans="1:26" ht="12.75" customHeight="1">
      <c r="A372" s="125"/>
      <c r="B372" s="124"/>
      <c r="C372" s="124"/>
      <c r="D372" s="124"/>
      <c r="E372" s="124"/>
      <c r="F372" s="124"/>
      <c r="G372" s="124"/>
      <c r="H372" s="124"/>
      <c r="I372" s="124"/>
      <c r="J372" s="124"/>
      <c r="K372" s="124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4"/>
    </row>
    <row r="373" spans="1:26" ht="12.75" customHeight="1">
      <c r="A373" s="125"/>
      <c r="B373" s="124"/>
      <c r="C373" s="124"/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4"/>
    </row>
    <row r="374" spans="1:26" ht="12.75" customHeight="1">
      <c r="A374" s="125"/>
      <c r="B374" s="124"/>
      <c r="C374" s="124"/>
      <c r="D374" s="124"/>
      <c r="E374" s="124"/>
      <c r="F374" s="124"/>
      <c r="G374" s="124"/>
      <c r="H374" s="124"/>
      <c r="I374" s="124"/>
      <c r="J374" s="124"/>
      <c r="K374" s="124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4"/>
    </row>
    <row r="375" spans="1:26" ht="12.75" customHeight="1">
      <c r="A375" s="125"/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4"/>
    </row>
    <row r="376" spans="1:26" ht="12.75" customHeight="1">
      <c r="A376" s="125"/>
      <c r="B376" s="124"/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</row>
    <row r="377" spans="1:26" ht="12.75" customHeight="1">
      <c r="A377" s="125"/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</row>
    <row r="378" spans="1:26" ht="12.75" customHeight="1">
      <c r="A378" s="125"/>
      <c r="B378" s="124"/>
      <c r="C378" s="124"/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</row>
    <row r="379" spans="1:26" ht="12.75" customHeight="1">
      <c r="A379" s="125"/>
      <c r="B379" s="124"/>
      <c r="C379" s="124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</row>
    <row r="380" spans="1:26" ht="12.75" customHeight="1">
      <c r="A380" s="125"/>
      <c r="B380" s="124"/>
      <c r="C380" s="124"/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4"/>
    </row>
    <row r="381" spans="1:26" ht="12.75" customHeight="1">
      <c r="A381" s="125"/>
      <c r="B381" s="124"/>
      <c r="C381" s="124"/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</row>
    <row r="382" spans="1:26" ht="12.75" customHeight="1">
      <c r="A382" s="125"/>
      <c r="B382" s="124"/>
      <c r="C382" s="124"/>
      <c r="D382" s="124"/>
      <c r="E382" s="124"/>
      <c r="F382" s="124"/>
      <c r="G382" s="124"/>
      <c r="H382" s="124"/>
      <c r="I382" s="124"/>
      <c r="J382" s="124"/>
      <c r="K382" s="124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4"/>
    </row>
    <row r="383" spans="1:26" ht="12.75" customHeight="1">
      <c r="A383" s="125"/>
      <c r="B383" s="124"/>
      <c r="C383" s="124"/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4"/>
    </row>
    <row r="384" spans="1:26" ht="12.75" customHeight="1">
      <c r="A384" s="125"/>
      <c r="B384" s="124"/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</row>
    <row r="385" spans="1:26" ht="12.75" customHeight="1">
      <c r="A385" s="125"/>
      <c r="B385" s="124"/>
      <c r="C385" s="124"/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</row>
    <row r="386" spans="1:26" ht="12.75" customHeight="1">
      <c r="A386" s="125"/>
      <c r="B386" s="124"/>
      <c r="C386" s="124"/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</row>
    <row r="387" spans="1:26" ht="12.75" customHeight="1">
      <c r="A387" s="125"/>
      <c r="B387" s="124"/>
      <c r="C387" s="124"/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</row>
    <row r="388" spans="1:26" ht="12.75" customHeight="1">
      <c r="A388" s="125"/>
      <c r="B388" s="124"/>
      <c r="C388" s="124"/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</row>
    <row r="389" spans="1:26" ht="12.75" customHeight="1">
      <c r="A389" s="125"/>
      <c r="B389" s="124"/>
      <c r="C389" s="124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4"/>
    </row>
    <row r="390" spans="1:26" ht="12.75" customHeight="1">
      <c r="A390" s="125"/>
      <c r="B390" s="124"/>
      <c r="C390" s="124"/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</row>
    <row r="391" spans="1:26" ht="12.75" customHeight="1">
      <c r="A391" s="125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</row>
    <row r="392" spans="1:26" ht="12.75" customHeight="1">
      <c r="A392" s="125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</row>
    <row r="393" spans="1:26" ht="12.75" customHeight="1">
      <c r="A393" s="125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</row>
    <row r="394" spans="1:26" ht="12.75" customHeight="1">
      <c r="A394" s="125"/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</row>
    <row r="395" spans="1:26" ht="12.75" customHeight="1">
      <c r="A395" s="125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4"/>
    </row>
    <row r="396" spans="1:26" ht="12.75" customHeight="1">
      <c r="A396" s="125"/>
      <c r="B396" s="124"/>
      <c r="C396" s="124"/>
      <c r="D396" s="124"/>
      <c r="E396" s="124"/>
      <c r="F396" s="124"/>
      <c r="G396" s="124"/>
      <c r="H396" s="124"/>
      <c r="I396" s="124"/>
      <c r="J396" s="124"/>
      <c r="K396" s="124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4"/>
    </row>
    <row r="397" spans="1:26" ht="12.75" customHeight="1">
      <c r="A397" s="125"/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</row>
    <row r="398" spans="1:26" ht="12.75" customHeight="1">
      <c r="A398" s="125"/>
      <c r="B398" s="124"/>
      <c r="C398" s="124"/>
      <c r="D398" s="124"/>
      <c r="E398" s="124"/>
      <c r="F398" s="124"/>
      <c r="G398" s="124"/>
      <c r="H398" s="124"/>
      <c r="I398" s="124"/>
      <c r="J398" s="124"/>
      <c r="K398" s="124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4"/>
    </row>
    <row r="399" spans="1:26" ht="12.75" customHeight="1">
      <c r="A399" s="125"/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</row>
    <row r="400" spans="1:26" ht="12.75" customHeight="1">
      <c r="A400" s="125"/>
      <c r="B400" s="124"/>
      <c r="C400" s="124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4"/>
    </row>
    <row r="401" spans="1:26" ht="12.75" customHeight="1">
      <c r="A401" s="125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4"/>
    </row>
    <row r="402" spans="1:26" ht="12.75" customHeight="1">
      <c r="A402" s="125"/>
      <c r="B402" s="124"/>
      <c r="C402" s="124"/>
      <c r="D402" s="124"/>
      <c r="E402" s="124"/>
      <c r="F402" s="124"/>
      <c r="G402" s="124"/>
      <c r="H402" s="124"/>
      <c r="I402" s="124"/>
      <c r="J402" s="124"/>
      <c r="K402" s="124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4"/>
    </row>
    <row r="403" spans="1:26" ht="12.75" customHeight="1">
      <c r="A403" s="125"/>
      <c r="B403" s="124"/>
      <c r="C403" s="124"/>
      <c r="D403" s="124"/>
      <c r="E403" s="124"/>
      <c r="F403" s="124"/>
      <c r="G403" s="124"/>
      <c r="H403" s="124"/>
      <c r="I403" s="124"/>
      <c r="J403" s="124"/>
      <c r="K403" s="124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4"/>
    </row>
    <row r="404" spans="1:26" ht="12.75" customHeight="1">
      <c r="A404" s="125"/>
      <c r="B404" s="124"/>
      <c r="C404" s="124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</row>
    <row r="405" spans="1:26" ht="12.75" customHeight="1">
      <c r="A405" s="125"/>
      <c r="B405" s="124"/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4"/>
    </row>
    <row r="406" spans="1:26" ht="12.75" customHeight="1">
      <c r="A406" s="125"/>
      <c r="B406" s="124"/>
      <c r="C406" s="124"/>
      <c r="D406" s="124"/>
      <c r="E406" s="124"/>
      <c r="F406" s="124"/>
      <c r="G406" s="124"/>
      <c r="H406" s="124"/>
      <c r="I406" s="124"/>
      <c r="J406" s="124"/>
      <c r="K406" s="124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</row>
    <row r="407" spans="1:26" ht="12.75" customHeight="1">
      <c r="A407" s="125"/>
      <c r="B407" s="124"/>
      <c r="C407" s="124"/>
      <c r="D407" s="124"/>
      <c r="E407" s="124"/>
      <c r="F407" s="124"/>
      <c r="G407" s="124"/>
      <c r="H407" s="124"/>
      <c r="I407" s="124"/>
      <c r="J407" s="124"/>
      <c r="K407" s="124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4"/>
    </row>
    <row r="408" spans="1:26" ht="12.75" customHeight="1">
      <c r="A408" s="125"/>
      <c r="B408" s="124"/>
      <c r="C408" s="124"/>
      <c r="D408" s="124"/>
      <c r="E408" s="124"/>
      <c r="F408" s="124"/>
      <c r="G408" s="124"/>
      <c r="H408" s="124"/>
      <c r="I408" s="124"/>
      <c r="J408" s="124"/>
      <c r="K408" s="124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</row>
    <row r="409" spans="1:26" ht="12.75" customHeight="1">
      <c r="A409" s="125"/>
      <c r="B409" s="124"/>
      <c r="C409" s="124"/>
      <c r="D409" s="124"/>
      <c r="E409" s="124"/>
      <c r="F409" s="124"/>
      <c r="G409" s="124"/>
      <c r="H409" s="124"/>
      <c r="I409" s="124"/>
      <c r="J409" s="124"/>
      <c r="K409" s="124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4"/>
    </row>
    <row r="410" spans="1:26" ht="12.75" customHeight="1">
      <c r="A410" s="125"/>
      <c r="B410" s="124"/>
      <c r="C410" s="124"/>
      <c r="D410" s="124"/>
      <c r="E410" s="124"/>
      <c r="F410" s="124"/>
      <c r="G410" s="124"/>
      <c r="H410" s="124"/>
      <c r="I410" s="124"/>
      <c r="J410" s="124"/>
      <c r="K410" s="124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4"/>
    </row>
    <row r="411" spans="1:26" ht="12.75" customHeight="1">
      <c r="A411" s="125"/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4"/>
    </row>
    <row r="412" spans="1:26" ht="12.75" customHeight="1">
      <c r="A412" s="125"/>
      <c r="B412" s="124"/>
      <c r="C412" s="124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4"/>
    </row>
    <row r="413" spans="1:26" ht="12.75" customHeight="1">
      <c r="A413" s="125"/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4"/>
    </row>
    <row r="414" spans="1:26" ht="12.75" customHeight="1">
      <c r="A414" s="125"/>
      <c r="B414" s="124"/>
      <c r="C414" s="124"/>
      <c r="D414" s="124"/>
      <c r="E414" s="124"/>
      <c r="F414" s="124"/>
      <c r="G414" s="124"/>
      <c r="H414" s="124"/>
      <c r="I414" s="124"/>
      <c r="J414" s="124"/>
      <c r="K414" s="124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4"/>
    </row>
    <row r="415" spans="1:26" ht="12.75" customHeight="1">
      <c r="A415" s="125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4"/>
    </row>
    <row r="416" spans="1:26" ht="12.75" customHeight="1">
      <c r="A416" s="125"/>
      <c r="B416" s="124"/>
      <c r="C416" s="124"/>
      <c r="D416" s="124"/>
      <c r="E416" s="124"/>
      <c r="F416" s="124"/>
      <c r="G416" s="124"/>
      <c r="H416" s="124"/>
      <c r="I416" s="124"/>
      <c r="J416" s="124"/>
      <c r="K416" s="124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4"/>
    </row>
    <row r="417" spans="1:26" ht="12.75" customHeight="1">
      <c r="A417" s="125"/>
      <c r="B417" s="124"/>
      <c r="C417" s="124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4"/>
    </row>
    <row r="418" spans="1:26" ht="12.75" customHeight="1">
      <c r="A418" s="125"/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4"/>
    </row>
    <row r="419" spans="1:26" ht="12.75" customHeight="1">
      <c r="A419" s="125"/>
      <c r="B419" s="124"/>
      <c r="C419" s="124"/>
      <c r="D419" s="124"/>
      <c r="E419" s="124"/>
      <c r="F419" s="124"/>
      <c r="G419" s="124"/>
      <c r="H419" s="124"/>
      <c r="I419" s="124"/>
      <c r="J419" s="124"/>
      <c r="K419" s="124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4"/>
    </row>
    <row r="420" spans="1:26" ht="12.75" customHeight="1">
      <c r="A420" s="125"/>
      <c r="B420" s="124"/>
      <c r="C420" s="124"/>
      <c r="D420" s="124"/>
      <c r="E420" s="124"/>
      <c r="F420" s="124"/>
      <c r="G420" s="124"/>
      <c r="H420" s="124"/>
      <c r="I420" s="124"/>
      <c r="J420" s="124"/>
      <c r="K420" s="124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4"/>
    </row>
    <row r="421" spans="1:26" ht="12.75" customHeight="1">
      <c r="A421" s="125"/>
      <c r="B421" s="124"/>
      <c r="C421" s="124"/>
      <c r="D421" s="124"/>
      <c r="E421" s="124"/>
      <c r="F421" s="124"/>
      <c r="G421" s="124"/>
      <c r="H421" s="124"/>
      <c r="I421" s="124"/>
      <c r="J421" s="124"/>
      <c r="K421" s="124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4"/>
    </row>
    <row r="422" spans="1:26" ht="12.75" customHeight="1">
      <c r="A422" s="125"/>
      <c r="B422" s="124"/>
      <c r="C422" s="124"/>
      <c r="D422" s="124"/>
      <c r="E422" s="124"/>
      <c r="F422" s="124"/>
      <c r="G422" s="124"/>
      <c r="H422" s="124"/>
      <c r="I422" s="124"/>
      <c r="J422" s="124"/>
      <c r="K422" s="124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4"/>
    </row>
    <row r="423" spans="1:26" ht="12.75" customHeight="1">
      <c r="A423" s="125"/>
      <c r="B423" s="124"/>
      <c r="C423" s="124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4"/>
    </row>
    <row r="424" spans="1:26" ht="12.75" customHeight="1">
      <c r="A424" s="125"/>
      <c r="B424" s="124"/>
      <c r="C424" s="124"/>
      <c r="D424" s="124"/>
      <c r="E424" s="124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4"/>
    </row>
    <row r="425" spans="1:26" ht="12.75" customHeight="1">
      <c r="A425" s="125"/>
      <c r="B425" s="124"/>
      <c r="C425" s="124"/>
      <c r="D425" s="124"/>
      <c r="E425" s="124"/>
      <c r="F425" s="124"/>
      <c r="G425" s="124"/>
      <c r="H425" s="124"/>
      <c r="I425" s="124"/>
      <c r="J425" s="124"/>
      <c r="K425" s="124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4"/>
    </row>
    <row r="426" spans="1:26" ht="12.75" customHeight="1">
      <c r="A426" s="125"/>
      <c r="B426" s="124"/>
      <c r="C426" s="124"/>
      <c r="D426" s="124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4"/>
    </row>
    <row r="427" spans="1:26" ht="12.75" customHeight="1">
      <c r="A427" s="125"/>
      <c r="B427" s="124"/>
      <c r="C427" s="124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4"/>
    </row>
    <row r="428" spans="1:26" ht="12.75" customHeight="1">
      <c r="A428" s="125"/>
      <c r="B428" s="124"/>
      <c r="C428" s="124"/>
      <c r="D428" s="124"/>
      <c r="E428" s="124"/>
      <c r="F428" s="124"/>
      <c r="G428" s="124"/>
      <c r="H428" s="124"/>
      <c r="I428" s="124"/>
      <c r="J428" s="124"/>
      <c r="K428" s="124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4"/>
    </row>
    <row r="429" spans="1:26" ht="12.75" customHeight="1">
      <c r="A429" s="125"/>
      <c r="B429" s="124"/>
      <c r="C429" s="124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4"/>
    </row>
    <row r="430" spans="1:26" ht="12.75" customHeight="1">
      <c r="A430" s="125"/>
      <c r="B430" s="124"/>
      <c r="C430" s="124"/>
      <c r="D430" s="124"/>
      <c r="E430" s="124"/>
      <c r="F430" s="124"/>
      <c r="G430" s="124"/>
      <c r="H430" s="124"/>
      <c r="I430" s="124"/>
      <c r="J430" s="124"/>
      <c r="K430" s="124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4"/>
    </row>
    <row r="431" spans="1:26" ht="12.75" customHeight="1">
      <c r="A431" s="125"/>
      <c r="B431" s="124"/>
      <c r="C431" s="124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4"/>
    </row>
    <row r="432" spans="1:26" ht="12.75" customHeight="1">
      <c r="A432" s="125"/>
      <c r="B432" s="124"/>
      <c r="C432" s="124"/>
      <c r="D432" s="124"/>
      <c r="E432" s="124"/>
      <c r="F432" s="124"/>
      <c r="G432" s="124"/>
      <c r="H432" s="124"/>
      <c r="I432" s="124"/>
      <c r="J432" s="124"/>
      <c r="K432" s="124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4"/>
    </row>
    <row r="433" spans="1:26" ht="12.75" customHeight="1">
      <c r="A433" s="125"/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4"/>
    </row>
    <row r="434" spans="1:26" ht="12.75" customHeight="1">
      <c r="A434" s="125"/>
      <c r="B434" s="124"/>
      <c r="C434" s="124"/>
      <c r="D434" s="124"/>
      <c r="E434" s="124"/>
      <c r="F434" s="124"/>
      <c r="G434" s="124"/>
      <c r="H434" s="124"/>
      <c r="I434" s="124"/>
      <c r="J434" s="124"/>
      <c r="K434" s="124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</row>
    <row r="435" spans="1:26" ht="12.75" customHeight="1">
      <c r="A435" s="125"/>
      <c r="B435" s="124"/>
      <c r="C435" s="124"/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4"/>
    </row>
    <row r="436" spans="1:26" ht="12.75" customHeight="1">
      <c r="A436" s="125"/>
      <c r="B436" s="124"/>
      <c r="C436" s="124"/>
      <c r="D436" s="124"/>
      <c r="E436" s="124"/>
      <c r="F436" s="124"/>
      <c r="G436" s="124"/>
      <c r="H436" s="124"/>
      <c r="I436" s="124"/>
      <c r="J436" s="124"/>
      <c r="K436" s="124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4"/>
    </row>
    <row r="437" spans="1:26" ht="12.75" customHeight="1">
      <c r="A437" s="125"/>
      <c r="B437" s="124"/>
      <c r="C437" s="124"/>
      <c r="D437" s="124"/>
      <c r="E437" s="124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4"/>
    </row>
    <row r="438" spans="1:26" ht="12.75" customHeight="1">
      <c r="A438" s="125"/>
      <c r="B438" s="124"/>
      <c r="C438" s="124"/>
      <c r="D438" s="124"/>
      <c r="E438" s="124"/>
      <c r="F438" s="124"/>
      <c r="G438" s="124"/>
      <c r="H438" s="124"/>
      <c r="I438" s="124"/>
      <c r="J438" s="124"/>
      <c r="K438" s="124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4"/>
    </row>
    <row r="439" spans="1:26" ht="12.75" customHeight="1">
      <c r="A439" s="125"/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4"/>
    </row>
    <row r="440" spans="1:26" ht="12.75" customHeight="1">
      <c r="A440" s="125"/>
      <c r="B440" s="124"/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</row>
    <row r="441" spans="1:26" ht="12.75" customHeight="1">
      <c r="A441" s="125"/>
      <c r="B441" s="124"/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</row>
    <row r="442" spans="1:26" ht="12.75" customHeight="1">
      <c r="A442" s="125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4"/>
    </row>
    <row r="443" spans="1:26" ht="12.75" customHeight="1">
      <c r="A443" s="125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4"/>
    </row>
    <row r="444" spans="1:26" ht="12.75" customHeight="1">
      <c r="A444" s="125"/>
      <c r="B444" s="124"/>
      <c r="C444" s="124"/>
      <c r="D444" s="124"/>
      <c r="E444" s="124"/>
      <c r="F444" s="124"/>
      <c r="G444" s="124"/>
      <c r="H444" s="124"/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</row>
    <row r="445" spans="1:26" ht="12.75" customHeight="1">
      <c r="A445" s="125"/>
      <c r="B445" s="124"/>
      <c r="C445" s="124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4"/>
    </row>
    <row r="446" spans="1:26" ht="12.75" customHeight="1">
      <c r="A446" s="125"/>
      <c r="B446" s="124"/>
      <c r="C446" s="124"/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</row>
    <row r="447" spans="1:26" ht="12.75" customHeight="1">
      <c r="A447" s="125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4"/>
    </row>
    <row r="448" spans="1:26" ht="12.75" customHeight="1">
      <c r="A448" s="125"/>
      <c r="B448" s="124"/>
      <c r="C448" s="124"/>
      <c r="D448" s="124"/>
      <c r="E448" s="124"/>
      <c r="F448" s="124"/>
      <c r="G448" s="124"/>
      <c r="H448" s="124"/>
      <c r="I448" s="124"/>
      <c r="J448" s="124"/>
      <c r="K448" s="124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4"/>
    </row>
    <row r="449" spans="1:26" ht="12.75" customHeight="1">
      <c r="A449" s="125"/>
      <c r="B449" s="124"/>
      <c r="C449" s="124"/>
      <c r="D449" s="124"/>
      <c r="E449" s="124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4"/>
    </row>
    <row r="450" spans="1:26" ht="12.75" customHeight="1">
      <c r="A450" s="125"/>
      <c r="B450" s="124"/>
      <c r="C450" s="124"/>
      <c r="D450" s="124"/>
      <c r="E450" s="124"/>
      <c r="F450" s="124"/>
      <c r="G450" s="124"/>
      <c r="H450" s="124"/>
      <c r="I450" s="124"/>
      <c r="J450" s="124"/>
      <c r="K450" s="124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</row>
    <row r="451" spans="1:26" ht="12.75" customHeight="1">
      <c r="A451" s="125"/>
      <c r="B451" s="124"/>
      <c r="C451" s="124"/>
      <c r="D451" s="124"/>
      <c r="E451" s="124"/>
      <c r="F451" s="124"/>
      <c r="G451" s="124"/>
      <c r="H451" s="124"/>
      <c r="I451" s="124"/>
      <c r="J451" s="124"/>
      <c r="K451" s="124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4"/>
    </row>
    <row r="452" spans="1:26" ht="12.75" customHeight="1">
      <c r="A452" s="125"/>
      <c r="B452" s="124"/>
      <c r="C452" s="124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4"/>
    </row>
    <row r="453" spans="1:26" ht="12.75" customHeight="1">
      <c r="A453" s="125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</row>
    <row r="454" spans="1:26" ht="12.75" customHeight="1">
      <c r="A454" s="125"/>
      <c r="B454" s="124"/>
      <c r="C454" s="124"/>
      <c r="D454" s="124"/>
      <c r="E454" s="124"/>
      <c r="F454" s="124"/>
      <c r="G454" s="124"/>
      <c r="H454" s="124"/>
      <c r="I454" s="124"/>
      <c r="J454" s="124"/>
      <c r="K454" s="124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4"/>
    </row>
    <row r="455" spans="1:26" ht="12.75" customHeight="1">
      <c r="A455" s="125"/>
      <c r="B455" s="124"/>
      <c r="C455" s="124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</row>
    <row r="456" spans="1:26" ht="12.75" customHeight="1">
      <c r="A456" s="125"/>
      <c r="B456" s="124"/>
      <c r="C456" s="124"/>
      <c r="D456" s="12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4"/>
    </row>
    <row r="457" spans="1:26" ht="12.75" customHeight="1">
      <c r="A457" s="125"/>
      <c r="B457" s="124"/>
      <c r="C457" s="124"/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4"/>
    </row>
    <row r="458" spans="1:26" ht="12.75" customHeight="1">
      <c r="A458" s="125"/>
      <c r="B458" s="124"/>
      <c r="C458" s="124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4"/>
    </row>
    <row r="459" spans="1:26" ht="12.75" customHeight="1">
      <c r="A459" s="125"/>
      <c r="B459" s="124"/>
      <c r="C459" s="124"/>
      <c r="D459" s="124"/>
      <c r="E459" s="124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4"/>
    </row>
    <row r="460" spans="1:26" ht="12.75" customHeight="1">
      <c r="A460" s="125"/>
      <c r="B460" s="124"/>
      <c r="C460" s="124"/>
      <c r="D460" s="124"/>
      <c r="E460" s="124"/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</row>
    <row r="461" spans="1:26" ht="12.75" customHeight="1">
      <c r="A461" s="125"/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4"/>
    </row>
    <row r="462" spans="1:26" ht="12.75" customHeight="1">
      <c r="A462" s="125"/>
      <c r="B462" s="124"/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4"/>
    </row>
    <row r="463" spans="1:26" ht="12.75" customHeight="1">
      <c r="A463" s="125"/>
      <c r="B463" s="124"/>
      <c r="C463" s="124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  <c r="Z463" s="124"/>
    </row>
    <row r="464" spans="1:26" ht="12.75" customHeight="1">
      <c r="A464" s="125"/>
      <c r="B464" s="124"/>
      <c r="C464" s="124"/>
      <c r="D464" s="124"/>
      <c r="E464" s="124"/>
      <c r="F464" s="124"/>
      <c r="G464" s="124"/>
      <c r="H464" s="124"/>
      <c r="I464" s="124"/>
      <c r="J464" s="124"/>
      <c r="K464" s="124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  <c r="Z464" s="124"/>
    </row>
    <row r="465" spans="1:26" ht="12.75" customHeight="1">
      <c r="A465" s="125"/>
      <c r="B465" s="124"/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</row>
    <row r="466" spans="1:26" ht="12.75" customHeight="1">
      <c r="A466" s="125"/>
      <c r="B466" s="124"/>
      <c r="C466" s="124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  <c r="Z466" s="124"/>
    </row>
    <row r="467" spans="1:26" ht="12.75" customHeight="1">
      <c r="A467" s="125"/>
      <c r="B467" s="124"/>
      <c r="C467" s="124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  <c r="Z467" s="124"/>
    </row>
    <row r="468" spans="1:26" ht="12.75" customHeight="1">
      <c r="A468" s="125"/>
      <c r="B468" s="124"/>
      <c r="C468" s="124"/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</row>
    <row r="469" spans="1:26" ht="12.75" customHeight="1">
      <c r="A469" s="125"/>
      <c r="B469" s="124"/>
      <c r="C469" s="124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  <c r="Z469" s="124"/>
    </row>
    <row r="470" spans="1:26" ht="12.75" customHeight="1">
      <c r="A470" s="125"/>
      <c r="B470" s="124"/>
      <c r="C470" s="124"/>
      <c r="D470" s="124"/>
      <c r="E470" s="124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  <c r="Z470" s="124"/>
    </row>
    <row r="471" spans="1:26" ht="12.75" customHeight="1">
      <c r="A471" s="125"/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</row>
    <row r="472" spans="1:26" ht="12.75" customHeight="1">
      <c r="A472" s="125"/>
      <c r="B472" s="124"/>
      <c r="C472" s="124"/>
      <c r="D472" s="124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  <c r="Z472" s="124"/>
    </row>
    <row r="473" spans="1:26" ht="12.75" customHeight="1">
      <c r="A473" s="125"/>
      <c r="B473" s="124"/>
      <c r="C473" s="124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  <c r="Z473" s="124"/>
    </row>
    <row r="474" spans="1:26" ht="12.75" customHeight="1">
      <c r="A474" s="125"/>
      <c r="B474" s="124"/>
      <c r="C474" s="124"/>
      <c r="D474" s="124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  <c r="Z474" s="124"/>
    </row>
    <row r="475" spans="1:26" ht="12.75" customHeight="1">
      <c r="A475" s="125"/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  <c r="Z475" s="124"/>
    </row>
    <row r="476" spans="1:26" ht="12.75" customHeight="1">
      <c r="A476" s="125"/>
      <c r="B476" s="124"/>
      <c r="C476" s="124"/>
      <c r="D476" s="124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  <c r="Z476" s="124"/>
    </row>
    <row r="477" spans="1:26" ht="12.75" customHeight="1">
      <c r="A477" s="125"/>
      <c r="B477" s="124"/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</row>
    <row r="478" spans="1:26" ht="12.75" customHeight="1">
      <c r="A478" s="125"/>
      <c r="B478" s="124"/>
      <c r="C478" s="124"/>
      <c r="D478" s="124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  <c r="Z478" s="124"/>
    </row>
    <row r="479" spans="1:26" ht="12.75" customHeight="1">
      <c r="A479" s="125"/>
      <c r="B479" s="124"/>
      <c r="C479" s="124"/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</row>
    <row r="480" spans="1:26" ht="12.75" customHeight="1">
      <c r="A480" s="125"/>
      <c r="B480" s="124"/>
      <c r="C480" s="124"/>
      <c r="D480" s="124"/>
      <c r="E480" s="124"/>
      <c r="F480" s="124"/>
      <c r="G480" s="124"/>
      <c r="H480" s="124"/>
      <c r="I480" s="124"/>
      <c r="J480" s="124"/>
      <c r="K480" s="124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  <c r="Y480" s="124"/>
      <c r="Z480" s="124"/>
    </row>
    <row r="481" spans="1:26" ht="12.75" customHeight="1">
      <c r="A481" s="125"/>
      <c r="B481" s="124"/>
      <c r="C481" s="124"/>
      <c r="D481" s="124"/>
      <c r="E481" s="124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  <c r="Y481" s="124"/>
      <c r="Z481" s="124"/>
    </row>
    <row r="482" spans="1:26" ht="12.75" customHeight="1">
      <c r="A482" s="125"/>
      <c r="B482" s="124"/>
      <c r="C482" s="124"/>
      <c r="D482" s="124"/>
      <c r="E482" s="124"/>
      <c r="F482" s="124"/>
      <c r="G482" s="124"/>
      <c r="H482" s="124"/>
      <c r="I482" s="124"/>
      <c r="J482" s="124"/>
      <c r="K482" s="124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  <c r="Y482" s="124"/>
      <c r="Z482" s="124"/>
    </row>
    <row r="483" spans="1:26" ht="12.75" customHeight="1">
      <c r="A483" s="125"/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</row>
    <row r="484" spans="1:26" ht="12.75" customHeight="1">
      <c r="A484" s="125"/>
      <c r="B484" s="124"/>
      <c r="C484" s="124"/>
      <c r="D484" s="124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</row>
    <row r="485" spans="1:26" ht="12.75" customHeight="1">
      <c r="A485" s="125"/>
      <c r="B485" s="124"/>
      <c r="C485" s="124"/>
      <c r="D485" s="124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  <c r="Y485" s="124"/>
      <c r="Z485" s="124"/>
    </row>
    <row r="486" spans="1:26" ht="12.75" customHeight="1">
      <c r="A486" s="125"/>
      <c r="B486" s="124"/>
      <c r="C486" s="124"/>
      <c r="D486" s="124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</row>
    <row r="487" spans="1:26" ht="12.75" customHeight="1">
      <c r="A487" s="125"/>
      <c r="B487" s="124"/>
      <c r="C487" s="124"/>
      <c r="D487" s="124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  <c r="Y487" s="124"/>
      <c r="Z487" s="124"/>
    </row>
    <row r="488" spans="1:26" ht="12.75" customHeight="1">
      <c r="A488" s="125"/>
      <c r="B488" s="124"/>
      <c r="C488" s="124"/>
      <c r="D488" s="124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</row>
    <row r="489" spans="1:26" ht="12.75" customHeight="1">
      <c r="A489" s="125"/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  <c r="Y489" s="124"/>
      <c r="Z489" s="124"/>
    </row>
    <row r="490" spans="1:26" ht="12.75" customHeight="1">
      <c r="A490" s="125"/>
      <c r="B490" s="124"/>
      <c r="C490" s="124"/>
      <c r="D490" s="124"/>
      <c r="E490" s="124"/>
      <c r="F490" s="124"/>
      <c r="G490" s="124"/>
      <c r="H490" s="124"/>
      <c r="I490" s="124"/>
      <c r="J490" s="124"/>
      <c r="K490" s="124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  <c r="Y490" s="124"/>
      <c r="Z490" s="124"/>
    </row>
    <row r="491" spans="1:26" ht="12.75" customHeight="1">
      <c r="A491" s="125"/>
      <c r="B491" s="124"/>
      <c r="C491" s="124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</row>
    <row r="492" spans="1:26" ht="12.75" customHeight="1">
      <c r="A492" s="125"/>
      <c r="B492" s="124"/>
      <c r="C492" s="124"/>
      <c r="D492" s="124"/>
      <c r="E492" s="124"/>
      <c r="F492" s="124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</row>
    <row r="493" spans="1:26" ht="12.75" customHeight="1">
      <c r="A493" s="125"/>
      <c r="B493" s="124"/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</row>
    <row r="494" spans="1:26" ht="12.75" customHeight="1">
      <c r="A494" s="125"/>
      <c r="B494" s="124"/>
      <c r="C494" s="124"/>
      <c r="D494" s="124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  <c r="Y494" s="124"/>
      <c r="Z494" s="124"/>
    </row>
    <row r="495" spans="1:26" ht="12.75" customHeight="1">
      <c r="A495" s="125"/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</row>
    <row r="496" spans="1:26" ht="12.75" customHeight="1">
      <c r="A496" s="125"/>
      <c r="B496" s="124"/>
      <c r="C496" s="124"/>
      <c r="D496" s="124"/>
      <c r="E496" s="124"/>
      <c r="F496" s="124"/>
      <c r="G496" s="124"/>
      <c r="H496" s="124"/>
      <c r="I496" s="124"/>
      <c r="J496" s="124"/>
      <c r="K496" s="124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</row>
    <row r="497" spans="1:26" ht="12.75" customHeight="1">
      <c r="A497" s="125"/>
      <c r="B497" s="124"/>
      <c r="C497" s="124"/>
      <c r="D497" s="124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</row>
    <row r="498" spans="1:26" ht="12.75" customHeight="1">
      <c r="A498" s="125"/>
      <c r="B498" s="124"/>
      <c r="C498" s="124"/>
      <c r="D498" s="124"/>
      <c r="E498" s="124"/>
      <c r="F498" s="124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</row>
    <row r="499" spans="1:26" ht="12.75" customHeight="1">
      <c r="A499" s="125"/>
      <c r="B499" s="124"/>
      <c r="C499" s="124"/>
      <c r="D499" s="124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</row>
    <row r="500" spans="1:26" ht="12.75" customHeight="1">
      <c r="A500" s="125"/>
      <c r="B500" s="124"/>
      <c r="C500" s="124"/>
      <c r="D500" s="124"/>
      <c r="E500" s="124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</row>
    <row r="501" spans="1:26" ht="12.75" customHeight="1">
      <c r="A501" s="125"/>
      <c r="B501" s="124"/>
      <c r="C501" s="124"/>
      <c r="D501" s="124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  <c r="Z501" s="124"/>
    </row>
    <row r="502" spans="1:26" ht="12.75" customHeight="1">
      <c r="A502" s="125"/>
      <c r="B502" s="124"/>
      <c r="C502" s="124"/>
      <c r="D502" s="124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</row>
    <row r="503" spans="1:26" ht="12.75" customHeight="1">
      <c r="A503" s="125"/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  <c r="Z503" s="124"/>
    </row>
    <row r="504" spans="1:26" ht="12.75" customHeight="1">
      <c r="A504" s="125"/>
      <c r="B504" s="124"/>
      <c r="C504" s="124"/>
      <c r="D504" s="124"/>
      <c r="E504" s="124"/>
      <c r="F504" s="124"/>
      <c r="G504" s="124"/>
      <c r="H504" s="124"/>
      <c r="I504" s="124"/>
      <c r="J504" s="124"/>
      <c r="K504" s="124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  <c r="Z504" s="124"/>
    </row>
    <row r="505" spans="1:26" ht="12.75" customHeight="1">
      <c r="A505" s="125"/>
      <c r="B505" s="124"/>
      <c r="C505" s="124"/>
      <c r="D505" s="124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  <c r="Z505" s="124"/>
    </row>
    <row r="506" spans="1:26" ht="12.75" customHeight="1">
      <c r="A506" s="125"/>
      <c r="B506" s="124"/>
      <c r="C506" s="124"/>
      <c r="D506" s="124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</row>
    <row r="507" spans="1:26" ht="12.75" customHeight="1">
      <c r="A507" s="125"/>
      <c r="B507" s="124"/>
      <c r="C507" s="124"/>
      <c r="D507" s="124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  <c r="Z507" s="124"/>
    </row>
    <row r="508" spans="1:26" ht="12.75" customHeight="1">
      <c r="A508" s="125"/>
      <c r="B508" s="124"/>
      <c r="C508" s="124"/>
      <c r="D508" s="124"/>
      <c r="E508" s="124"/>
      <c r="F508" s="124"/>
      <c r="G508" s="124"/>
      <c r="H508" s="124"/>
      <c r="I508" s="124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</row>
    <row r="509" spans="1:26" ht="12.75" customHeight="1">
      <c r="A509" s="125"/>
      <c r="B509" s="124"/>
      <c r="C509" s="124"/>
      <c r="D509" s="124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</row>
    <row r="510" spans="1:26" ht="12.75" customHeight="1">
      <c r="A510" s="125"/>
      <c r="B510" s="124"/>
      <c r="C510" s="124"/>
      <c r="D510" s="124"/>
      <c r="E510" s="124"/>
      <c r="F510" s="124"/>
      <c r="G510" s="124"/>
      <c r="H510" s="124"/>
      <c r="I510" s="124"/>
      <c r="J510" s="124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</row>
    <row r="511" spans="1:26" ht="12.75" customHeight="1">
      <c r="A511" s="125"/>
      <c r="B511" s="124"/>
      <c r="C511" s="124"/>
      <c r="D511" s="124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</row>
    <row r="512" spans="1:26" ht="12.75" customHeight="1">
      <c r="A512" s="125"/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</row>
    <row r="513" spans="1:26" ht="12.75" customHeight="1">
      <c r="A513" s="125"/>
      <c r="B513" s="124"/>
      <c r="C513" s="124"/>
      <c r="D513" s="124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</row>
    <row r="514" spans="1:26" ht="12.75" customHeight="1">
      <c r="A514" s="125"/>
      <c r="B514" s="124"/>
      <c r="C514" s="124"/>
      <c r="D514" s="124"/>
      <c r="E514" s="124"/>
      <c r="F514" s="124"/>
      <c r="G514" s="124"/>
      <c r="H514" s="124"/>
      <c r="I514" s="124"/>
      <c r="J514" s="124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</row>
    <row r="515" spans="1:26" ht="12.75" customHeight="1">
      <c r="A515" s="125"/>
      <c r="B515" s="124"/>
      <c r="C515" s="124"/>
      <c r="D515" s="124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</row>
    <row r="516" spans="1:26" ht="12.75" customHeight="1">
      <c r="A516" s="125"/>
      <c r="B516" s="124"/>
      <c r="C516" s="124"/>
      <c r="D516" s="124"/>
      <c r="E516" s="124"/>
      <c r="F516" s="124"/>
      <c r="G516" s="124"/>
      <c r="H516" s="124"/>
      <c r="I516" s="124"/>
      <c r="J516" s="124"/>
      <c r="K516" s="124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</row>
    <row r="517" spans="1:26" ht="12.75" customHeight="1">
      <c r="A517" s="125"/>
      <c r="B517" s="124"/>
      <c r="C517" s="124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</row>
    <row r="518" spans="1:26" ht="12.75" customHeight="1">
      <c r="A518" s="125"/>
      <c r="B518" s="124"/>
      <c r="C518" s="124"/>
      <c r="D518" s="124"/>
      <c r="E518" s="124"/>
      <c r="F518" s="124"/>
      <c r="G518" s="124"/>
      <c r="H518" s="124"/>
      <c r="I518" s="124"/>
      <c r="J518" s="124"/>
      <c r="K518" s="124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</row>
    <row r="519" spans="1:26" ht="12.75" customHeight="1">
      <c r="A519" s="125"/>
      <c r="B519" s="124"/>
      <c r="C519" s="124"/>
      <c r="D519" s="124"/>
      <c r="E519" s="124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</row>
    <row r="520" spans="1:26" ht="12.75" customHeight="1">
      <c r="A520" s="125"/>
      <c r="B520" s="124"/>
      <c r="C520" s="124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</row>
    <row r="521" spans="1:26" ht="12.75" customHeight="1">
      <c r="A521" s="125"/>
      <c r="B521" s="124"/>
      <c r="C521" s="124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</row>
    <row r="522" spans="1:26" ht="12.75" customHeight="1">
      <c r="A522" s="125"/>
      <c r="B522" s="124"/>
      <c r="C522" s="124"/>
      <c r="D522" s="124"/>
      <c r="E522" s="124"/>
      <c r="F522" s="124"/>
      <c r="G522" s="124"/>
      <c r="H522" s="124"/>
      <c r="I522" s="124"/>
      <c r="J522" s="124"/>
      <c r="K522" s="124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</row>
    <row r="523" spans="1:26" ht="12.75" customHeight="1">
      <c r="A523" s="125"/>
      <c r="B523" s="124"/>
      <c r="C523" s="124"/>
      <c r="D523" s="124"/>
      <c r="E523" s="124"/>
      <c r="F523" s="124"/>
      <c r="G523" s="124"/>
      <c r="H523" s="124"/>
      <c r="I523" s="124"/>
      <c r="J523" s="124"/>
      <c r="K523" s="124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</row>
    <row r="524" spans="1:26" ht="12.75" customHeight="1">
      <c r="A524" s="125"/>
      <c r="B524" s="124"/>
      <c r="C524" s="124"/>
      <c r="D524" s="124"/>
      <c r="E524" s="124"/>
      <c r="F524" s="124"/>
      <c r="G524" s="124"/>
      <c r="H524" s="124"/>
      <c r="I524" s="124"/>
      <c r="J524" s="124"/>
      <c r="K524" s="124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</row>
    <row r="525" spans="1:26" ht="12.75" customHeight="1">
      <c r="A525" s="125"/>
      <c r="B525" s="124"/>
      <c r="C525" s="124"/>
      <c r="D525" s="124"/>
      <c r="E525" s="124"/>
      <c r="F525" s="124"/>
      <c r="G525" s="124"/>
      <c r="H525" s="124"/>
      <c r="I525" s="124"/>
      <c r="J525" s="124"/>
      <c r="K525" s="124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</row>
    <row r="526" spans="1:26" ht="12.75" customHeight="1">
      <c r="A526" s="125"/>
      <c r="B526" s="124"/>
      <c r="C526" s="124"/>
      <c r="D526" s="124"/>
      <c r="E526" s="124"/>
      <c r="F526" s="124"/>
      <c r="G526" s="124"/>
      <c r="H526" s="124"/>
      <c r="I526" s="124"/>
      <c r="J526" s="124"/>
      <c r="K526" s="124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</row>
    <row r="527" spans="1:26" ht="12.75" customHeight="1">
      <c r="A527" s="125"/>
      <c r="B527" s="124"/>
      <c r="C527" s="124"/>
      <c r="D527" s="124"/>
      <c r="E527" s="124"/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</row>
    <row r="528" spans="1:26" ht="12.75" customHeight="1">
      <c r="A528" s="125"/>
      <c r="B528" s="124"/>
      <c r="C528" s="124"/>
      <c r="D528" s="124"/>
      <c r="E528" s="124"/>
      <c r="F528" s="124"/>
      <c r="G528" s="124"/>
      <c r="H528" s="124"/>
      <c r="I528" s="124"/>
      <c r="J528" s="124"/>
      <c r="K528" s="124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</row>
    <row r="529" spans="1:26" ht="12.75" customHeight="1">
      <c r="A529" s="125"/>
      <c r="B529" s="124"/>
      <c r="C529" s="124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</row>
    <row r="530" spans="1:26" ht="12.75" customHeight="1">
      <c r="A530" s="125"/>
      <c r="B530" s="124"/>
      <c r="C530" s="124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</row>
    <row r="531" spans="1:26" ht="12.75" customHeight="1">
      <c r="A531" s="125"/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</row>
    <row r="532" spans="1:26" ht="12.75" customHeight="1">
      <c r="A532" s="125"/>
      <c r="B532" s="124"/>
      <c r="C532" s="124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</row>
    <row r="533" spans="1:26" ht="12.75" customHeight="1">
      <c r="A533" s="125"/>
      <c r="B533" s="124"/>
      <c r="C533" s="124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</row>
    <row r="534" spans="1:26" ht="12.75" customHeight="1">
      <c r="A534" s="125"/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</row>
    <row r="535" spans="1:26" ht="12.75" customHeight="1">
      <c r="A535" s="125"/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</row>
    <row r="536" spans="1:26" ht="12.75" customHeight="1">
      <c r="A536" s="125"/>
      <c r="B536" s="124"/>
      <c r="C536" s="124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</row>
    <row r="537" spans="1:26" ht="12.75" customHeight="1">
      <c r="A537" s="125"/>
      <c r="B537" s="124"/>
      <c r="C537" s="124"/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</row>
    <row r="538" spans="1:26" ht="12.75" customHeight="1">
      <c r="A538" s="125"/>
      <c r="B538" s="124"/>
      <c r="C538" s="124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</row>
    <row r="539" spans="1:26" ht="12.75" customHeight="1">
      <c r="A539" s="125"/>
      <c r="B539" s="124"/>
      <c r="C539" s="124"/>
      <c r="D539" s="124"/>
      <c r="E539" s="124"/>
      <c r="F539" s="124"/>
      <c r="G539" s="124"/>
      <c r="H539" s="124"/>
      <c r="I539" s="124"/>
      <c r="J539" s="124"/>
      <c r="K539" s="124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</row>
    <row r="540" spans="1:26" ht="12.75" customHeight="1">
      <c r="A540" s="125"/>
      <c r="B540" s="124"/>
      <c r="C540" s="124"/>
      <c r="D540" s="124"/>
      <c r="E540" s="124"/>
      <c r="F540" s="124"/>
      <c r="G540" s="124"/>
      <c r="H540" s="124"/>
      <c r="I540" s="124"/>
      <c r="J540" s="124"/>
      <c r="K540" s="124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</row>
    <row r="541" spans="1:26" ht="12.75" customHeight="1">
      <c r="A541" s="125"/>
      <c r="B541" s="124"/>
      <c r="C541" s="124"/>
      <c r="D541" s="124"/>
      <c r="E541" s="124"/>
      <c r="F541" s="124"/>
      <c r="G541" s="124"/>
      <c r="H541" s="124"/>
      <c r="I541" s="124"/>
      <c r="J541" s="124"/>
      <c r="K541" s="124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</row>
    <row r="542" spans="1:26" ht="12.75" customHeight="1">
      <c r="A542" s="125"/>
      <c r="B542" s="124"/>
      <c r="C542" s="124"/>
      <c r="D542" s="124"/>
      <c r="E542" s="124"/>
      <c r="F542" s="124"/>
      <c r="G542" s="124"/>
      <c r="H542" s="124"/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</row>
    <row r="543" spans="1:26" ht="12.75" customHeight="1">
      <c r="A543" s="125"/>
      <c r="B543" s="124"/>
      <c r="C543" s="124"/>
      <c r="D543" s="124"/>
      <c r="E543" s="124"/>
      <c r="F543" s="124"/>
      <c r="G543" s="124"/>
      <c r="H543" s="124"/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</row>
    <row r="544" spans="1:26" ht="12.75" customHeight="1">
      <c r="A544" s="125"/>
      <c r="B544" s="124"/>
      <c r="C544" s="124"/>
      <c r="D544" s="124"/>
      <c r="E544" s="124"/>
      <c r="F544" s="124"/>
      <c r="G544" s="124"/>
      <c r="H544" s="124"/>
      <c r="I544" s="124"/>
      <c r="J544" s="124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</row>
    <row r="545" spans="1:26" ht="12.75" customHeight="1">
      <c r="A545" s="125"/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</row>
    <row r="546" spans="1:26" ht="12.75" customHeight="1">
      <c r="A546" s="125"/>
      <c r="B546" s="124"/>
      <c r="C546" s="124"/>
      <c r="D546" s="124"/>
      <c r="E546" s="124"/>
      <c r="F546" s="124"/>
      <c r="G546" s="124"/>
      <c r="H546" s="124"/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</row>
    <row r="547" spans="1:26" ht="12.75" customHeight="1">
      <c r="A547" s="125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</row>
    <row r="548" spans="1:26" ht="12.75" customHeight="1">
      <c r="A548" s="125"/>
      <c r="B548" s="124"/>
      <c r="C548" s="124"/>
      <c r="D548" s="124"/>
      <c r="E548" s="124"/>
      <c r="F548" s="124"/>
      <c r="G548" s="124"/>
      <c r="H548" s="124"/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</row>
    <row r="549" spans="1:26" ht="12.75" customHeight="1">
      <c r="A549" s="125"/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</row>
    <row r="550" spans="1:26" ht="12.75" customHeight="1">
      <c r="A550" s="125"/>
      <c r="B550" s="124"/>
      <c r="C550" s="124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</row>
    <row r="551" spans="1:26" ht="12.75" customHeight="1">
      <c r="A551" s="125"/>
      <c r="B551" s="124"/>
      <c r="C551" s="124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</row>
    <row r="552" spans="1:26" ht="12.75" customHeight="1">
      <c r="A552" s="125"/>
      <c r="B552" s="124"/>
      <c r="C552" s="124"/>
      <c r="D552" s="124"/>
      <c r="E552" s="124"/>
      <c r="F552" s="124"/>
      <c r="G552" s="124"/>
      <c r="H552" s="124"/>
      <c r="I552" s="124"/>
      <c r="J552" s="124"/>
      <c r="K552" s="124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</row>
    <row r="553" spans="1:26" ht="12.75" customHeight="1">
      <c r="A553" s="125"/>
      <c r="B553" s="124"/>
      <c r="C553" s="124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</row>
    <row r="554" spans="1:26" ht="12.75" customHeight="1">
      <c r="A554" s="125"/>
      <c r="B554" s="124"/>
      <c r="C554" s="124"/>
      <c r="D554" s="124"/>
      <c r="E554" s="124"/>
      <c r="F554" s="124"/>
      <c r="G554" s="124"/>
      <c r="H554" s="124"/>
      <c r="I554" s="124"/>
      <c r="J554" s="124"/>
      <c r="K554" s="124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</row>
    <row r="555" spans="1:26" ht="12.75" customHeight="1">
      <c r="A555" s="125"/>
      <c r="B555" s="124"/>
      <c r="C555" s="124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</row>
    <row r="556" spans="1:26" ht="12.75" customHeight="1">
      <c r="A556" s="125"/>
      <c r="B556" s="124"/>
      <c r="C556" s="124"/>
      <c r="D556" s="124"/>
      <c r="E556" s="124"/>
      <c r="F556" s="124"/>
      <c r="G556" s="124"/>
      <c r="H556" s="124"/>
      <c r="I556" s="124"/>
      <c r="J556" s="124"/>
      <c r="K556" s="124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</row>
    <row r="557" spans="1:26" ht="12.75" customHeight="1">
      <c r="A557" s="125"/>
      <c r="B557" s="124"/>
      <c r="C557" s="124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</row>
    <row r="558" spans="1:26" ht="12.75" customHeight="1">
      <c r="A558" s="125"/>
      <c r="B558" s="124"/>
      <c r="C558" s="124"/>
      <c r="D558" s="124"/>
      <c r="E558" s="124"/>
      <c r="F558" s="124"/>
      <c r="G558" s="124"/>
      <c r="H558" s="124"/>
      <c r="I558" s="124"/>
      <c r="J558" s="124"/>
      <c r="K558" s="124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</row>
    <row r="559" spans="1:26" ht="12.75" customHeight="1">
      <c r="A559" s="125"/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</row>
    <row r="560" spans="1:26" ht="12.75" customHeight="1">
      <c r="A560" s="125"/>
      <c r="B560" s="124"/>
      <c r="C560" s="124"/>
      <c r="D560" s="124"/>
      <c r="E560" s="124"/>
      <c r="F560" s="124"/>
      <c r="G560" s="124"/>
      <c r="H560" s="124"/>
      <c r="I560" s="124"/>
      <c r="J560" s="124"/>
      <c r="K560" s="124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</row>
    <row r="561" spans="1:26" ht="12.75" customHeight="1">
      <c r="A561" s="125"/>
      <c r="B561" s="124"/>
      <c r="C561" s="124"/>
      <c r="D561" s="124"/>
      <c r="E561" s="124"/>
      <c r="F561" s="124"/>
      <c r="G561" s="124"/>
      <c r="H561" s="124"/>
      <c r="I561" s="124"/>
      <c r="J561" s="124"/>
      <c r="K561" s="124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</row>
    <row r="562" spans="1:26" ht="12.75" customHeight="1">
      <c r="A562" s="125"/>
      <c r="B562" s="124"/>
      <c r="C562" s="124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</row>
    <row r="563" spans="1:26" ht="12.75" customHeight="1">
      <c r="A563" s="125"/>
      <c r="B563" s="124"/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</row>
    <row r="564" spans="1:26" ht="12.75" customHeight="1">
      <c r="A564" s="125"/>
      <c r="B564" s="124"/>
      <c r="C564" s="124"/>
      <c r="D564" s="124"/>
      <c r="E564" s="124"/>
      <c r="F564" s="124"/>
      <c r="G564" s="124"/>
      <c r="H564" s="124"/>
      <c r="I564" s="124"/>
      <c r="J564" s="124"/>
      <c r="K564" s="124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</row>
    <row r="565" spans="1:26" ht="12.75" customHeight="1">
      <c r="A565" s="125"/>
      <c r="B565" s="124"/>
      <c r="C565" s="124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</row>
    <row r="566" spans="1:26" ht="12.75" customHeight="1">
      <c r="A566" s="125"/>
      <c r="B566" s="124"/>
      <c r="C566" s="124"/>
      <c r="D566" s="124"/>
      <c r="E566" s="124"/>
      <c r="F566" s="124"/>
      <c r="G566" s="124"/>
      <c r="H566" s="124"/>
      <c r="I566" s="124"/>
      <c r="J566" s="124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</row>
    <row r="567" spans="1:26" ht="12.75" customHeight="1">
      <c r="A567" s="125"/>
      <c r="B567" s="124"/>
      <c r="C567" s="124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</row>
    <row r="568" spans="1:26" ht="12.75" customHeight="1">
      <c r="A568" s="125"/>
      <c r="B568" s="124"/>
      <c r="C568" s="124"/>
      <c r="D568" s="124"/>
      <c r="E568" s="124"/>
      <c r="F568" s="124"/>
      <c r="G568" s="124"/>
      <c r="H568" s="124"/>
      <c r="I568" s="124"/>
      <c r="J568" s="124"/>
      <c r="K568" s="124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</row>
    <row r="569" spans="1:26" ht="12.75" customHeight="1">
      <c r="A569" s="125"/>
      <c r="B569" s="124"/>
      <c r="C569" s="124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</row>
    <row r="570" spans="1:26" ht="12.75" customHeight="1">
      <c r="A570" s="125"/>
      <c r="B570" s="124"/>
      <c r="C570" s="124"/>
      <c r="D570" s="124"/>
      <c r="E570" s="124"/>
      <c r="F570" s="124"/>
      <c r="G570" s="124"/>
      <c r="H570" s="124"/>
      <c r="I570" s="124"/>
      <c r="J570" s="124"/>
      <c r="K570" s="124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</row>
    <row r="571" spans="1:26" ht="12.75" customHeight="1">
      <c r="A571" s="125"/>
      <c r="B571" s="124"/>
      <c r="C571" s="124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</row>
    <row r="572" spans="1:26" ht="12.75" customHeight="1">
      <c r="A572" s="125"/>
      <c r="B572" s="124"/>
      <c r="C572" s="124"/>
      <c r="D572" s="124"/>
      <c r="E572" s="124"/>
      <c r="F572" s="124"/>
      <c r="G572" s="124"/>
      <c r="H572" s="124"/>
      <c r="I572" s="124"/>
      <c r="J572" s="124"/>
      <c r="K572" s="124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</row>
    <row r="573" spans="1:26" ht="12.75" customHeight="1">
      <c r="A573" s="125"/>
      <c r="B573" s="124"/>
      <c r="C573" s="124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</row>
    <row r="574" spans="1:26" ht="12.75" customHeight="1">
      <c r="A574" s="125"/>
      <c r="B574" s="124"/>
      <c r="C574" s="124"/>
      <c r="D574" s="124"/>
      <c r="E574" s="124"/>
      <c r="F574" s="124"/>
      <c r="G574" s="124"/>
      <c r="H574" s="124"/>
      <c r="I574" s="124"/>
      <c r="J574" s="124"/>
      <c r="K574" s="124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</row>
    <row r="575" spans="1:26" ht="12.75" customHeight="1">
      <c r="A575" s="125"/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</row>
    <row r="576" spans="1:26" ht="12.75" customHeight="1">
      <c r="A576" s="125"/>
      <c r="B576" s="124"/>
      <c r="C576" s="124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</row>
    <row r="577" spans="1:26" ht="12.75" customHeight="1">
      <c r="A577" s="125"/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</row>
    <row r="578" spans="1:26" ht="12.75" customHeight="1">
      <c r="A578" s="125"/>
      <c r="B578" s="124"/>
      <c r="C578" s="124"/>
      <c r="D578" s="124"/>
      <c r="E578" s="124"/>
      <c r="F578" s="124"/>
      <c r="G578" s="124"/>
      <c r="H578" s="124"/>
      <c r="I578" s="124"/>
      <c r="J578" s="124"/>
      <c r="K578" s="124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</row>
    <row r="579" spans="1:26" ht="12.75" customHeight="1">
      <c r="A579" s="125"/>
      <c r="B579" s="124"/>
      <c r="C579" s="124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</row>
    <row r="580" spans="1:26" ht="12.75" customHeight="1">
      <c r="A580" s="125"/>
      <c r="B580" s="124"/>
      <c r="C580" s="124"/>
      <c r="D580" s="124"/>
      <c r="E580" s="124"/>
      <c r="F580" s="124"/>
      <c r="G580" s="124"/>
      <c r="H580" s="124"/>
      <c r="I580" s="124"/>
      <c r="J580" s="124"/>
      <c r="K580" s="124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</row>
    <row r="581" spans="1:26" ht="12.75" customHeight="1">
      <c r="A581" s="125"/>
      <c r="B581" s="124"/>
      <c r="C581" s="124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</row>
    <row r="582" spans="1:26" ht="12.75" customHeight="1">
      <c r="A582" s="125"/>
      <c r="B582" s="124"/>
      <c r="C582" s="124"/>
      <c r="D582" s="124"/>
      <c r="E582" s="124"/>
      <c r="F582" s="124"/>
      <c r="G582" s="124"/>
      <c r="H582" s="124"/>
      <c r="I582" s="124"/>
      <c r="J582" s="124"/>
      <c r="K582" s="124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</row>
    <row r="583" spans="1:26" ht="12.75" customHeight="1">
      <c r="A583" s="125"/>
      <c r="B583" s="124"/>
      <c r="C583" s="124"/>
      <c r="D583" s="124"/>
      <c r="E583" s="124"/>
      <c r="F583" s="124"/>
      <c r="G583" s="124"/>
      <c r="H583" s="124"/>
      <c r="I583" s="124"/>
      <c r="J583" s="124"/>
      <c r="K583" s="124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</row>
    <row r="584" spans="1:26" ht="12.75" customHeight="1">
      <c r="A584" s="125"/>
      <c r="B584" s="124"/>
      <c r="C584" s="124"/>
      <c r="D584" s="124"/>
      <c r="E584" s="124"/>
      <c r="F584" s="124"/>
      <c r="G584" s="124"/>
      <c r="H584" s="124"/>
      <c r="I584" s="124"/>
      <c r="J584" s="124"/>
      <c r="K584" s="124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</row>
    <row r="585" spans="1:26" ht="12.75" customHeight="1">
      <c r="A585" s="125"/>
      <c r="B585" s="124"/>
      <c r="C585" s="124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</row>
    <row r="586" spans="1:26" ht="12.75" customHeight="1">
      <c r="A586" s="125"/>
      <c r="B586" s="124"/>
      <c r="C586" s="124"/>
      <c r="D586" s="124"/>
      <c r="E586" s="124"/>
      <c r="F586" s="124"/>
      <c r="G586" s="124"/>
      <c r="H586" s="124"/>
      <c r="I586" s="124"/>
      <c r="J586" s="124"/>
      <c r="K586" s="124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</row>
    <row r="587" spans="1:26" ht="12.75" customHeight="1">
      <c r="A587" s="125"/>
      <c r="B587" s="124"/>
      <c r="C587" s="124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</row>
    <row r="588" spans="1:26" ht="12.75" customHeight="1">
      <c r="A588" s="125"/>
      <c r="B588" s="124"/>
      <c r="C588" s="124"/>
      <c r="D588" s="124"/>
      <c r="E588" s="124"/>
      <c r="F588" s="124"/>
      <c r="G588" s="124"/>
      <c r="H588" s="124"/>
      <c r="I588" s="124"/>
      <c r="J588" s="124"/>
      <c r="K588" s="124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</row>
    <row r="589" spans="1:26" ht="12.75" customHeight="1">
      <c r="A589" s="125"/>
      <c r="B589" s="124"/>
      <c r="C589" s="124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</row>
    <row r="590" spans="1:26" ht="12.75" customHeight="1">
      <c r="A590" s="125"/>
      <c r="B590" s="124"/>
      <c r="C590" s="124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</row>
    <row r="591" spans="1:26" ht="12.75" customHeight="1">
      <c r="A591" s="125"/>
      <c r="B591" s="124"/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</row>
    <row r="592" spans="1:26" ht="12.75" customHeight="1">
      <c r="A592" s="125"/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</row>
    <row r="593" spans="1:26" ht="12.75" customHeight="1">
      <c r="A593" s="125"/>
      <c r="B593" s="124"/>
      <c r="C593" s="124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</row>
    <row r="594" spans="1:26" ht="12.75" customHeight="1">
      <c r="A594" s="125"/>
      <c r="B594" s="124"/>
      <c r="C594" s="124"/>
      <c r="D594" s="124"/>
      <c r="E594" s="124"/>
      <c r="F594" s="124"/>
      <c r="G594" s="124"/>
      <c r="H594" s="124"/>
      <c r="I594" s="124"/>
      <c r="J594" s="124"/>
      <c r="K594" s="124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</row>
    <row r="595" spans="1:26" ht="12.75" customHeight="1">
      <c r="A595" s="125"/>
      <c r="B595" s="124"/>
      <c r="C595" s="124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</row>
    <row r="596" spans="1:26" ht="12.75" customHeight="1">
      <c r="A596" s="125"/>
      <c r="B596" s="124"/>
      <c r="C596" s="124"/>
      <c r="D596" s="124"/>
      <c r="E596" s="124"/>
      <c r="F596" s="124"/>
      <c r="G596" s="124"/>
      <c r="H596" s="124"/>
      <c r="I596" s="124"/>
      <c r="J596" s="124"/>
      <c r="K596" s="124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</row>
    <row r="597" spans="1:26" ht="12.75" customHeight="1">
      <c r="A597" s="125"/>
      <c r="B597" s="124"/>
      <c r="C597" s="124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</row>
    <row r="598" spans="1:26" ht="12.75" customHeight="1">
      <c r="A598" s="125"/>
      <c r="B598" s="124"/>
      <c r="C598" s="124"/>
      <c r="D598" s="124"/>
      <c r="E598" s="124"/>
      <c r="F598" s="124"/>
      <c r="G598" s="124"/>
      <c r="H598" s="124"/>
      <c r="I598" s="124"/>
      <c r="J598" s="124"/>
      <c r="K598" s="124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</row>
    <row r="599" spans="1:26" ht="12.75" customHeight="1">
      <c r="A599" s="125"/>
      <c r="B599" s="124"/>
      <c r="C599" s="124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</row>
    <row r="600" spans="1:26" ht="12.75" customHeight="1">
      <c r="A600" s="125"/>
      <c r="B600" s="124"/>
      <c r="C600" s="124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</row>
    <row r="601" spans="1:26" ht="12.75" customHeight="1">
      <c r="A601" s="125"/>
      <c r="B601" s="124"/>
      <c r="C601" s="124"/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</row>
    <row r="602" spans="1:26" ht="12.75" customHeight="1">
      <c r="A602" s="125"/>
      <c r="B602" s="124"/>
      <c r="C602" s="124"/>
      <c r="D602" s="124"/>
      <c r="E602" s="124"/>
      <c r="F602" s="124"/>
      <c r="G602" s="124"/>
      <c r="H602" s="124"/>
      <c r="I602" s="124"/>
      <c r="J602" s="124"/>
      <c r="K602" s="124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</row>
    <row r="603" spans="1:26" ht="12.75" customHeight="1">
      <c r="A603" s="125"/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</row>
    <row r="604" spans="1:26" ht="12.75" customHeight="1">
      <c r="A604" s="125"/>
      <c r="B604" s="124"/>
      <c r="C604" s="124"/>
      <c r="D604" s="124"/>
      <c r="E604" s="124"/>
      <c r="F604" s="124"/>
      <c r="G604" s="124"/>
      <c r="H604" s="124"/>
      <c r="I604" s="124"/>
      <c r="J604" s="124"/>
      <c r="K604" s="124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</row>
    <row r="605" spans="1:26" ht="12.75" customHeight="1">
      <c r="A605" s="125"/>
      <c r="B605" s="124"/>
      <c r="C605" s="124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</row>
    <row r="606" spans="1:26" ht="12.75" customHeight="1">
      <c r="A606" s="125"/>
      <c r="B606" s="124"/>
      <c r="C606" s="124"/>
      <c r="D606" s="124"/>
      <c r="E606" s="124"/>
      <c r="F606" s="124"/>
      <c r="G606" s="124"/>
      <c r="H606" s="124"/>
      <c r="I606" s="124"/>
      <c r="J606" s="124"/>
      <c r="K606" s="124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</row>
    <row r="607" spans="1:26" ht="12.75" customHeight="1">
      <c r="A607" s="125"/>
      <c r="B607" s="124"/>
      <c r="C607" s="124"/>
      <c r="D607" s="124"/>
      <c r="E607" s="124"/>
      <c r="F607" s="124"/>
      <c r="G607" s="124"/>
      <c r="H607" s="124"/>
      <c r="I607" s="124"/>
      <c r="J607" s="124"/>
      <c r="K607" s="124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</row>
    <row r="608" spans="1:26" ht="12.75" customHeight="1">
      <c r="A608" s="125"/>
      <c r="B608" s="124"/>
      <c r="C608" s="124"/>
      <c r="D608" s="124"/>
      <c r="E608" s="124"/>
      <c r="F608" s="124"/>
      <c r="G608" s="124"/>
      <c r="H608" s="124"/>
      <c r="I608" s="124"/>
      <c r="J608" s="124"/>
      <c r="K608" s="124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</row>
    <row r="609" spans="1:26" ht="12.75" customHeight="1">
      <c r="A609" s="125"/>
      <c r="B609" s="124"/>
      <c r="C609" s="124"/>
      <c r="D609" s="124"/>
      <c r="E609" s="124"/>
      <c r="F609" s="124"/>
      <c r="G609" s="124"/>
      <c r="H609" s="124"/>
      <c r="I609" s="124"/>
      <c r="J609" s="124"/>
      <c r="K609" s="124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</row>
    <row r="610" spans="1:26" ht="12.75" customHeight="1">
      <c r="A610" s="125"/>
      <c r="B610" s="124"/>
      <c r="C610" s="124"/>
      <c r="D610" s="124"/>
      <c r="E610" s="124"/>
      <c r="F610" s="124"/>
      <c r="G610" s="124"/>
      <c r="H610" s="124"/>
      <c r="I610" s="124"/>
      <c r="J610" s="124"/>
      <c r="K610" s="124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</row>
    <row r="611" spans="1:26" ht="12.75" customHeight="1">
      <c r="A611" s="125"/>
      <c r="B611" s="124"/>
      <c r="C611" s="124"/>
      <c r="D611" s="124"/>
      <c r="E611" s="124"/>
      <c r="F611" s="124"/>
      <c r="G611" s="124"/>
      <c r="H611" s="124"/>
      <c r="I611" s="124"/>
      <c r="J611" s="124"/>
      <c r="K611" s="124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</row>
    <row r="612" spans="1:26" ht="12.75" customHeight="1">
      <c r="A612" s="125"/>
      <c r="B612" s="124"/>
      <c r="C612" s="124"/>
      <c r="D612" s="124"/>
      <c r="E612" s="124"/>
      <c r="F612" s="124"/>
      <c r="G612" s="124"/>
      <c r="H612" s="124"/>
      <c r="I612" s="124"/>
      <c r="J612" s="124"/>
      <c r="K612" s="124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</row>
    <row r="613" spans="1:26" ht="12.75" customHeight="1">
      <c r="A613" s="125"/>
      <c r="B613" s="124"/>
      <c r="C613" s="124"/>
      <c r="D613" s="124"/>
      <c r="E613" s="124"/>
      <c r="F613" s="124"/>
      <c r="G613" s="124"/>
      <c r="H613" s="124"/>
      <c r="I613" s="124"/>
      <c r="J613" s="124"/>
      <c r="K613" s="124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</row>
    <row r="614" spans="1:26" ht="12.75" customHeight="1">
      <c r="A614" s="125"/>
      <c r="B614" s="124"/>
      <c r="C614" s="124"/>
      <c r="D614" s="124"/>
      <c r="E614" s="124"/>
      <c r="F614" s="124"/>
      <c r="G614" s="124"/>
      <c r="H614" s="124"/>
      <c r="I614" s="124"/>
      <c r="J614" s="124"/>
      <c r="K614" s="124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</row>
    <row r="615" spans="1:26" ht="12.75" customHeight="1">
      <c r="A615" s="125"/>
      <c r="B615" s="124"/>
      <c r="C615" s="124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</row>
    <row r="616" spans="1:26" ht="12.75" customHeight="1">
      <c r="A616" s="125"/>
      <c r="B616" s="124"/>
      <c r="C616" s="124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</row>
    <row r="617" spans="1:26" ht="12.75" customHeight="1">
      <c r="A617" s="125"/>
      <c r="B617" s="124"/>
      <c r="C617" s="124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</row>
    <row r="618" spans="1:26" ht="12.75" customHeight="1">
      <c r="A618" s="125"/>
      <c r="B618" s="124"/>
      <c r="C618" s="124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</row>
    <row r="619" spans="1:26" ht="12.75" customHeight="1">
      <c r="A619" s="125"/>
      <c r="B619" s="124"/>
      <c r="C619" s="124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</row>
    <row r="620" spans="1:26" ht="12.75" customHeight="1">
      <c r="A620" s="125"/>
      <c r="B620" s="124"/>
      <c r="C620" s="124"/>
      <c r="D620" s="124"/>
      <c r="E620" s="124"/>
      <c r="F620" s="124"/>
      <c r="G620" s="124"/>
      <c r="H620" s="124"/>
      <c r="I620" s="124"/>
      <c r="J620" s="124"/>
      <c r="K620" s="124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</row>
    <row r="621" spans="1:26" ht="12.75" customHeight="1">
      <c r="A621" s="125"/>
      <c r="B621" s="124"/>
      <c r="C621" s="124"/>
      <c r="D621" s="124"/>
      <c r="E621" s="124"/>
      <c r="F621" s="124"/>
      <c r="G621" s="124"/>
      <c r="H621" s="124"/>
      <c r="I621" s="124"/>
      <c r="J621" s="124"/>
      <c r="K621" s="124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</row>
    <row r="622" spans="1:26" ht="12.75" customHeight="1">
      <c r="A622" s="125"/>
      <c r="B622" s="124"/>
      <c r="C622" s="124"/>
      <c r="D622" s="124"/>
      <c r="E622" s="124"/>
      <c r="F622" s="124"/>
      <c r="G622" s="124"/>
      <c r="H622" s="124"/>
      <c r="I622" s="124"/>
      <c r="J622" s="124"/>
      <c r="K622" s="124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</row>
    <row r="623" spans="1:26" ht="12.75" customHeight="1">
      <c r="A623" s="125"/>
      <c r="B623" s="124"/>
      <c r="C623" s="124"/>
      <c r="D623" s="124"/>
      <c r="E623" s="124"/>
      <c r="F623" s="124"/>
      <c r="G623" s="124"/>
      <c r="H623" s="124"/>
      <c r="I623" s="124"/>
      <c r="J623" s="124"/>
      <c r="K623" s="124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</row>
    <row r="624" spans="1:26" ht="12.75" customHeight="1">
      <c r="A624" s="125"/>
      <c r="B624" s="124"/>
      <c r="C624" s="124"/>
      <c r="D624" s="124"/>
      <c r="E624" s="124"/>
      <c r="F624" s="124"/>
      <c r="G624" s="124"/>
      <c r="H624" s="124"/>
      <c r="I624" s="124"/>
      <c r="J624" s="124"/>
      <c r="K624" s="124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</row>
    <row r="625" spans="1:26" ht="12.75" customHeight="1">
      <c r="A625" s="125"/>
      <c r="B625" s="124"/>
      <c r="C625" s="124"/>
      <c r="D625" s="124"/>
      <c r="E625" s="124"/>
      <c r="F625" s="124"/>
      <c r="G625" s="124"/>
      <c r="H625" s="124"/>
      <c r="I625" s="124"/>
      <c r="J625" s="124"/>
      <c r="K625" s="124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</row>
    <row r="626" spans="1:26" ht="12.75" customHeight="1">
      <c r="A626" s="125"/>
      <c r="B626" s="124"/>
      <c r="C626" s="124"/>
      <c r="D626" s="124"/>
      <c r="E626" s="124"/>
      <c r="F626" s="124"/>
      <c r="G626" s="124"/>
      <c r="H626" s="124"/>
      <c r="I626" s="124"/>
      <c r="J626" s="124"/>
      <c r="K626" s="124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</row>
    <row r="627" spans="1:26" ht="12.75" customHeight="1">
      <c r="A627" s="125"/>
      <c r="B627" s="124"/>
      <c r="C627" s="124"/>
      <c r="D627" s="124"/>
      <c r="E627" s="124"/>
      <c r="F627" s="124"/>
      <c r="G627" s="124"/>
      <c r="H627" s="124"/>
      <c r="I627" s="124"/>
      <c r="J627" s="124"/>
      <c r="K627" s="124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</row>
    <row r="628" spans="1:26" ht="12.75" customHeight="1">
      <c r="A628" s="125"/>
      <c r="B628" s="124"/>
      <c r="C628" s="124"/>
      <c r="D628" s="124"/>
      <c r="E628" s="124"/>
      <c r="F628" s="124"/>
      <c r="G628" s="124"/>
      <c r="H628" s="124"/>
      <c r="I628" s="124"/>
      <c r="J628" s="124"/>
      <c r="K628" s="124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</row>
    <row r="629" spans="1:26" ht="12.75" customHeight="1">
      <c r="A629" s="125"/>
      <c r="B629" s="124"/>
      <c r="C629" s="124"/>
      <c r="D629" s="124"/>
      <c r="E629" s="124"/>
      <c r="F629" s="124"/>
      <c r="G629" s="124"/>
      <c r="H629" s="124"/>
      <c r="I629" s="124"/>
      <c r="J629" s="124"/>
      <c r="K629" s="124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</row>
    <row r="630" spans="1:26" ht="12.75" customHeight="1">
      <c r="A630" s="125"/>
      <c r="B630" s="124"/>
      <c r="C630" s="124"/>
      <c r="D630" s="124"/>
      <c r="E630" s="124"/>
      <c r="F630" s="124"/>
      <c r="G630" s="124"/>
      <c r="H630" s="124"/>
      <c r="I630" s="124"/>
      <c r="J630" s="124"/>
      <c r="K630" s="124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</row>
    <row r="631" spans="1:26" ht="12.75" customHeight="1">
      <c r="A631" s="125"/>
      <c r="B631" s="124"/>
      <c r="C631" s="124"/>
      <c r="D631" s="124"/>
      <c r="E631" s="124"/>
      <c r="F631" s="124"/>
      <c r="G631" s="124"/>
      <c r="H631" s="124"/>
      <c r="I631" s="124"/>
      <c r="J631" s="124"/>
      <c r="K631" s="124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</row>
    <row r="632" spans="1:26" ht="12.75" customHeight="1">
      <c r="A632" s="125"/>
      <c r="B632" s="124"/>
      <c r="C632" s="124"/>
      <c r="D632" s="124"/>
      <c r="E632" s="124"/>
      <c r="F632" s="124"/>
      <c r="G632" s="124"/>
      <c r="H632" s="124"/>
      <c r="I632" s="124"/>
      <c r="J632" s="124"/>
      <c r="K632" s="124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</row>
    <row r="633" spans="1:26" ht="12.75" customHeight="1">
      <c r="A633" s="125"/>
      <c r="B633" s="124"/>
      <c r="C633" s="124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</row>
    <row r="634" spans="1:26" ht="12.75" customHeight="1">
      <c r="A634" s="125"/>
      <c r="B634" s="124"/>
      <c r="C634" s="124"/>
      <c r="D634" s="124"/>
      <c r="E634" s="124"/>
      <c r="F634" s="124"/>
      <c r="G634" s="124"/>
      <c r="H634" s="124"/>
      <c r="I634" s="124"/>
      <c r="J634" s="124"/>
      <c r="K634" s="124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</row>
    <row r="635" spans="1:26" ht="12.75" customHeight="1">
      <c r="A635" s="125"/>
      <c r="B635" s="124"/>
      <c r="C635" s="124"/>
      <c r="D635" s="124"/>
      <c r="E635" s="124"/>
      <c r="F635" s="124"/>
      <c r="G635" s="124"/>
      <c r="H635" s="124"/>
      <c r="I635" s="124"/>
      <c r="J635" s="124"/>
      <c r="K635" s="124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</row>
    <row r="636" spans="1:26" ht="12.75" customHeight="1">
      <c r="A636" s="125"/>
      <c r="B636" s="124"/>
      <c r="C636" s="124"/>
      <c r="D636" s="124"/>
      <c r="E636" s="124"/>
      <c r="F636" s="124"/>
      <c r="G636" s="124"/>
      <c r="H636" s="124"/>
      <c r="I636" s="124"/>
      <c r="J636" s="124"/>
      <c r="K636" s="124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</row>
    <row r="637" spans="1:26" ht="12.75" customHeight="1">
      <c r="A637" s="125"/>
      <c r="B637" s="124"/>
      <c r="C637" s="124"/>
      <c r="D637" s="124"/>
      <c r="E637" s="124"/>
      <c r="F637" s="124"/>
      <c r="G637" s="124"/>
      <c r="H637" s="124"/>
      <c r="I637" s="124"/>
      <c r="J637" s="124"/>
      <c r="K637" s="124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</row>
    <row r="638" spans="1:26" ht="12.75" customHeight="1">
      <c r="A638" s="125"/>
      <c r="B638" s="124"/>
      <c r="C638" s="124"/>
      <c r="D638" s="124"/>
      <c r="E638" s="124"/>
      <c r="F638" s="124"/>
      <c r="G638" s="124"/>
      <c r="H638" s="124"/>
      <c r="I638" s="124"/>
      <c r="J638" s="124"/>
      <c r="K638" s="124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</row>
    <row r="639" spans="1:26" ht="12.75" customHeight="1">
      <c r="A639" s="125"/>
      <c r="B639" s="124"/>
      <c r="C639" s="124"/>
      <c r="D639" s="124"/>
      <c r="E639" s="124"/>
      <c r="F639" s="124"/>
      <c r="G639" s="124"/>
      <c r="H639" s="124"/>
      <c r="I639" s="124"/>
      <c r="J639" s="124"/>
      <c r="K639" s="124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</row>
    <row r="640" spans="1:26" ht="12.75" customHeight="1">
      <c r="A640" s="125"/>
      <c r="B640" s="124"/>
      <c r="C640" s="124"/>
      <c r="D640" s="124"/>
      <c r="E640" s="124"/>
      <c r="F640" s="124"/>
      <c r="G640" s="124"/>
      <c r="H640" s="124"/>
      <c r="I640" s="124"/>
      <c r="J640" s="124"/>
      <c r="K640" s="124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</row>
    <row r="641" spans="1:26" ht="12.75" customHeight="1">
      <c r="A641" s="125"/>
      <c r="B641" s="124"/>
      <c r="C641" s="124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</row>
    <row r="642" spans="1:26" ht="12.75" customHeight="1">
      <c r="A642" s="125"/>
      <c r="B642" s="124"/>
      <c r="C642" s="124"/>
      <c r="D642" s="124"/>
      <c r="E642" s="124"/>
      <c r="F642" s="124"/>
      <c r="G642" s="124"/>
      <c r="H642" s="124"/>
      <c r="I642" s="124"/>
      <c r="J642" s="124"/>
      <c r="K642" s="124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</row>
    <row r="643" spans="1:26" ht="12.75" customHeight="1">
      <c r="A643" s="125"/>
      <c r="B643" s="124"/>
      <c r="C643" s="124"/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</row>
    <row r="644" spans="1:26" ht="12.75" customHeight="1">
      <c r="A644" s="125"/>
      <c r="B644" s="124"/>
      <c r="C644" s="124"/>
      <c r="D644" s="124"/>
      <c r="E644" s="124"/>
      <c r="F644" s="124"/>
      <c r="G644" s="124"/>
      <c r="H644" s="124"/>
      <c r="I644" s="124"/>
      <c r="J644" s="124"/>
      <c r="K644" s="124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</row>
    <row r="645" spans="1:26" ht="12.75" customHeight="1">
      <c r="A645" s="125"/>
      <c r="B645" s="124"/>
      <c r="C645" s="124"/>
      <c r="D645" s="124"/>
      <c r="E645" s="124"/>
      <c r="F645" s="124"/>
      <c r="G645" s="124"/>
      <c r="H645" s="124"/>
      <c r="I645" s="124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</row>
    <row r="646" spans="1:26" ht="12.75" customHeight="1">
      <c r="A646" s="125"/>
      <c r="B646" s="124"/>
      <c r="C646" s="124"/>
      <c r="D646" s="124"/>
      <c r="E646" s="124"/>
      <c r="F646" s="124"/>
      <c r="G646" s="124"/>
      <c r="H646" s="124"/>
      <c r="I646" s="124"/>
      <c r="J646" s="124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</row>
    <row r="647" spans="1:26" ht="12.75" customHeight="1">
      <c r="A647" s="125"/>
      <c r="B647" s="124"/>
      <c r="C647" s="124"/>
      <c r="D647" s="124"/>
      <c r="E647" s="124"/>
      <c r="F647" s="124"/>
      <c r="G647" s="124"/>
      <c r="H647" s="124"/>
      <c r="I647" s="124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</row>
    <row r="648" spans="1:26" ht="12.75" customHeight="1">
      <c r="A648" s="125"/>
      <c r="B648" s="124"/>
      <c r="C648" s="124"/>
      <c r="D648" s="124"/>
      <c r="E648" s="124"/>
      <c r="F648" s="124"/>
      <c r="G648" s="124"/>
      <c r="H648" s="124"/>
      <c r="I648" s="124"/>
      <c r="J648" s="124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</row>
    <row r="649" spans="1:26" ht="12.75" customHeight="1">
      <c r="A649" s="125"/>
      <c r="B649" s="124"/>
      <c r="C649" s="124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</row>
    <row r="650" spans="1:26" ht="12.75" customHeight="1">
      <c r="A650" s="125"/>
      <c r="B650" s="124"/>
      <c r="C650" s="124"/>
      <c r="D650" s="124"/>
      <c r="E650" s="124"/>
      <c r="F650" s="124"/>
      <c r="G650" s="124"/>
      <c r="H650" s="124"/>
      <c r="I650" s="124"/>
      <c r="J650" s="124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</row>
    <row r="651" spans="1:26" ht="12.75" customHeight="1">
      <c r="A651" s="125"/>
      <c r="B651" s="124"/>
      <c r="C651" s="124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</row>
    <row r="652" spans="1:26" ht="12.75" customHeight="1">
      <c r="A652" s="125"/>
      <c r="B652" s="124"/>
      <c r="C652" s="124"/>
      <c r="D652" s="124"/>
      <c r="E652" s="124"/>
      <c r="F652" s="124"/>
      <c r="G652" s="124"/>
      <c r="H652" s="124"/>
      <c r="I652" s="124"/>
      <c r="J652" s="124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</row>
    <row r="653" spans="1:26" ht="12.75" customHeight="1">
      <c r="A653" s="125"/>
      <c r="B653" s="124"/>
      <c r="C653" s="124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</row>
    <row r="654" spans="1:26" ht="12.75" customHeight="1">
      <c r="A654" s="125"/>
      <c r="B654" s="124"/>
      <c r="C654" s="124"/>
      <c r="D654" s="124"/>
      <c r="E654" s="124"/>
      <c r="F654" s="124"/>
      <c r="G654" s="124"/>
      <c r="H654" s="124"/>
      <c r="I654" s="124"/>
      <c r="J654" s="124"/>
      <c r="K654" s="124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</row>
    <row r="655" spans="1:26" ht="12.75" customHeight="1">
      <c r="A655" s="125"/>
      <c r="B655" s="124"/>
      <c r="C655" s="124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</row>
    <row r="656" spans="1:26" ht="12.75" customHeight="1">
      <c r="A656" s="125"/>
      <c r="B656" s="124"/>
      <c r="C656" s="124"/>
      <c r="D656" s="124"/>
      <c r="E656" s="124"/>
      <c r="F656" s="124"/>
      <c r="G656" s="124"/>
      <c r="H656" s="124"/>
      <c r="I656" s="124"/>
      <c r="J656" s="124"/>
      <c r="K656" s="124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</row>
    <row r="657" spans="1:26" ht="12.75" customHeight="1">
      <c r="A657" s="125"/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</row>
    <row r="658" spans="1:26" ht="12.75" customHeight="1">
      <c r="A658" s="125"/>
      <c r="B658" s="124"/>
      <c r="C658" s="124"/>
      <c r="D658" s="124"/>
      <c r="E658" s="124"/>
      <c r="F658" s="124"/>
      <c r="G658" s="124"/>
      <c r="H658" s="124"/>
      <c r="I658" s="124"/>
      <c r="J658" s="124"/>
      <c r="K658" s="124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</row>
    <row r="659" spans="1:26" ht="12.75" customHeight="1">
      <c r="A659" s="125"/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</row>
    <row r="660" spans="1:26" ht="12.75" customHeight="1">
      <c r="A660" s="125"/>
      <c r="B660" s="124"/>
      <c r="C660" s="124"/>
      <c r="D660" s="124"/>
      <c r="E660" s="124"/>
      <c r="F660" s="124"/>
      <c r="G660" s="124"/>
      <c r="H660" s="124"/>
      <c r="I660" s="124"/>
      <c r="J660" s="124"/>
      <c r="K660" s="124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</row>
    <row r="661" spans="1:26" ht="12.75" customHeight="1">
      <c r="A661" s="125"/>
      <c r="B661" s="124"/>
      <c r="C661" s="124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</row>
    <row r="662" spans="1:26" ht="12.75" customHeight="1">
      <c r="A662" s="125"/>
      <c r="B662" s="124"/>
      <c r="C662" s="124"/>
      <c r="D662" s="124"/>
      <c r="E662" s="124"/>
      <c r="F662" s="124"/>
      <c r="G662" s="124"/>
      <c r="H662" s="124"/>
      <c r="I662" s="124"/>
      <c r="J662" s="124"/>
      <c r="K662" s="124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</row>
    <row r="663" spans="1:26" ht="12.75" customHeight="1">
      <c r="A663" s="125"/>
      <c r="B663" s="124"/>
      <c r="C663" s="124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</row>
    <row r="664" spans="1:26" ht="12.75" customHeight="1">
      <c r="A664" s="125"/>
      <c r="B664" s="124"/>
      <c r="C664" s="124"/>
      <c r="D664" s="124"/>
      <c r="E664" s="124"/>
      <c r="F664" s="124"/>
      <c r="G664" s="124"/>
      <c r="H664" s="124"/>
      <c r="I664" s="124"/>
      <c r="J664" s="124"/>
      <c r="K664" s="124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</row>
    <row r="665" spans="1:26" ht="12.75" customHeight="1">
      <c r="A665" s="125"/>
      <c r="B665" s="124"/>
      <c r="C665" s="124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</row>
    <row r="666" spans="1:26" ht="12.75" customHeight="1">
      <c r="A666" s="125"/>
      <c r="B666" s="124"/>
      <c r="C666" s="124"/>
      <c r="D666" s="124"/>
      <c r="E666" s="124"/>
      <c r="F666" s="124"/>
      <c r="G666" s="124"/>
      <c r="H666" s="124"/>
      <c r="I666" s="124"/>
      <c r="J666" s="124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</row>
    <row r="667" spans="1:26" ht="12.75" customHeight="1">
      <c r="A667" s="125"/>
      <c r="B667" s="124"/>
      <c r="C667" s="124"/>
      <c r="D667" s="124"/>
      <c r="E667" s="124"/>
      <c r="F667" s="124"/>
      <c r="G667" s="124"/>
      <c r="H667" s="124"/>
      <c r="I667" s="124"/>
      <c r="J667" s="124"/>
      <c r="K667" s="124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</row>
    <row r="668" spans="1:26" ht="12.75" customHeight="1">
      <c r="A668" s="125"/>
      <c r="B668" s="124"/>
      <c r="C668" s="124"/>
      <c r="D668" s="124"/>
      <c r="E668" s="124"/>
      <c r="F668" s="124"/>
      <c r="G668" s="124"/>
      <c r="H668" s="124"/>
      <c r="I668" s="124"/>
      <c r="J668" s="124"/>
      <c r="K668" s="124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</row>
    <row r="669" spans="1:26" ht="12.75" customHeight="1">
      <c r="A669" s="125"/>
      <c r="B669" s="124"/>
      <c r="C669" s="124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</row>
    <row r="670" spans="1:26" ht="12.75" customHeight="1">
      <c r="A670" s="125"/>
      <c r="B670" s="124"/>
      <c r="C670" s="124"/>
      <c r="D670" s="124"/>
      <c r="E670" s="124"/>
      <c r="F670" s="124"/>
      <c r="G670" s="124"/>
      <c r="H670" s="124"/>
      <c r="I670" s="124"/>
      <c r="J670" s="124"/>
      <c r="K670" s="124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</row>
    <row r="671" spans="1:26" ht="12.75" customHeight="1">
      <c r="A671" s="125"/>
      <c r="B671" s="124"/>
      <c r="C671" s="124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</row>
    <row r="672" spans="1:26" ht="12.75" customHeight="1">
      <c r="A672" s="125"/>
      <c r="B672" s="124"/>
      <c r="C672" s="124"/>
      <c r="D672" s="124"/>
      <c r="E672" s="124"/>
      <c r="F672" s="124"/>
      <c r="G672" s="124"/>
      <c r="H672" s="124"/>
      <c r="I672" s="124"/>
      <c r="J672" s="124"/>
      <c r="K672" s="124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</row>
    <row r="673" spans="1:26" ht="12.75" customHeight="1">
      <c r="A673" s="125"/>
      <c r="B673" s="124"/>
      <c r="C673" s="124"/>
      <c r="D673" s="124"/>
      <c r="E673" s="124"/>
      <c r="F673" s="124"/>
      <c r="G673" s="124"/>
      <c r="H673" s="124"/>
      <c r="I673" s="124"/>
      <c r="J673" s="124"/>
      <c r="K673" s="124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</row>
    <row r="674" spans="1:26" ht="12.75" customHeight="1">
      <c r="A674" s="125"/>
      <c r="B674" s="124"/>
      <c r="C674" s="124"/>
      <c r="D674" s="124"/>
      <c r="E674" s="124"/>
      <c r="F674" s="124"/>
      <c r="G674" s="124"/>
      <c r="H674" s="124"/>
      <c r="I674" s="124"/>
      <c r="J674" s="124"/>
      <c r="K674" s="124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</row>
    <row r="675" spans="1:26" ht="12.75" customHeight="1">
      <c r="A675" s="125"/>
      <c r="B675" s="124"/>
      <c r="C675" s="124"/>
      <c r="D675" s="124"/>
      <c r="E675" s="124"/>
      <c r="F675" s="124"/>
      <c r="G675" s="124"/>
      <c r="H675" s="124"/>
      <c r="I675" s="124"/>
      <c r="J675" s="124"/>
      <c r="K675" s="124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</row>
    <row r="676" spans="1:26" ht="12.75" customHeight="1">
      <c r="A676" s="125"/>
      <c r="B676" s="124"/>
      <c r="C676" s="124"/>
      <c r="D676" s="124"/>
      <c r="E676" s="124"/>
      <c r="F676" s="124"/>
      <c r="G676" s="124"/>
      <c r="H676" s="124"/>
      <c r="I676" s="124"/>
      <c r="J676" s="124"/>
      <c r="K676" s="124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</row>
    <row r="677" spans="1:26" ht="12.75" customHeight="1">
      <c r="A677" s="125"/>
      <c r="B677" s="124"/>
      <c r="C677" s="124"/>
      <c r="D677" s="124"/>
      <c r="E677" s="124"/>
      <c r="F677" s="124"/>
      <c r="G677" s="124"/>
      <c r="H677" s="124"/>
      <c r="I677" s="124"/>
      <c r="J677" s="124"/>
      <c r="K677" s="124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</row>
    <row r="678" spans="1:26" ht="12.75" customHeight="1">
      <c r="A678" s="125"/>
      <c r="B678" s="124"/>
      <c r="C678" s="124"/>
      <c r="D678" s="124"/>
      <c r="E678" s="124"/>
      <c r="F678" s="124"/>
      <c r="G678" s="124"/>
      <c r="H678" s="124"/>
      <c r="I678" s="124"/>
      <c r="J678" s="124"/>
      <c r="K678" s="124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</row>
    <row r="679" spans="1:26" ht="12.75" customHeight="1">
      <c r="A679" s="125"/>
      <c r="B679" s="124"/>
      <c r="C679" s="124"/>
      <c r="D679" s="124"/>
      <c r="E679" s="124"/>
      <c r="F679" s="124"/>
      <c r="G679" s="124"/>
      <c r="H679" s="124"/>
      <c r="I679" s="124"/>
      <c r="J679" s="124"/>
      <c r="K679" s="124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</row>
    <row r="680" spans="1:26" ht="12.75" customHeight="1">
      <c r="A680" s="125"/>
      <c r="B680" s="124"/>
      <c r="C680" s="124"/>
      <c r="D680" s="124"/>
      <c r="E680" s="124"/>
      <c r="F680" s="124"/>
      <c r="G680" s="124"/>
      <c r="H680" s="124"/>
      <c r="I680" s="124"/>
      <c r="J680" s="124"/>
      <c r="K680" s="124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</row>
    <row r="681" spans="1:26" ht="12.75" customHeight="1">
      <c r="A681" s="125"/>
      <c r="B681" s="124"/>
      <c r="C681" s="124"/>
      <c r="D681" s="124"/>
      <c r="E681" s="124"/>
      <c r="F681" s="124"/>
      <c r="G681" s="124"/>
      <c r="H681" s="124"/>
      <c r="I681" s="124"/>
      <c r="J681" s="124"/>
      <c r="K681" s="124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</row>
    <row r="682" spans="1:26" ht="12.75" customHeight="1">
      <c r="A682" s="125"/>
      <c r="B682" s="124"/>
      <c r="C682" s="124"/>
      <c r="D682" s="124"/>
      <c r="E682" s="124"/>
      <c r="F682" s="124"/>
      <c r="G682" s="124"/>
      <c r="H682" s="124"/>
      <c r="I682" s="124"/>
      <c r="J682" s="124"/>
      <c r="K682" s="124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</row>
    <row r="683" spans="1:26" ht="12.75" customHeight="1">
      <c r="A683" s="125"/>
      <c r="B683" s="124"/>
      <c r="C683" s="124"/>
      <c r="D683" s="124"/>
      <c r="E683" s="124"/>
      <c r="F683" s="124"/>
      <c r="G683" s="124"/>
      <c r="H683" s="124"/>
      <c r="I683" s="124"/>
      <c r="J683" s="124"/>
      <c r="K683" s="124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</row>
    <row r="684" spans="1:26" ht="12.75" customHeight="1">
      <c r="A684" s="125"/>
      <c r="B684" s="124"/>
      <c r="C684" s="124"/>
      <c r="D684" s="124"/>
      <c r="E684" s="124"/>
      <c r="F684" s="124"/>
      <c r="G684" s="124"/>
      <c r="H684" s="124"/>
      <c r="I684" s="124"/>
      <c r="J684" s="124"/>
      <c r="K684" s="124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</row>
    <row r="685" spans="1:26" ht="12.75" customHeight="1">
      <c r="A685" s="125"/>
      <c r="B685" s="124"/>
      <c r="C685" s="124"/>
      <c r="D685" s="124"/>
      <c r="E685" s="124"/>
      <c r="F685" s="124"/>
      <c r="G685" s="124"/>
      <c r="H685" s="124"/>
      <c r="I685" s="124"/>
      <c r="J685" s="124"/>
      <c r="K685" s="124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</row>
    <row r="686" spans="1:26" ht="12.75" customHeight="1">
      <c r="A686" s="125"/>
      <c r="B686" s="124"/>
      <c r="C686" s="124"/>
      <c r="D686" s="124"/>
      <c r="E686" s="124"/>
      <c r="F686" s="124"/>
      <c r="G686" s="124"/>
      <c r="H686" s="124"/>
      <c r="I686" s="124"/>
      <c r="J686" s="124"/>
      <c r="K686" s="124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</row>
    <row r="687" spans="1:26" ht="12.75" customHeight="1">
      <c r="A687" s="125"/>
      <c r="B687" s="124"/>
      <c r="C687" s="124"/>
      <c r="D687" s="124"/>
      <c r="E687" s="124"/>
      <c r="F687" s="124"/>
      <c r="G687" s="124"/>
      <c r="H687" s="124"/>
      <c r="I687" s="124"/>
      <c r="J687" s="124"/>
      <c r="K687" s="124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</row>
    <row r="688" spans="1:26" ht="12.75" customHeight="1">
      <c r="A688" s="125"/>
      <c r="B688" s="124"/>
      <c r="C688" s="124"/>
      <c r="D688" s="124"/>
      <c r="E688" s="124"/>
      <c r="F688" s="124"/>
      <c r="G688" s="124"/>
      <c r="H688" s="124"/>
      <c r="I688" s="124"/>
      <c r="J688" s="124"/>
      <c r="K688" s="124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</row>
    <row r="689" spans="1:26" ht="12.75" customHeight="1">
      <c r="A689" s="125"/>
      <c r="B689" s="124"/>
      <c r="C689" s="124"/>
      <c r="D689" s="124"/>
      <c r="E689" s="124"/>
      <c r="F689" s="124"/>
      <c r="G689" s="124"/>
      <c r="H689" s="124"/>
      <c r="I689" s="124"/>
      <c r="J689" s="124"/>
      <c r="K689" s="124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</row>
    <row r="690" spans="1:26" ht="12.75" customHeight="1">
      <c r="A690" s="125"/>
      <c r="B690" s="124"/>
      <c r="C690" s="124"/>
      <c r="D690" s="124"/>
      <c r="E690" s="124"/>
      <c r="F690" s="124"/>
      <c r="G690" s="124"/>
      <c r="H690" s="124"/>
      <c r="I690" s="124"/>
      <c r="J690" s="124"/>
      <c r="K690" s="124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</row>
    <row r="691" spans="1:26" ht="12.75" customHeight="1">
      <c r="A691" s="125"/>
      <c r="B691" s="124"/>
      <c r="C691" s="124"/>
      <c r="D691" s="124"/>
      <c r="E691" s="124"/>
      <c r="F691" s="124"/>
      <c r="G691" s="124"/>
      <c r="H691" s="124"/>
      <c r="I691" s="124"/>
      <c r="J691" s="124"/>
      <c r="K691" s="124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</row>
    <row r="692" spans="1:26" ht="12.75" customHeight="1">
      <c r="A692" s="125"/>
      <c r="B692" s="124"/>
      <c r="C692" s="124"/>
      <c r="D692" s="124"/>
      <c r="E692" s="124"/>
      <c r="F692" s="124"/>
      <c r="G692" s="124"/>
      <c r="H692" s="124"/>
      <c r="I692" s="124"/>
      <c r="J692" s="124"/>
      <c r="K692" s="124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</row>
    <row r="693" spans="1:26" ht="12.75" customHeight="1">
      <c r="A693" s="125"/>
      <c r="B693" s="124"/>
      <c r="C693" s="124"/>
      <c r="D693" s="124"/>
      <c r="E693" s="124"/>
      <c r="F693" s="124"/>
      <c r="G693" s="124"/>
      <c r="H693" s="124"/>
      <c r="I693" s="124"/>
      <c r="J693" s="124"/>
      <c r="K693" s="124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</row>
    <row r="694" spans="1:26" ht="12.75" customHeight="1">
      <c r="A694" s="125"/>
      <c r="B694" s="124"/>
      <c r="C694" s="124"/>
      <c r="D694" s="124"/>
      <c r="E694" s="124"/>
      <c r="F694" s="124"/>
      <c r="G694" s="124"/>
      <c r="H694" s="124"/>
      <c r="I694" s="124"/>
      <c r="J694" s="124"/>
      <c r="K694" s="124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</row>
    <row r="695" spans="1:26" ht="12.75" customHeight="1">
      <c r="A695" s="125"/>
      <c r="B695" s="124"/>
      <c r="C695" s="124"/>
      <c r="D695" s="124"/>
      <c r="E695" s="124"/>
      <c r="F695" s="124"/>
      <c r="G695" s="124"/>
      <c r="H695" s="124"/>
      <c r="I695" s="124"/>
      <c r="J695" s="124"/>
      <c r="K695" s="124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</row>
    <row r="696" spans="1:26" ht="12.75" customHeight="1">
      <c r="A696" s="125"/>
      <c r="B696" s="124"/>
      <c r="C696" s="124"/>
      <c r="D696" s="124"/>
      <c r="E696" s="124"/>
      <c r="F696" s="124"/>
      <c r="G696" s="124"/>
      <c r="H696" s="124"/>
      <c r="I696" s="124"/>
      <c r="J696" s="124"/>
      <c r="K696" s="124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</row>
    <row r="697" spans="1:26" ht="12.75" customHeight="1">
      <c r="A697" s="125"/>
      <c r="B697" s="124"/>
      <c r="C697" s="124"/>
      <c r="D697" s="124"/>
      <c r="E697" s="124"/>
      <c r="F697" s="124"/>
      <c r="G697" s="124"/>
      <c r="H697" s="124"/>
      <c r="I697" s="124"/>
      <c r="J697" s="124"/>
      <c r="K697" s="124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</row>
    <row r="698" spans="1:26" ht="12.75" customHeight="1">
      <c r="A698" s="125"/>
      <c r="B698" s="124"/>
      <c r="C698" s="124"/>
      <c r="D698" s="124"/>
      <c r="E698" s="124"/>
      <c r="F698" s="124"/>
      <c r="G698" s="124"/>
      <c r="H698" s="124"/>
      <c r="I698" s="124"/>
      <c r="J698" s="124"/>
      <c r="K698" s="124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</row>
    <row r="699" spans="1:26" ht="12.75" customHeight="1">
      <c r="A699" s="125"/>
      <c r="B699" s="124"/>
      <c r="C699" s="124"/>
      <c r="D699" s="124"/>
      <c r="E699" s="124"/>
      <c r="F699" s="124"/>
      <c r="G699" s="124"/>
      <c r="H699" s="124"/>
      <c r="I699" s="124"/>
      <c r="J699" s="124"/>
      <c r="K699" s="124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</row>
    <row r="700" spans="1:26" ht="12.75" customHeight="1">
      <c r="A700" s="125"/>
      <c r="B700" s="124"/>
      <c r="C700" s="124"/>
      <c r="D700" s="124"/>
      <c r="E700" s="124"/>
      <c r="F700" s="124"/>
      <c r="G700" s="124"/>
      <c r="H700" s="124"/>
      <c r="I700" s="124"/>
      <c r="J700" s="124"/>
      <c r="K700" s="124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</row>
    <row r="701" spans="1:26" ht="12.75" customHeight="1">
      <c r="A701" s="125"/>
      <c r="B701" s="124"/>
      <c r="C701" s="124"/>
      <c r="D701" s="124"/>
      <c r="E701" s="124"/>
      <c r="F701" s="124"/>
      <c r="G701" s="124"/>
      <c r="H701" s="124"/>
      <c r="I701" s="124"/>
      <c r="J701" s="124"/>
      <c r="K701" s="124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</row>
    <row r="702" spans="1:26" ht="12.75" customHeight="1">
      <c r="A702" s="125"/>
      <c r="B702" s="124"/>
      <c r="C702" s="124"/>
      <c r="D702" s="124"/>
      <c r="E702" s="124"/>
      <c r="F702" s="124"/>
      <c r="G702" s="124"/>
      <c r="H702" s="124"/>
      <c r="I702" s="124"/>
      <c r="J702" s="124"/>
      <c r="K702" s="124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</row>
    <row r="703" spans="1:26" ht="12.75" customHeight="1">
      <c r="A703" s="125"/>
      <c r="B703" s="124"/>
      <c r="C703" s="124"/>
      <c r="D703" s="124"/>
      <c r="E703" s="124"/>
      <c r="F703" s="124"/>
      <c r="G703" s="124"/>
      <c r="H703" s="124"/>
      <c r="I703" s="124"/>
      <c r="J703" s="124"/>
      <c r="K703" s="124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</row>
    <row r="704" spans="1:26" ht="12.75" customHeight="1">
      <c r="A704" s="125"/>
      <c r="B704" s="124"/>
      <c r="C704" s="124"/>
      <c r="D704" s="124"/>
      <c r="E704" s="124"/>
      <c r="F704" s="124"/>
      <c r="G704" s="124"/>
      <c r="H704" s="124"/>
      <c r="I704" s="124"/>
      <c r="J704" s="124"/>
      <c r="K704" s="124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</row>
    <row r="705" spans="1:26" ht="12.75" customHeight="1">
      <c r="A705" s="125"/>
      <c r="B705" s="124"/>
      <c r="C705" s="124"/>
      <c r="D705" s="124"/>
      <c r="E705" s="124"/>
      <c r="F705" s="124"/>
      <c r="G705" s="124"/>
      <c r="H705" s="124"/>
      <c r="I705" s="124"/>
      <c r="J705" s="124"/>
      <c r="K705" s="124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</row>
    <row r="706" spans="1:26" ht="12.75" customHeight="1">
      <c r="A706" s="125"/>
      <c r="B706" s="124"/>
      <c r="C706" s="124"/>
      <c r="D706" s="124"/>
      <c r="E706" s="124"/>
      <c r="F706" s="124"/>
      <c r="G706" s="124"/>
      <c r="H706" s="124"/>
      <c r="I706" s="124"/>
      <c r="J706" s="124"/>
      <c r="K706" s="124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</row>
    <row r="707" spans="1:26" ht="12.75" customHeight="1">
      <c r="A707" s="125"/>
      <c r="B707" s="124"/>
      <c r="C707" s="124"/>
      <c r="D707" s="124"/>
      <c r="E707" s="124"/>
      <c r="F707" s="124"/>
      <c r="G707" s="124"/>
      <c r="H707" s="124"/>
      <c r="I707" s="124"/>
      <c r="J707" s="124"/>
      <c r="K707" s="124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</row>
    <row r="708" spans="1:26" ht="12.75" customHeight="1">
      <c r="A708" s="125"/>
      <c r="B708" s="124"/>
      <c r="C708" s="124"/>
      <c r="D708" s="124"/>
      <c r="E708" s="124"/>
      <c r="F708" s="124"/>
      <c r="G708" s="124"/>
      <c r="H708" s="124"/>
      <c r="I708" s="124"/>
      <c r="J708" s="124"/>
      <c r="K708" s="124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</row>
    <row r="709" spans="1:26" ht="12.75" customHeight="1">
      <c r="A709" s="125"/>
      <c r="B709" s="124"/>
      <c r="C709" s="124"/>
      <c r="D709" s="124"/>
      <c r="E709" s="124"/>
      <c r="F709" s="124"/>
      <c r="G709" s="124"/>
      <c r="H709" s="124"/>
      <c r="I709" s="124"/>
      <c r="J709" s="124"/>
      <c r="K709" s="124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</row>
    <row r="710" spans="1:26" ht="12.75" customHeight="1">
      <c r="A710" s="125"/>
      <c r="B710" s="124"/>
      <c r="C710" s="124"/>
      <c r="D710" s="124"/>
      <c r="E710" s="124"/>
      <c r="F710" s="124"/>
      <c r="G710" s="124"/>
      <c r="H710" s="124"/>
      <c r="I710" s="124"/>
      <c r="J710" s="124"/>
      <c r="K710" s="124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</row>
    <row r="711" spans="1:26" ht="12.75" customHeight="1">
      <c r="A711" s="125"/>
      <c r="B711" s="124"/>
      <c r="C711" s="124"/>
      <c r="D711" s="124"/>
      <c r="E711" s="124"/>
      <c r="F711" s="124"/>
      <c r="G711" s="124"/>
      <c r="H711" s="124"/>
      <c r="I711" s="124"/>
      <c r="J711" s="124"/>
      <c r="K711" s="124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</row>
    <row r="712" spans="1:26" ht="12.75" customHeight="1">
      <c r="A712" s="125"/>
      <c r="B712" s="124"/>
      <c r="C712" s="124"/>
      <c r="D712" s="124"/>
      <c r="E712" s="124"/>
      <c r="F712" s="124"/>
      <c r="G712" s="124"/>
      <c r="H712" s="124"/>
      <c r="I712" s="124"/>
      <c r="J712" s="124"/>
      <c r="K712" s="124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</row>
    <row r="713" spans="1:26" ht="12.75" customHeight="1">
      <c r="A713" s="125"/>
      <c r="B713" s="124"/>
      <c r="C713" s="124"/>
      <c r="D713" s="124"/>
      <c r="E713" s="124"/>
      <c r="F713" s="124"/>
      <c r="G713" s="124"/>
      <c r="H713" s="124"/>
      <c r="I713" s="124"/>
      <c r="J713" s="124"/>
      <c r="K713" s="124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</row>
    <row r="714" spans="1:26" ht="12.75" customHeight="1">
      <c r="A714" s="125"/>
      <c r="B714" s="124"/>
      <c r="C714" s="124"/>
      <c r="D714" s="124"/>
      <c r="E714" s="124"/>
      <c r="F714" s="124"/>
      <c r="G714" s="124"/>
      <c r="H714" s="124"/>
      <c r="I714" s="124"/>
      <c r="J714" s="124"/>
      <c r="K714" s="124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</row>
    <row r="715" spans="1:26" ht="12.75" customHeight="1">
      <c r="A715" s="125"/>
      <c r="B715" s="124"/>
      <c r="C715" s="124"/>
      <c r="D715" s="124"/>
      <c r="E715" s="124"/>
      <c r="F715" s="124"/>
      <c r="G715" s="124"/>
      <c r="H715" s="124"/>
      <c r="I715" s="124"/>
      <c r="J715" s="124"/>
      <c r="K715" s="124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</row>
    <row r="716" spans="1:26" ht="12.75" customHeight="1">
      <c r="A716" s="125"/>
      <c r="B716" s="124"/>
      <c r="C716" s="124"/>
      <c r="D716" s="124"/>
      <c r="E716" s="124"/>
      <c r="F716" s="124"/>
      <c r="G716" s="124"/>
      <c r="H716" s="124"/>
      <c r="I716" s="124"/>
      <c r="J716" s="124"/>
      <c r="K716" s="124"/>
      <c r="L716" s="124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</row>
    <row r="717" spans="1:26" ht="12.75" customHeight="1">
      <c r="A717" s="125"/>
      <c r="B717" s="124"/>
      <c r="C717" s="124"/>
      <c r="D717" s="124"/>
      <c r="E717" s="124"/>
      <c r="F717" s="124"/>
      <c r="G717" s="124"/>
      <c r="H717" s="124"/>
      <c r="I717" s="124"/>
      <c r="J717" s="124"/>
      <c r="K717" s="124"/>
      <c r="L717" s="124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</row>
    <row r="718" spans="1:26" ht="12.75" customHeight="1">
      <c r="A718" s="125"/>
      <c r="B718" s="124"/>
      <c r="C718" s="124"/>
      <c r="D718" s="124"/>
      <c r="E718" s="124"/>
      <c r="F718" s="124"/>
      <c r="G718" s="124"/>
      <c r="H718" s="124"/>
      <c r="I718" s="124"/>
      <c r="J718" s="124"/>
      <c r="K718" s="124"/>
      <c r="L718" s="124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</row>
    <row r="719" spans="1:26" ht="12.75" customHeight="1">
      <c r="A719" s="125"/>
      <c r="B719" s="124"/>
      <c r="C719" s="124"/>
      <c r="D719" s="124"/>
      <c r="E719" s="124"/>
      <c r="F719" s="124"/>
      <c r="G719" s="124"/>
      <c r="H719" s="124"/>
      <c r="I719" s="124"/>
      <c r="J719" s="124"/>
      <c r="K719" s="124"/>
      <c r="L719" s="124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</row>
    <row r="720" spans="1:26" ht="12.75" customHeight="1">
      <c r="A720" s="125"/>
      <c r="B720" s="124"/>
      <c r="C720" s="124"/>
      <c r="D720" s="124"/>
      <c r="E720" s="124"/>
      <c r="F720" s="124"/>
      <c r="G720" s="124"/>
      <c r="H720" s="124"/>
      <c r="I720" s="124"/>
      <c r="J720" s="124"/>
      <c r="K720" s="124"/>
      <c r="L720" s="124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</row>
    <row r="721" spans="1:26" ht="12.75" customHeight="1">
      <c r="A721" s="125"/>
      <c r="B721" s="124"/>
      <c r="C721" s="124"/>
      <c r="D721" s="124"/>
      <c r="E721" s="124"/>
      <c r="F721" s="124"/>
      <c r="G721" s="124"/>
      <c r="H721" s="124"/>
      <c r="I721" s="124"/>
      <c r="J721" s="124"/>
      <c r="K721" s="124"/>
      <c r="L721" s="124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</row>
    <row r="722" spans="1:26" ht="12.75" customHeight="1">
      <c r="A722" s="125"/>
      <c r="B722" s="124"/>
      <c r="C722" s="124"/>
      <c r="D722" s="124"/>
      <c r="E722" s="124"/>
      <c r="F722" s="124"/>
      <c r="G722" s="124"/>
      <c r="H722" s="124"/>
      <c r="I722" s="124"/>
      <c r="J722" s="124"/>
      <c r="K722" s="124"/>
      <c r="L722" s="124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</row>
    <row r="723" spans="1:26" ht="12.75" customHeight="1">
      <c r="A723" s="125"/>
      <c r="B723" s="124"/>
      <c r="C723" s="124"/>
      <c r="D723" s="124"/>
      <c r="E723" s="124"/>
      <c r="F723" s="124"/>
      <c r="G723" s="124"/>
      <c r="H723" s="124"/>
      <c r="I723" s="124"/>
      <c r="J723" s="124"/>
      <c r="K723" s="124"/>
      <c r="L723" s="124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</row>
    <row r="724" spans="1:26" ht="12.75" customHeight="1">
      <c r="A724" s="125"/>
      <c r="B724" s="124"/>
      <c r="C724" s="124"/>
      <c r="D724" s="124"/>
      <c r="E724" s="124"/>
      <c r="F724" s="124"/>
      <c r="G724" s="124"/>
      <c r="H724" s="124"/>
      <c r="I724" s="124"/>
      <c r="J724" s="124"/>
      <c r="K724" s="124"/>
      <c r="L724" s="124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</row>
    <row r="725" spans="1:26" ht="12.75" customHeight="1">
      <c r="A725" s="125"/>
      <c r="B725" s="124"/>
      <c r="C725" s="124"/>
      <c r="D725" s="124"/>
      <c r="E725" s="124"/>
      <c r="F725" s="124"/>
      <c r="G725" s="124"/>
      <c r="H725" s="124"/>
      <c r="I725" s="124"/>
      <c r="J725" s="124"/>
      <c r="K725" s="124"/>
      <c r="L725" s="124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</row>
    <row r="726" spans="1:26" ht="12.75" customHeight="1">
      <c r="A726" s="125"/>
      <c r="B726" s="124"/>
      <c r="C726" s="124"/>
      <c r="D726" s="124"/>
      <c r="E726" s="124"/>
      <c r="F726" s="124"/>
      <c r="G726" s="124"/>
      <c r="H726" s="124"/>
      <c r="I726" s="124"/>
      <c r="J726" s="124"/>
      <c r="K726" s="124"/>
      <c r="L726" s="124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</row>
    <row r="727" spans="1:26" ht="12.75" customHeight="1">
      <c r="A727" s="125"/>
      <c r="B727" s="124"/>
      <c r="C727" s="124"/>
      <c r="D727" s="124"/>
      <c r="E727" s="124"/>
      <c r="F727" s="124"/>
      <c r="G727" s="124"/>
      <c r="H727" s="124"/>
      <c r="I727" s="124"/>
      <c r="J727" s="124"/>
      <c r="K727" s="124"/>
      <c r="L727" s="124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</row>
    <row r="728" spans="1:26" ht="12.75" customHeight="1">
      <c r="A728" s="125"/>
      <c r="B728" s="124"/>
      <c r="C728" s="124"/>
      <c r="D728" s="124"/>
      <c r="E728" s="124"/>
      <c r="F728" s="124"/>
      <c r="G728" s="124"/>
      <c r="H728" s="124"/>
      <c r="I728" s="124"/>
      <c r="J728" s="124"/>
      <c r="K728" s="124"/>
      <c r="L728" s="124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</row>
    <row r="729" spans="1:26" ht="12.75" customHeight="1">
      <c r="A729" s="125"/>
      <c r="B729" s="124"/>
      <c r="C729" s="124"/>
      <c r="D729" s="124"/>
      <c r="E729" s="124"/>
      <c r="F729" s="124"/>
      <c r="G729" s="124"/>
      <c r="H729" s="124"/>
      <c r="I729" s="124"/>
      <c r="J729" s="124"/>
      <c r="K729" s="124"/>
      <c r="L729" s="124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</row>
    <row r="730" spans="1:26" ht="12.75" customHeight="1">
      <c r="A730" s="125"/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  <c r="Z730" s="124"/>
    </row>
    <row r="731" spans="1:26" ht="12.75" customHeight="1">
      <c r="A731" s="125"/>
      <c r="B731" s="124"/>
      <c r="C731" s="124"/>
      <c r="D731" s="124"/>
      <c r="E731" s="124"/>
      <c r="F731" s="124"/>
      <c r="G731" s="124"/>
      <c r="H731" s="124"/>
      <c r="I731" s="124"/>
      <c r="J731" s="124"/>
      <c r="K731" s="124"/>
      <c r="L731" s="124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124"/>
      <c r="X731" s="124"/>
      <c r="Y731" s="124"/>
      <c r="Z731" s="124"/>
    </row>
    <row r="732" spans="1:26" ht="12.75" customHeight="1">
      <c r="A732" s="125"/>
      <c r="B732" s="124"/>
      <c r="C732" s="124"/>
      <c r="D732" s="124"/>
      <c r="E732" s="124"/>
      <c r="F732" s="124"/>
      <c r="G732" s="124"/>
      <c r="H732" s="124"/>
      <c r="I732" s="124"/>
      <c r="J732" s="124"/>
      <c r="K732" s="124"/>
      <c r="L732" s="124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124"/>
      <c r="X732" s="124"/>
      <c r="Y732" s="124"/>
      <c r="Z732" s="124"/>
    </row>
    <row r="733" spans="1:26" ht="12.75" customHeight="1">
      <c r="A733" s="125"/>
      <c r="B733" s="124"/>
      <c r="C733" s="124"/>
      <c r="D733" s="124"/>
      <c r="E733" s="124"/>
      <c r="F733" s="124"/>
      <c r="G733" s="124"/>
      <c r="H733" s="124"/>
      <c r="I733" s="124"/>
      <c r="J733" s="124"/>
      <c r="K733" s="124"/>
      <c r="L733" s="124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124"/>
      <c r="X733" s="124"/>
      <c r="Y733" s="124"/>
      <c r="Z733" s="124"/>
    </row>
    <row r="734" spans="1:26" ht="12.75" customHeight="1">
      <c r="A734" s="125"/>
      <c r="B734" s="124"/>
      <c r="C734" s="124"/>
      <c r="D734" s="124"/>
      <c r="E734" s="124"/>
      <c r="F734" s="124"/>
      <c r="G734" s="124"/>
      <c r="H734" s="124"/>
      <c r="I734" s="124"/>
      <c r="J734" s="124"/>
      <c r="K734" s="124"/>
      <c r="L734" s="124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124"/>
      <c r="X734" s="124"/>
      <c r="Y734" s="124"/>
      <c r="Z734" s="124"/>
    </row>
    <row r="735" spans="1:26" ht="12.75" customHeight="1">
      <c r="A735" s="125"/>
      <c r="B735" s="124"/>
      <c r="C735" s="124"/>
      <c r="D735" s="124"/>
      <c r="E735" s="124"/>
      <c r="F735" s="124"/>
      <c r="G735" s="124"/>
      <c r="H735" s="124"/>
      <c r="I735" s="124"/>
      <c r="J735" s="124"/>
      <c r="K735" s="124"/>
      <c r="L735" s="124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124"/>
      <c r="X735" s="124"/>
      <c r="Y735" s="124"/>
      <c r="Z735" s="124"/>
    </row>
    <row r="736" spans="1:26" ht="12.75" customHeight="1">
      <c r="A736" s="125"/>
      <c r="B736" s="124"/>
      <c r="C736" s="124"/>
      <c r="D736" s="124"/>
      <c r="E736" s="124"/>
      <c r="F736" s="124"/>
      <c r="G736" s="124"/>
      <c r="H736" s="124"/>
      <c r="I736" s="124"/>
      <c r="J736" s="124"/>
      <c r="K736" s="124"/>
      <c r="L736" s="124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124"/>
      <c r="X736" s="124"/>
      <c r="Y736" s="124"/>
      <c r="Z736" s="124"/>
    </row>
    <row r="737" spans="1:26" ht="12.75" customHeight="1">
      <c r="A737" s="125"/>
      <c r="B737" s="124"/>
      <c r="C737" s="124"/>
      <c r="D737" s="124"/>
      <c r="E737" s="124"/>
      <c r="F737" s="124"/>
      <c r="G737" s="124"/>
      <c r="H737" s="124"/>
      <c r="I737" s="124"/>
      <c r="J737" s="124"/>
      <c r="K737" s="124"/>
      <c r="L737" s="124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124"/>
      <c r="X737" s="124"/>
      <c r="Y737" s="124"/>
      <c r="Z737" s="124"/>
    </row>
    <row r="738" spans="1:26" ht="12.75" customHeight="1">
      <c r="A738" s="125"/>
      <c r="B738" s="124"/>
      <c r="C738" s="124"/>
      <c r="D738" s="124"/>
      <c r="E738" s="124"/>
      <c r="F738" s="124"/>
      <c r="G738" s="124"/>
      <c r="H738" s="124"/>
      <c r="I738" s="124"/>
      <c r="J738" s="124"/>
      <c r="K738" s="124"/>
      <c r="L738" s="124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124"/>
      <c r="X738" s="124"/>
      <c r="Y738" s="124"/>
      <c r="Z738" s="124"/>
    </row>
    <row r="739" spans="1:26" ht="12.75" customHeight="1">
      <c r="A739" s="125"/>
      <c r="B739" s="124"/>
      <c r="C739" s="124"/>
      <c r="D739" s="124"/>
      <c r="E739" s="124"/>
      <c r="F739" s="124"/>
      <c r="G739" s="124"/>
      <c r="H739" s="124"/>
      <c r="I739" s="124"/>
      <c r="J739" s="124"/>
      <c r="K739" s="124"/>
      <c r="L739" s="124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124"/>
      <c r="X739" s="124"/>
      <c r="Y739" s="124"/>
      <c r="Z739" s="124"/>
    </row>
    <row r="740" spans="1:26" ht="12.75" customHeight="1">
      <c r="A740" s="125"/>
      <c r="B740" s="124"/>
      <c r="C740" s="124"/>
      <c r="D740" s="124"/>
      <c r="E740" s="124"/>
      <c r="F740" s="124"/>
      <c r="G740" s="124"/>
      <c r="H740" s="124"/>
      <c r="I740" s="124"/>
      <c r="J740" s="124"/>
      <c r="K740" s="124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</row>
    <row r="741" spans="1:26" ht="12.75" customHeight="1">
      <c r="A741" s="125"/>
      <c r="B741" s="124"/>
      <c r="C741" s="124"/>
      <c r="D741" s="124"/>
      <c r="E741" s="124"/>
      <c r="F741" s="124"/>
      <c r="G741" s="124"/>
      <c r="H741" s="124"/>
      <c r="I741" s="124"/>
      <c r="J741" s="124"/>
      <c r="K741" s="124"/>
      <c r="L741" s="124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124"/>
      <c r="X741" s="124"/>
      <c r="Y741" s="124"/>
      <c r="Z741" s="124"/>
    </row>
    <row r="742" spans="1:26" ht="12.75" customHeight="1">
      <c r="A742" s="125"/>
      <c r="B742" s="124"/>
      <c r="C742" s="124"/>
      <c r="D742" s="124"/>
      <c r="E742" s="124"/>
      <c r="F742" s="124"/>
      <c r="G742" s="124"/>
      <c r="H742" s="124"/>
      <c r="I742" s="124"/>
      <c r="J742" s="124"/>
      <c r="K742" s="124"/>
      <c r="L742" s="124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124"/>
      <c r="X742" s="124"/>
      <c r="Y742" s="124"/>
      <c r="Z742" s="124"/>
    </row>
    <row r="743" spans="1:26" ht="12.75" customHeight="1">
      <c r="A743" s="125"/>
      <c r="B743" s="124"/>
      <c r="C743" s="124"/>
      <c r="D743" s="124"/>
      <c r="E743" s="124"/>
      <c r="F743" s="124"/>
      <c r="G743" s="124"/>
      <c r="H743" s="124"/>
      <c r="I743" s="124"/>
      <c r="J743" s="124"/>
      <c r="K743" s="124"/>
      <c r="L743" s="124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124"/>
      <c r="X743" s="124"/>
      <c r="Y743" s="124"/>
      <c r="Z743" s="124"/>
    </row>
    <row r="744" spans="1:26" ht="12.75" customHeight="1">
      <c r="A744" s="125"/>
      <c r="B744" s="124"/>
      <c r="C744" s="124"/>
      <c r="D744" s="124"/>
      <c r="E744" s="124"/>
      <c r="F744" s="124"/>
      <c r="G744" s="124"/>
      <c r="H744" s="124"/>
      <c r="I744" s="124"/>
      <c r="J744" s="124"/>
      <c r="K744" s="124"/>
      <c r="L744" s="124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124"/>
      <c r="X744" s="124"/>
      <c r="Y744" s="124"/>
      <c r="Z744" s="124"/>
    </row>
    <row r="745" spans="1:26" ht="12.75" customHeight="1">
      <c r="A745" s="125"/>
      <c r="B745" s="124"/>
      <c r="C745" s="124"/>
      <c r="D745" s="124"/>
      <c r="E745" s="124"/>
      <c r="F745" s="124"/>
      <c r="G745" s="124"/>
      <c r="H745" s="124"/>
      <c r="I745" s="124"/>
      <c r="J745" s="124"/>
      <c r="K745" s="124"/>
      <c r="L745" s="124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124"/>
      <c r="X745" s="124"/>
      <c r="Y745" s="124"/>
      <c r="Z745" s="124"/>
    </row>
    <row r="746" spans="1:26" ht="12.75" customHeight="1">
      <c r="A746" s="125"/>
      <c r="B746" s="124"/>
      <c r="C746" s="124"/>
      <c r="D746" s="124"/>
      <c r="E746" s="124"/>
      <c r="F746" s="124"/>
      <c r="G746" s="124"/>
      <c r="H746" s="124"/>
      <c r="I746" s="124"/>
      <c r="J746" s="124"/>
      <c r="K746" s="124"/>
      <c r="L746" s="124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124"/>
      <c r="X746" s="124"/>
      <c r="Y746" s="124"/>
      <c r="Z746" s="124"/>
    </row>
    <row r="747" spans="1:26" ht="12.75" customHeight="1">
      <c r="A747" s="125"/>
      <c r="B747" s="124"/>
      <c r="C747" s="124"/>
      <c r="D747" s="124"/>
      <c r="E747" s="124"/>
      <c r="F747" s="124"/>
      <c r="G747" s="124"/>
      <c r="H747" s="124"/>
      <c r="I747" s="124"/>
      <c r="J747" s="124"/>
      <c r="K747" s="124"/>
      <c r="L747" s="124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124"/>
      <c r="X747" s="124"/>
      <c r="Y747" s="124"/>
      <c r="Z747" s="124"/>
    </row>
    <row r="748" spans="1:26" ht="12.75" customHeight="1">
      <c r="A748" s="125"/>
      <c r="B748" s="124"/>
      <c r="C748" s="124"/>
      <c r="D748" s="124"/>
      <c r="E748" s="124"/>
      <c r="F748" s="124"/>
      <c r="G748" s="124"/>
      <c r="H748" s="124"/>
      <c r="I748" s="124"/>
      <c r="J748" s="124"/>
      <c r="K748" s="124"/>
      <c r="L748" s="124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124"/>
      <c r="X748" s="124"/>
      <c r="Y748" s="124"/>
      <c r="Z748" s="124"/>
    </row>
    <row r="749" spans="1:26" ht="12.75" customHeight="1">
      <c r="A749" s="125"/>
      <c r="B749" s="124"/>
      <c r="C749" s="124"/>
      <c r="D749" s="124"/>
      <c r="E749" s="124"/>
      <c r="F749" s="124"/>
      <c r="G749" s="124"/>
      <c r="H749" s="124"/>
      <c r="I749" s="124"/>
      <c r="J749" s="124"/>
      <c r="K749" s="124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</row>
    <row r="750" spans="1:26" ht="12.75" customHeight="1">
      <c r="A750" s="125"/>
      <c r="B750" s="124"/>
      <c r="C750" s="124"/>
      <c r="D750" s="124"/>
      <c r="E750" s="124"/>
      <c r="F750" s="124"/>
      <c r="G750" s="124"/>
      <c r="H750" s="124"/>
      <c r="I750" s="124"/>
      <c r="J750" s="124"/>
      <c r="K750" s="124"/>
      <c r="L750" s="124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124"/>
      <c r="X750" s="124"/>
      <c r="Y750" s="124"/>
      <c r="Z750" s="124"/>
    </row>
    <row r="751" spans="1:26" ht="12.75" customHeight="1">
      <c r="A751" s="125"/>
      <c r="B751" s="124"/>
      <c r="C751" s="124"/>
      <c r="D751" s="124"/>
      <c r="E751" s="124"/>
      <c r="F751" s="124"/>
      <c r="G751" s="124"/>
      <c r="H751" s="124"/>
      <c r="I751" s="124"/>
      <c r="J751" s="124"/>
      <c r="K751" s="124"/>
      <c r="L751" s="124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124"/>
      <c r="X751" s="124"/>
      <c r="Y751" s="124"/>
      <c r="Z751" s="124"/>
    </row>
    <row r="752" spans="1:26" ht="12.75" customHeight="1">
      <c r="A752" s="125"/>
      <c r="B752" s="124"/>
      <c r="C752" s="124"/>
      <c r="D752" s="124"/>
      <c r="E752" s="124"/>
      <c r="F752" s="124"/>
      <c r="G752" s="124"/>
      <c r="H752" s="124"/>
      <c r="I752" s="124"/>
      <c r="J752" s="124"/>
      <c r="K752" s="124"/>
      <c r="L752" s="124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124"/>
      <c r="X752" s="124"/>
      <c r="Y752" s="124"/>
      <c r="Z752" s="124"/>
    </row>
    <row r="753" spans="1:26" ht="12.75" customHeight="1">
      <c r="A753" s="125"/>
      <c r="B753" s="124"/>
      <c r="C753" s="124"/>
      <c r="D753" s="124"/>
      <c r="E753" s="124"/>
      <c r="F753" s="124"/>
      <c r="G753" s="124"/>
      <c r="H753" s="124"/>
      <c r="I753" s="124"/>
      <c r="J753" s="124"/>
      <c r="K753" s="124"/>
      <c r="L753" s="124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124"/>
      <c r="X753" s="124"/>
      <c r="Y753" s="124"/>
      <c r="Z753" s="124"/>
    </row>
    <row r="754" spans="1:26" ht="12.75" customHeight="1">
      <c r="A754" s="125"/>
      <c r="B754" s="124"/>
      <c r="C754" s="124"/>
      <c r="D754" s="124"/>
      <c r="E754" s="124"/>
      <c r="F754" s="124"/>
      <c r="G754" s="124"/>
      <c r="H754" s="124"/>
      <c r="I754" s="124"/>
      <c r="J754" s="124"/>
      <c r="K754" s="124"/>
      <c r="L754" s="124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124"/>
      <c r="X754" s="124"/>
      <c r="Y754" s="124"/>
      <c r="Z754" s="124"/>
    </row>
    <row r="755" spans="1:26" ht="12.75" customHeight="1">
      <c r="A755" s="125"/>
      <c r="B755" s="124"/>
      <c r="C755" s="124"/>
      <c r="D755" s="124"/>
      <c r="E755" s="124"/>
      <c r="F755" s="124"/>
      <c r="G755" s="124"/>
      <c r="H755" s="124"/>
      <c r="I755" s="124"/>
      <c r="J755" s="124"/>
      <c r="K755" s="124"/>
      <c r="L755" s="124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</row>
    <row r="756" spans="1:26" ht="12.75" customHeight="1">
      <c r="A756" s="125"/>
      <c r="B756" s="124"/>
      <c r="C756" s="124"/>
      <c r="D756" s="124"/>
      <c r="E756" s="124"/>
      <c r="F756" s="124"/>
      <c r="G756" s="124"/>
      <c r="H756" s="124"/>
      <c r="I756" s="124"/>
      <c r="J756" s="124"/>
      <c r="K756" s="124"/>
      <c r="L756" s="124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124"/>
      <c r="X756" s="124"/>
      <c r="Y756" s="124"/>
      <c r="Z756" s="124"/>
    </row>
    <row r="757" spans="1:26" ht="12.75" customHeight="1">
      <c r="A757" s="125"/>
      <c r="B757" s="124"/>
      <c r="C757" s="124"/>
      <c r="D757" s="124"/>
      <c r="E757" s="124"/>
      <c r="F757" s="124"/>
      <c r="G757" s="124"/>
      <c r="H757" s="124"/>
      <c r="I757" s="124"/>
      <c r="J757" s="124"/>
      <c r="K757" s="124"/>
      <c r="L757" s="124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124"/>
      <c r="X757" s="124"/>
      <c r="Y757" s="124"/>
      <c r="Z757" s="124"/>
    </row>
    <row r="758" spans="1:26" ht="12.75" customHeight="1">
      <c r="A758" s="125"/>
      <c r="B758" s="124"/>
      <c r="C758" s="124"/>
      <c r="D758" s="124"/>
      <c r="E758" s="124"/>
      <c r="F758" s="124"/>
      <c r="G758" s="124"/>
      <c r="H758" s="124"/>
      <c r="I758" s="124"/>
      <c r="J758" s="124"/>
      <c r="K758" s="124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</row>
    <row r="759" spans="1:26" ht="12.75" customHeight="1">
      <c r="A759" s="125"/>
      <c r="B759" s="124"/>
      <c r="C759" s="124"/>
      <c r="D759" s="124"/>
      <c r="E759" s="124"/>
      <c r="F759" s="124"/>
      <c r="G759" s="124"/>
      <c r="H759" s="124"/>
      <c r="I759" s="124"/>
      <c r="J759" s="124"/>
      <c r="K759" s="124"/>
      <c r="L759" s="124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</row>
    <row r="760" spans="1:26" ht="12.75" customHeight="1">
      <c r="A760" s="125"/>
      <c r="B760" s="124"/>
      <c r="C760" s="124"/>
      <c r="D760" s="124"/>
      <c r="E760" s="124"/>
      <c r="F760" s="124"/>
      <c r="G760" s="124"/>
      <c r="H760" s="124"/>
      <c r="I760" s="124"/>
      <c r="J760" s="124"/>
      <c r="K760" s="124"/>
      <c r="L760" s="124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</row>
    <row r="761" spans="1:26" ht="12.75" customHeight="1">
      <c r="A761" s="125"/>
      <c r="B761" s="124"/>
      <c r="C761" s="124"/>
      <c r="D761" s="124"/>
      <c r="E761" s="124"/>
      <c r="F761" s="124"/>
      <c r="G761" s="124"/>
      <c r="H761" s="124"/>
      <c r="I761" s="124"/>
      <c r="J761" s="124"/>
      <c r="K761" s="124"/>
      <c r="L761" s="124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124"/>
      <c r="X761" s="124"/>
      <c r="Y761" s="124"/>
      <c r="Z761" s="124"/>
    </row>
    <row r="762" spans="1:26" ht="12.75" customHeight="1">
      <c r="A762" s="125"/>
      <c r="B762" s="124"/>
      <c r="C762" s="124"/>
      <c r="D762" s="124"/>
      <c r="E762" s="124"/>
      <c r="F762" s="124"/>
      <c r="G762" s="124"/>
      <c r="H762" s="124"/>
      <c r="I762" s="124"/>
      <c r="J762" s="124"/>
      <c r="K762" s="124"/>
      <c r="L762" s="124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124"/>
      <c r="X762" s="124"/>
      <c r="Y762" s="124"/>
      <c r="Z762" s="124"/>
    </row>
    <row r="763" spans="1:26" ht="12.75" customHeight="1">
      <c r="A763" s="125"/>
      <c r="B763" s="124"/>
      <c r="C763" s="124"/>
      <c r="D763" s="124"/>
      <c r="E763" s="124"/>
      <c r="F763" s="124"/>
      <c r="G763" s="124"/>
      <c r="H763" s="124"/>
      <c r="I763" s="124"/>
      <c r="J763" s="124"/>
      <c r="K763" s="124"/>
      <c r="L763" s="124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124"/>
      <c r="X763" s="124"/>
      <c r="Y763" s="124"/>
      <c r="Z763" s="124"/>
    </row>
    <row r="764" spans="1:26" ht="12.75" customHeight="1">
      <c r="A764" s="125"/>
      <c r="B764" s="124"/>
      <c r="C764" s="124"/>
      <c r="D764" s="124"/>
      <c r="E764" s="124"/>
      <c r="F764" s="124"/>
      <c r="G764" s="124"/>
      <c r="H764" s="124"/>
      <c r="I764" s="124"/>
      <c r="J764" s="124"/>
      <c r="K764" s="124"/>
      <c r="L764" s="124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124"/>
      <c r="X764" s="124"/>
      <c r="Y764" s="124"/>
      <c r="Z764" s="124"/>
    </row>
    <row r="765" spans="1:26" ht="12.75" customHeight="1">
      <c r="A765" s="125"/>
      <c r="B765" s="124"/>
      <c r="C765" s="124"/>
      <c r="D765" s="124"/>
      <c r="E765" s="124"/>
      <c r="F765" s="124"/>
      <c r="G765" s="124"/>
      <c r="H765" s="124"/>
      <c r="I765" s="124"/>
      <c r="J765" s="124"/>
      <c r="K765" s="124"/>
      <c r="L765" s="124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124"/>
      <c r="X765" s="124"/>
      <c r="Y765" s="124"/>
      <c r="Z765" s="124"/>
    </row>
    <row r="766" spans="1:26" ht="12.75" customHeight="1">
      <c r="A766" s="125"/>
      <c r="B766" s="124"/>
      <c r="C766" s="124"/>
      <c r="D766" s="124"/>
      <c r="E766" s="124"/>
      <c r="F766" s="124"/>
      <c r="G766" s="124"/>
      <c r="H766" s="124"/>
      <c r="I766" s="124"/>
      <c r="J766" s="124"/>
      <c r="K766" s="124"/>
      <c r="L766" s="124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124"/>
      <c r="X766" s="124"/>
      <c r="Y766" s="124"/>
      <c r="Z766" s="124"/>
    </row>
    <row r="767" spans="1:26" ht="12.75" customHeight="1">
      <c r="A767" s="125"/>
      <c r="B767" s="124"/>
      <c r="C767" s="124"/>
      <c r="D767" s="124"/>
      <c r="E767" s="124"/>
      <c r="F767" s="124"/>
      <c r="G767" s="124"/>
      <c r="H767" s="124"/>
      <c r="I767" s="124"/>
      <c r="J767" s="124"/>
      <c r="K767" s="124"/>
      <c r="L767" s="124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124"/>
      <c r="X767" s="124"/>
      <c r="Y767" s="124"/>
      <c r="Z767" s="124"/>
    </row>
    <row r="768" spans="1:26" ht="12.75" customHeight="1">
      <c r="A768" s="125"/>
      <c r="B768" s="124"/>
      <c r="C768" s="124"/>
      <c r="D768" s="124"/>
      <c r="E768" s="124"/>
      <c r="F768" s="124"/>
      <c r="G768" s="124"/>
      <c r="H768" s="124"/>
      <c r="I768" s="124"/>
      <c r="J768" s="124"/>
      <c r="K768" s="124"/>
      <c r="L768" s="124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124"/>
      <c r="X768" s="124"/>
      <c r="Y768" s="124"/>
      <c r="Z768" s="124"/>
    </row>
    <row r="769" spans="1:26" ht="12.75" customHeight="1">
      <c r="A769" s="125"/>
      <c r="B769" s="124"/>
      <c r="C769" s="124"/>
      <c r="D769" s="124"/>
      <c r="E769" s="124"/>
      <c r="F769" s="124"/>
      <c r="G769" s="124"/>
      <c r="H769" s="124"/>
      <c r="I769" s="124"/>
      <c r="J769" s="124"/>
      <c r="K769" s="124"/>
      <c r="L769" s="124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124"/>
      <c r="X769" s="124"/>
      <c r="Y769" s="124"/>
      <c r="Z769" s="124"/>
    </row>
    <row r="770" spans="1:26" ht="12.75" customHeight="1">
      <c r="A770" s="125"/>
      <c r="B770" s="124"/>
      <c r="C770" s="124"/>
      <c r="D770" s="124"/>
      <c r="E770" s="124"/>
      <c r="F770" s="124"/>
      <c r="G770" s="124"/>
      <c r="H770" s="124"/>
      <c r="I770" s="124"/>
      <c r="J770" s="124"/>
      <c r="K770" s="124"/>
      <c r="L770" s="124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124"/>
      <c r="X770" s="124"/>
      <c r="Y770" s="124"/>
      <c r="Z770" s="124"/>
    </row>
    <row r="771" spans="1:26" ht="12.75" customHeight="1">
      <c r="A771" s="125"/>
      <c r="B771" s="124"/>
      <c r="C771" s="124"/>
      <c r="D771" s="124"/>
      <c r="E771" s="124"/>
      <c r="F771" s="124"/>
      <c r="G771" s="124"/>
      <c r="H771" s="124"/>
      <c r="I771" s="124"/>
      <c r="J771" s="124"/>
      <c r="K771" s="124"/>
      <c r="L771" s="124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124"/>
      <c r="X771" s="124"/>
      <c r="Y771" s="124"/>
      <c r="Z771" s="124"/>
    </row>
    <row r="772" spans="1:26" ht="12.75" customHeight="1">
      <c r="A772" s="125"/>
      <c r="B772" s="124"/>
      <c r="C772" s="124"/>
      <c r="D772" s="124"/>
      <c r="E772" s="124"/>
      <c r="F772" s="124"/>
      <c r="G772" s="124"/>
      <c r="H772" s="124"/>
      <c r="I772" s="124"/>
      <c r="J772" s="124"/>
      <c r="K772" s="124"/>
      <c r="L772" s="124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124"/>
      <c r="X772" s="124"/>
      <c r="Y772" s="124"/>
      <c r="Z772" s="124"/>
    </row>
    <row r="773" spans="1:26" ht="12.75" customHeight="1">
      <c r="A773" s="125"/>
      <c r="B773" s="124"/>
      <c r="C773" s="124"/>
      <c r="D773" s="124"/>
      <c r="E773" s="124"/>
      <c r="F773" s="124"/>
      <c r="G773" s="124"/>
      <c r="H773" s="124"/>
      <c r="I773" s="124"/>
      <c r="J773" s="124"/>
      <c r="K773" s="124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</row>
    <row r="774" spans="1:26" ht="12.75" customHeight="1">
      <c r="A774" s="125"/>
      <c r="B774" s="124"/>
      <c r="C774" s="124"/>
      <c r="D774" s="124"/>
      <c r="E774" s="124"/>
      <c r="F774" s="124"/>
      <c r="G774" s="124"/>
      <c r="H774" s="124"/>
      <c r="I774" s="124"/>
      <c r="J774" s="124"/>
      <c r="K774" s="124"/>
      <c r="L774" s="124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124"/>
      <c r="X774" s="124"/>
      <c r="Y774" s="124"/>
      <c r="Z774" s="124"/>
    </row>
    <row r="775" spans="1:26" ht="12.75" customHeight="1">
      <c r="A775" s="125"/>
      <c r="B775" s="124"/>
      <c r="C775" s="124"/>
      <c r="D775" s="124"/>
      <c r="E775" s="124"/>
      <c r="F775" s="124"/>
      <c r="G775" s="124"/>
      <c r="H775" s="124"/>
      <c r="I775" s="124"/>
      <c r="J775" s="124"/>
      <c r="K775" s="124"/>
      <c r="L775" s="124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124"/>
      <c r="X775" s="124"/>
      <c r="Y775" s="124"/>
      <c r="Z775" s="124"/>
    </row>
    <row r="776" spans="1:26" ht="12.75" customHeight="1">
      <c r="A776" s="125"/>
      <c r="B776" s="124"/>
      <c r="C776" s="124"/>
      <c r="D776" s="124"/>
      <c r="E776" s="124"/>
      <c r="F776" s="124"/>
      <c r="G776" s="124"/>
      <c r="H776" s="124"/>
      <c r="I776" s="124"/>
      <c r="J776" s="124"/>
      <c r="K776" s="124"/>
      <c r="L776" s="124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124"/>
      <c r="X776" s="124"/>
      <c r="Y776" s="124"/>
      <c r="Z776" s="124"/>
    </row>
    <row r="777" spans="1:26" ht="12.75" customHeight="1">
      <c r="A777" s="125"/>
      <c r="B777" s="124"/>
      <c r="C777" s="124"/>
      <c r="D777" s="124"/>
      <c r="E777" s="124"/>
      <c r="F777" s="124"/>
      <c r="G777" s="124"/>
      <c r="H777" s="124"/>
      <c r="I777" s="124"/>
      <c r="J777" s="124"/>
      <c r="K777" s="124"/>
      <c r="L777" s="124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124"/>
      <c r="X777" s="124"/>
      <c r="Y777" s="124"/>
      <c r="Z777" s="124"/>
    </row>
    <row r="778" spans="1:26" ht="12.75" customHeight="1">
      <c r="A778" s="125"/>
      <c r="B778" s="124"/>
      <c r="C778" s="124"/>
      <c r="D778" s="124"/>
      <c r="E778" s="124"/>
      <c r="F778" s="124"/>
      <c r="G778" s="124"/>
      <c r="H778" s="124"/>
      <c r="I778" s="124"/>
      <c r="J778" s="124"/>
      <c r="K778" s="124"/>
      <c r="L778" s="124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124"/>
      <c r="X778" s="124"/>
      <c r="Y778" s="124"/>
      <c r="Z778" s="124"/>
    </row>
    <row r="779" spans="1:26" ht="12.75" customHeight="1">
      <c r="A779" s="125"/>
      <c r="B779" s="124"/>
      <c r="C779" s="124"/>
      <c r="D779" s="124"/>
      <c r="E779" s="124"/>
      <c r="F779" s="124"/>
      <c r="G779" s="124"/>
      <c r="H779" s="124"/>
      <c r="I779" s="124"/>
      <c r="J779" s="124"/>
      <c r="K779" s="124"/>
      <c r="L779" s="124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124"/>
      <c r="X779" s="124"/>
      <c r="Y779" s="124"/>
      <c r="Z779" s="124"/>
    </row>
    <row r="780" spans="1:26" ht="12.75" customHeight="1">
      <c r="A780" s="125"/>
      <c r="B780" s="124"/>
      <c r="C780" s="124"/>
      <c r="D780" s="124"/>
      <c r="E780" s="124"/>
      <c r="F780" s="124"/>
      <c r="G780" s="124"/>
      <c r="H780" s="124"/>
      <c r="I780" s="124"/>
      <c r="J780" s="124"/>
      <c r="K780" s="124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</row>
    <row r="781" spans="1:26" ht="12.75" customHeight="1">
      <c r="A781" s="125"/>
      <c r="B781" s="124"/>
      <c r="C781" s="124"/>
      <c r="D781" s="124"/>
      <c r="E781" s="124"/>
      <c r="F781" s="124"/>
      <c r="G781" s="124"/>
      <c r="H781" s="124"/>
      <c r="I781" s="124"/>
      <c r="J781" s="124"/>
      <c r="K781" s="124"/>
      <c r="L781" s="124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124"/>
      <c r="X781" s="124"/>
      <c r="Y781" s="124"/>
      <c r="Z781" s="124"/>
    </row>
    <row r="782" spans="1:26" ht="12.75" customHeight="1">
      <c r="A782" s="125"/>
      <c r="B782" s="124"/>
      <c r="C782" s="124"/>
      <c r="D782" s="124"/>
      <c r="E782" s="124"/>
      <c r="F782" s="124"/>
      <c r="G782" s="124"/>
      <c r="H782" s="124"/>
      <c r="I782" s="124"/>
      <c r="J782" s="124"/>
      <c r="K782" s="124"/>
      <c r="L782" s="124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124"/>
      <c r="X782" s="124"/>
      <c r="Y782" s="124"/>
      <c r="Z782" s="124"/>
    </row>
    <row r="783" spans="1:26" ht="12.75" customHeight="1">
      <c r="A783" s="125"/>
      <c r="B783" s="124"/>
      <c r="C783" s="124"/>
      <c r="D783" s="124"/>
      <c r="E783" s="124"/>
      <c r="F783" s="124"/>
      <c r="G783" s="124"/>
      <c r="H783" s="124"/>
      <c r="I783" s="124"/>
      <c r="J783" s="124"/>
      <c r="K783" s="124"/>
      <c r="L783" s="124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124"/>
      <c r="X783" s="124"/>
      <c r="Y783" s="124"/>
      <c r="Z783" s="124"/>
    </row>
    <row r="784" spans="1:26" ht="12.75" customHeight="1">
      <c r="A784" s="125"/>
      <c r="B784" s="124"/>
      <c r="C784" s="124"/>
      <c r="D784" s="124"/>
      <c r="E784" s="124"/>
      <c r="F784" s="124"/>
      <c r="G784" s="124"/>
      <c r="H784" s="124"/>
      <c r="I784" s="124"/>
      <c r="J784" s="124"/>
      <c r="K784" s="124"/>
      <c r="L784" s="124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124"/>
      <c r="X784" s="124"/>
      <c r="Y784" s="124"/>
      <c r="Z784" s="124"/>
    </row>
    <row r="785" spans="1:26" ht="12.75" customHeight="1">
      <c r="A785" s="125"/>
      <c r="B785" s="124"/>
      <c r="C785" s="124"/>
      <c r="D785" s="124"/>
      <c r="E785" s="124"/>
      <c r="F785" s="124"/>
      <c r="G785" s="124"/>
      <c r="H785" s="124"/>
      <c r="I785" s="124"/>
      <c r="J785" s="124"/>
      <c r="K785" s="124"/>
      <c r="L785" s="124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124"/>
      <c r="X785" s="124"/>
      <c r="Y785" s="124"/>
      <c r="Z785" s="124"/>
    </row>
    <row r="786" spans="1:26" ht="12.75" customHeight="1">
      <c r="A786" s="125"/>
      <c r="B786" s="124"/>
      <c r="C786" s="124"/>
      <c r="D786" s="124"/>
      <c r="E786" s="124"/>
      <c r="F786" s="124"/>
      <c r="G786" s="124"/>
      <c r="H786" s="124"/>
      <c r="I786" s="124"/>
      <c r="J786" s="124"/>
      <c r="K786" s="124"/>
      <c r="L786" s="124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124"/>
      <c r="X786" s="124"/>
      <c r="Y786" s="124"/>
      <c r="Z786" s="124"/>
    </row>
    <row r="787" spans="1:26" ht="12.75" customHeight="1">
      <c r="A787" s="125"/>
      <c r="B787" s="124"/>
      <c r="C787" s="124"/>
      <c r="D787" s="124"/>
      <c r="E787" s="124"/>
      <c r="F787" s="124"/>
      <c r="G787" s="124"/>
      <c r="H787" s="124"/>
      <c r="I787" s="124"/>
      <c r="J787" s="124"/>
      <c r="K787" s="124"/>
      <c r="L787" s="124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124"/>
      <c r="X787" s="124"/>
      <c r="Y787" s="124"/>
      <c r="Z787" s="124"/>
    </row>
    <row r="788" spans="1:26" ht="12.75" customHeight="1">
      <c r="A788" s="125"/>
      <c r="B788" s="124"/>
      <c r="C788" s="124"/>
      <c r="D788" s="124"/>
      <c r="E788" s="124"/>
      <c r="F788" s="124"/>
      <c r="G788" s="124"/>
      <c r="H788" s="124"/>
      <c r="I788" s="124"/>
      <c r="J788" s="124"/>
      <c r="K788" s="124"/>
      <c r="L788" s="124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124"/>
      <c r="X788" s="124"/>
      <c r="Y788" s="124"/>
      <c r="Z788" s="124"/>
    </row>
    <row r="789" spans="1:26" ht="12.75" customHeight="1">
      <c r="A789" s="125"/>
      <c r="B789" s="124"/>
      <c r="C789" s="124"/>
      <c r="D789" s="124"/>
      <c r="E789" s="124"/>
      <c r="F789" s="124"/>
      <c r="G789" s="124"/>
      <c r="H789" s="124"/>
      <c r="I789" s="124"/>
      <c r="J789" s="124"/>
      <c r="K789" s="124"/>
      <c r="L789" s="124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124"/>
      <c r="X789" s="124"/>
      <c r="Y789" s="124"/>
      <c r="Z789" s="124"/>
    </row>
    <row r="790" spans="1:26" ht="12.75" customHeight="1">
      <c r="A790" s="125"/>
      <c r="B790" s="124"/>
      <c r="C790" s="124"/>
      <c r="D790" s="124"/>
      <c r="E790" s="124"/>
      <c r="F790" s="124"/>
      <c r="G790" s="124"/>
      <c r="H790" s="124"/>
      <c r="I790" s="124"/>
      <c r="J790" s="124"/>
      <c r="K790" s="124"/>
      <c r="L790" s="124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124"/>
      <c r="X790" s="124"/>
      <c r="Y790" s="124"/>
      <c r="Z790" s="124"/>
    </row>
    <row r="791" spans="1:26" ht="12.75" customHeight="1">
      <c r="A791" s="125"/>
      <c r="B791" s="124"/>
      <c r="C791" s="124"/>
      <c r="D791" s="124"/>
      <c r="E791" s="124"/>
      <c r="F791" s="124"/>
      <c r="G791" s="124"/>
      <c r="H791" s="124"/>
      <c r="I791" s="124"/>
      <c r="J791" s="124"/>
      <c r="K791" s="124"/>
      <c r="L791" s="124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124"/>
      <c r="X791" s="124"/>
      <c r="Y791" s="124"/>
      <c r="Z791" s="124"/>
    </row>
    <row r="792" spans="1:26" ht="12.75" customHeight="1">
      <c r="A792" s="125"/>
      <c r="B792" s="124"/>
      <c r="C792" s="124"/>
      <c r="D792" s="124"/>
      <c r="E792" s="124"/>
      <c r="F792" s="124"/>
      <c r="G792" s="124"/>
      <c r="H792" s="124"/>
      <c r="I792" s="124"/>
      <c r="J792" s="124"/>
      <c r="K792" s="124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</row>
    <row r="793" spans="1:26" ht="12.75" customHeight="1">
      <c r="A793" s="125"/>
      <c r="B793" s="124"/>
      <c r="C793" s="124"/>
      <c r="D793" s="124"/>
      <c r="E793" s="124"/>
      <c r="F793" s="124"/>
      <c r="G793" s="124"/>
      <c r="H793" s="124"/>
      <c r="I793" s="124"/>
      <c r="J793" s="124"/>
      <c r="K793" s="124"/>
      <c r="L793" s="124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124"/>
      <c r="X793" s="124"/>
      <c r="Y793" s="124"/>
      <c r="Z793" s="124"/>
    </row>
    <row r="794" spans="1:26" ht="12.75" customHeight="1">
      <c r="A794" s="125"/>
      <c r="B794" s="124"/>
      <c r="C794" s="124"/>
      <c r="D794" s="124"/>
      <c r="E794" s="124"/>
      <c r="F794" s="124"/>
      <c r="G794" s="124"/>
      <c r="H794" s="124"/>
      <c r="I794" s="124"/>
      <c r="J794" s="124"/>
      <c r="K794" s="124"/>
      <c r="L794" s="124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124"/>
      <c r="X794" s="124"/>
      <c r="Y794" s="124"/>
      <c r="Z794" s="124"/>
    </row>
    <row r="795" spans="1:26" ht="12.75" customHeight="1">
      <c r="A795" s="125"/>
      <c r="B795" s="124"/>
      <c r="C795" s="124"/>
      <c r="D795" s="124"/>
      <c r="E795" s="124"/>
      <c r="F795" s="124"/>
      <c r="G795" s="124"/>
      <c r="H795" s="124"/>
      <c r="I795" s="124"/>
      <c r="J795" s="124"/>
      <c r="K795" s="124"/>
      <c r="L795" s="124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124"/>
      <c r="X795" s="124"/>
      <c r="Y795" s="124"/>
      <c r="Z795" s="124"/>
    </row>
    <row r="796" spans="1:26" ht="12.75" customHeight="1">
      <c r="A796" s="125"/>
      <c r="B796" s="124"/>
      <c r="C796" s="124"/>
      <c r="D796" s="124"/>
      <c r="E796" s="124"/>
      <c r="F796" s="124"/>
      <c r="G796" s="124"/>
      <c r="H796" s="124"/>
      <c r="I796" s="124"/>
      <c r="J796" s="124"/>
      <c r="K796" s="124"/>
      <c r="L796" s="124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124"/>
      <c r="X796" s="124"/>
      <c r="Y796" s="124"/>
      <c r="Z796" s="124"/>
    </row>
    <row r="797" spans="1:26" ht="12.75" customHeight="1">
      <c r="A797" s="125"/>
      <c r="B797" s="124"/>
      <c r="C797" s="124"/>
      <c r="D797" s="124"/>
      <c r="E797" s="124"/>
      <c r="F797" s="124"/>
      <c r="G797" s="124"/>
      <c r="H797" s="124"/>
      <c r="I797" s="124"/>
      <c r="J797" s="124"/>
      <c r="K797" s="124"/>
      <c r="L797" s="124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124"/>
      <c r="X797" s="124"/>
      <c r="Y797" s="124"/>
      <c r="Z797" s="124"/>
    </row>
    <row r="798" spans="1:26" ht="12.75" customHeight="1">
      <c r="A798" s="125"/>
      <c r="B798" s="124"/>
      <c r="C798" s="124"/>
      <c r="D798" s="124"/>
      <c r="E798" s="124"/>
      <c r="F798" s="124"/>
      <c r="G798" s="124"/>
      <c r="H798" s="124"/>
      <c r="I798" s="124"/>
      <c r="J798" s="124"/>
      <c r="K798" s="124"/>
      <c r="L798" s="124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124"/>
      <c r="X798" s="124"/>
      <c r="Y798" s="124"/>
      <c r="Z798" s="124"/>
    </row>
    <row r="799" spans="1:26" ht="12.75" customHeight="1">
      <c r="A799" s="125"/>
      <c r="B799" s="124"/>
      <c r="C799" s="124"/>
      <c r="D799" s="124"/>
      <c r="E799" s="124"/>
      <c r="F799" s="124"/>
      <c r="G799" s="124"/>
      <c r="H799" s="124"/>
      <c r="I799" s="124"/>
      <c r="J799" s="124"/>
      <c r="K799" s="124"/>
      <c r="L799" s="124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124"/>
      <c r="X799" s="124"/>
      <c r="Y799" s="124"/>
      <c r="Z799" s="124"/>
    </row>
    <row r="800" spans="1:26" ht="12.75" customHeight="1">
      <c r="A800" s="125"/>
      <c r="B800" s="124"/>
      <c r="C800" s="124"/>
      <c r="D800" s="124"/>
      <c r="E800" s="124"/>
      <c r="F800" s="124"/>
      <c r="G800" s="124"/>
      <c r="H800" s="124"/>
      <c r="I800" s="124"/>
      <c r="J800" s="124"/>
      <c r="K800" s="124"/>
      <c r="L800" s="124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124"/>
      <c r="X800" s="124"/>
      <c r="Y800" s="124"/>
      <c r="Z800" s="124"/>
    </row>
    <row r="801" spans="1:26" ht="12.75" customHeight="1">
      <c r="A801" s="125"/>
      <c r="B801" s="124"/>
      <c r="C801" s="124"/>
      <c r="D801" s="124"/>
      <c r="E801" s="124"/>
      <c r="F801" s="124"/>
      <c r="G801" s="124"/>
      <c r="H801" s="124"/>
      <c r="I801" s="124"/>
      <c r="J801" s="124"/>
      <c r="K801" s="124"/>
      <c r="L801" s="124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124"/>
      <c r="X801" s="124"/>
      <c r="Y801" s="124"/>
      <c r="Z801" s="124"/>
    </row>
    <row r="802" spans="1:26" ht="12.75" customHeight="1">
      <c r="A802" s="125"/>
      <c r="B802" s="124"/>
      <c r="C802" s="124"/>
      <c r="D802" s="124"/>
      <c r="E802" s="124"/>
      <c r="F802" s="124"/>
      <c r="G802" s="124"/>
      <c r="H802" s="124"/>
      <c r="I802" s="124"/>
      <c r="J802" s="124"/>
      <c r="K802" s="124"/>
      <c r="L802" s="124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124"/>
      <c r="X802" s="124"/>
      <c r="Y802" s="124"/>
      <c r="Z802" s="124"/>
    </row>
    <row r="803" spans="1:26" ht="12.75" customHeight="1">
      <c r="A803" s="125"/>
      <c r="B803" s="124"/>
      <c r="C803" s="124"/>
      <c r="D803" s="124"/>
      <c r="E803" s="124"/>
      <c r="F803" s="124"/>
      <c r="G803" s="124"/>
      <c r="H803" s="124"/>
      <c r="I803" s="124"/>
      <c r="J803" s="124"/>
      <c r="K803" s="124"/>
      <c r="L803" s="124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124"/>
      <c r="X803" s="124"/>
      <c r="Y803" s="124"/>
      <c r="Z803" s="124"/>
    </row>
    <row r="804" spans="1:26" ht="12.75" customHeight="1">
      <c r="A804" s="125"/>
      <c r="B804" s="124"/>
      <c r="C804" s="124"/>
      <c r="D804" s="124"/>
      <c r="E804" s="124"/>
      <c r="F804" s="124"/>
      <c r="G804" s="124"/>
      <c r="H804" s="124"/>
      <c r="I804" s="124"/>
      <c r="J804" s="124"/>
      <c r="K804" s="124"/>
      <c r="L804" s="124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124"/>
      <c r="X804" s="124"/>
      <c r="Y804" s="124"/>
      <c r="Z804" s="124"/>
    </row>
    <row r="805" spans="1:26" ht="12.75" customHeight="1">
      <c r="A805" s="125"/>
      <c r="B805" s="124"/>
      <c r="C805" s="124"/>
      <c r="D805" s="124"/>
      <c r="E805" s="124"/>
      <c r="F805" s="124"/>
      <c r="G805" s="124"/>
      <c r="H805" s="124"/>
      <c r="I805" s="124"/>
      <c r="J805" s="124"/>
      <c r="K805" s="124"/>
      <c r="L805" s="124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124"/>
      <c r="X805" s="124"/>
      <c r="Y805" s="124"/>
      <c r="Z805" s="124"/>
    </row>
    <row r="806" spans="1:26" ht="12.75" customHeight="1">
      <c r="A806" s="125"/>
      <c r="B806" s="124"/>
      <c r="C806" s="124"/>
      <c r="D806" s="124"/>
      <c r="E806" s="124"/>
      <c r="F806" s="124"/>
      <c r="G806" s="124"/>
      <c r="H806" s="124"/>
      <c r="I806" s="124"/>
      <c r="J806" s="124"/>
      <c r="K806" s="124"/>
      <c r="L806" s="124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124"/>
      <c r="X806" s="124"/>
      <c r="Y806" s="124"/>
      <c r="Z806" s="124"/>
    </row>
    <row r="807" spans="1:26" ht="12.75" customHeight="1">
      <c r="A807" s="125"/>
      <c r="B807" s="124"/>
      <c r="C807" s="124"/>
      <c r="D807" s="124"/>
      <c r="E807" s="124"/>
      <c r="F807" s="124"/>
      <c r="G807" s="124"/>
      <c r="H807" s="124"/>
      <c r="I807" s="124"/>
      <c r="J807" s="124"/>
      <c r="K807" s="124"/>
      <c r="L807" s="124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124"/>
      <c r="X807" s="124"/>
      <c r="Y807" s="124"/>
      <c r="Z807" s="124"/>
    </row>
    <row r="808" spans="1:26" ht="12.75" customHeight="1">
      <c r="A808" s="125"/>
      <c r="B808" s="124"/>
      <c r="C808" s="124"/>
      <c r="D808" s="124"/>
      <c r="E808" s="124"/>
      <c r="F808" s="124"/>
      <c r="G808" s="124"/>
      <c r="H808" s="124"/>
      <c r="I808" s="124"/>
      <c r="J808" s="124"/>
      <c r="K808" s="124"/>
      <c r="L808" s="124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124"/>
      <c r="X808" s="124"/>
      <c r="Y808" s="124"/>
      <c r="Z808" s="124"/>
    </row>
    <row r="809" spans="1:26" ht="12.75" customHeight="1">
      <c r="A809" s="125"/>
      <c r="B809" s="124"/>
      <c r="C809" s="124"/>
      <c r="D809" s="124"/>
      <c r="E809" s="124"/>
      <c r="F809" s="124"/>
      <c r="G809" s="124"/>
      <c r="H809" s="124"/>
      <c r="I809" s="124"/>
      <c r="J809" s="124"/>
      <c r="K809" s="124"/>
      <c r="L809" s="124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124"/>
      <c r="X809" s="124"/>
      <c r="Y809" s="124"/>
      <c r="Z809" s="124"/>
    </row>
    <row r="810" spans="1:26" ht="12.75" customHeight="1">
      <c r="A810" s="125"/>
      <c r="B810" s="124"/>
      <c r="C810" s="124"/>
      <c r="D810" s="124"/>
      <c r="E810" s="124"/>
      <c r="F810" s="124"/>
      <c r="G810" s="124"/>
      <c r="H810" s="124"/>
      <c r="I810" s="124"/>
      <c r="J810" s="124"/>
      <c r="K810" s="124"/>
      <c r="L810" s="124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124"/>
      <c r="X810" s="124"/>
      <c r="Y810" s="124"/>
      <c r="Z810" s="124"/>
    </row>
    <row r="811" spans="1:26" ht="12.75" customHeight="1">
      <c r="A811" s="125"/>
      <c r="B811" s="124"/>
      <c r="C811" s="124"/>
      <c r="D811" s="124"/>
      <c r="E811" s="124"/>
      <c r="F811" s="124"/>
      <c r="G811" s="124"/>
      <c r="H811" s="124"/>
      <c r="I811" s="124"/>
      <c r="J811" s="124"/>
      <c r="K811" s="124"/>
      <c r="L811" s="124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124"/>
      <c r="X811" s="124"/>
      <c r="Y811" s="124"/>
      <c r="Z811" s="124"/>
    </row>
    <row r="812" spans="1:26" ht="12.75" customHeight="1">
      <c r="A812" s="125"/>
      <c r="B812" s="124"/>
      <c r="C812" s="124"/>
      <c r="D812" s="124"/>
      <c r="E812" s="124"/>
      <c r="F812" s="124"/>
      <c r="G812" s="124"/>
      <c r="H812" s="124"/>
      <c r="I812" s="124"/>
      <c r="J812" s="124"/>
      <c r="K812" s="124"/>
      <c r="L812" s="124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124"/>
      <c r="X812" s="124"/>
      <c r="Y812" s="124"/>
      <c r="Z812" s="124"/>
    </row>
    <row r="813" spans="1:26" ht="12.75" customHeight="1">
      <c r="A813" s="125"/>
      <c r="B813" s="124"/>
      <c r="C813" s="124"/>
      <c r="D813" s="124"/>
      <c r="E813" s="124"/>
      <c r="F813" s="124"/>
      <c r="G813" s="124"/>
      <c r="H813" s="124"/>
      <c r="I813" s="124"/>
      <c r="J813" s="124"/>
      <c r="K813" s="124"/>
      <c r="L813" s="124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124"/>
      <c r="X813" s="124"/>
      <c r="Y813" s="124"/>
      <c r="Z813" s="124"/>
    </row>
    <row r="814" spans="1:26" ht="12.75" customHeight="1">
      <c r="A814" s="125"/>
      <c r="B814" s="124"/>
      <c r="C814" s="124"/>
      <c r="D814" s="124"/>
      <c r="E814" s="124"/>
      <c r="F814" s="124"/>
      <c r="G814" s="124"/>
      <c r="H814" s="124"/>
      <c r="I814" s="124"/>
      <c r="J814" s="124"/>
      <c r="K814" s="124"/>
      <c r="L814" s="124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124"/>
      <c r="X814" s="124"/>
      <c r="Y814" s="124"/>
      <c r="Z814" s="124"/>
    </row>
    <row r="815" spans="1:26" ht="12.75" customHeight="1">
      <c r="A815" s="125"/>
      <c r="B815" s="124"/>
      <c r="C815" s="124"/>
      <c r="D815" s="124"/>
      <c r="E815" s="124"/>
      <c r="F815" s="124"/>
      <c r="G815" s="124"/>
      <c r="H815" s="124"/>
      <c r="I815" s="124"/>
      <c r="J815" s="124"/>
      <c r="K815" s="124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</row>
    <row r="816" spans="1:26" ht="12.75" customHeight="1">
      <c r="A816" s="125"/>
      <c r="B816" s="124"/>
      <c r="C816" s="124"/>
      <c r="D816" s="124"/>
      <c r="E816" s="124"/>
      <c r="F816" s="124"/>
      <c r="G816" s="124"/>
      <c r="H816" s="124"/>
      <c r="I816" s="124"/>
      <c r="J816" s="124"/>
      <c r="K816" s="124"/>
      <c r="L816" s="124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124"/>
      <c r="X816" s="124"/>
      <c r="Y816" s="124"/>
      <c r="Z816" s="124"/>
    </row>
    <row r="817" spans="1:26" ht="12.75" customHeight="1">
      <c r="A817" s="125"/>
      <c r="B817" s="124"/>
      <c r="C817" s="124"/>
      <c r="D817" s="124"/>
      <c r="E817" s="124"/>
      <c r="F817" s="124"/>
      <c r="G817" s="124"/>
      <c r="H817" s="124"/>
      <c r="I817" s="124"/>
      <c r="J817" s="124"/>
      <c r="K817" s="124"/>
      <c r="L817" s="124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124"/>
      <c r="X817" s="124"/>
      <c r="Y817" s="124"/>
      <c r="Z817" s="124"/>
    </row>
    <row r="818" spans="1:26" ht="12.75" customHeight="1">
      <c r="A818" s="125"/>
      <c r="B818" s="124"/>
      <c r="C818" s="124"/>
      <c r="D818" s="124"/>
      <c r="E818" s="124"/>
      <c r="F818" s="124"/>
      <c r="G818" s="124"/>
      <c r="H818" s="124"/>
      <c r="I818" s="124"/>
      <c r="J818" s="124"/>
      <c r="K818" s="124"/>
      <c r="L818" s="124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124"/>
      <c r="X818" s="124"/>
      <c r="Y818" s="124"/>
      <c r="Z818" s="124"/>
    </row>
    <row r="819" spans="1:26" ht="12.75" customHeight="1">
      <c r="A819" s="125"/>
      <c r="B819" s="124"/>
      <c r="C819" s="124"/>
      <c r="D819" s="124"/>
      <c r="E819" s="124"/>
      <c r="F819" s="124"/>
      <c r="G819" s="124"/>
      <c r="H819" s="124"/>
      <c r="I819" s="124"/>
      <c r="J819" s="124"/>
      <c r="K819" s="124"/>
      <c r="L819" s="124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124"/>
      <c r="X819" s="124"/>
      <c r="Y819" s="124"/>
      <c r="Z819" s="124"/>
    </row>
    <row r="820" spans="1:26" ht="12.75" customHeight="1">
      <c r="A820" s="125"/>
      <c r="B820" s="124"/>
      <c r="C820" s="124"/>
      <c r="D820" s="124"/>
      <c r="E820" s="124"/>
      <c r="F820" s="124"/>
      <c r="G820" s="124"/>
      <c r="H820" s="124"/>
      <c r="I820" s="124"/>
      <c r="J820" s="124"/>
      <c r="K820" s="124"/>
      <c r="L820" s="124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124"/>
      <c r="X820" s="124"/>
      <c r="Y820" s="124"/>
      <c r="Z820" s="124"/>
    </row>
    <row r="821" spans="1:26" ht="12.75" customHeight="1">
      <c r="A821" s="125"/>
      <c r="B821" s="124"/>
      <c r="C821" s="124"/>
      <c r="D821" s="124"/>
      <c r="E821" s="124"/>
      <c r="F821" s="124"/>
      <c r="G821" s="124"/>
      <c r="H821" s="124"/>
      <c r="I821" s="124"/>
      <c r="J821" s="124"/>
      <c r="K821" s="124"/>
      <c r="L821" s="124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124"/>
      <c r="X821" s="124"/>
      <c r="Y821" s="124"/>
      <c r="Z821" s="124"/>
    </row>
    <row r="822" spans="1:26" ht="12.75" customHeight="1">
      <c r="A822" s="125"/>
      <c r="B822" s="124"/>
      <c r="C822" s="124"/>
      <c r="D822" s="124"/>
      <c r="E822" s="124"/>
      <c r="F822" s="124"/>
      <c r="G822" s="124"/>
      <c r="H822" s="124"/>
      <c r="I822" s="124"/>
      <c r="J822" s="124"/>
      <c r="K822" s="124"/>
      <c r="L822" s="124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124"/>
      <c r="X822" s="124"/>
      <c r="Y822" s="124"/>
      <c r="Z822" s="124"/>
    </row>
    <row r="823" spans="1:26" ht="12.75" customHeight="1">
      <c r="A823" s="125"/>
      <c r="B823" s="124"/>
      <c r="C823" s="124"/>
      <c r="D823" s="124"/>
      <c r="E823" s="124"/>
      <c r="F823" s="124"/>
      <c r="G823" s="124"/>
      <c r="H823" s="124"/>
      <c r="I823" s="124"/>
      <c r="J823" s="124"/>
      <c r="K823" s="124"/>
      <c r="L823" s="124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124"/>
      <c r="X823" s="124"/>
      <c r="Y823" s="124"/>
      <c r="Z823" s="124"/>
    </row>
    <row r="824" spans="1:26" ht="12.75" customHeight="1">
      <c r="A824" s="125"/>
      <c r="B824" s="124"/>
      <c r="C824" s="124"/>
      <c r="D824" s="124"/>
      <c r="E824" s="124"/>
      <c r="F824" s="124"/>
      <c r="G824" s="124"/>
      <c r="H824" s="124"/>
      <c r="I824" s="124"/>
      <c r="J824" s="124"/>
      <c r="K824" s="124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</row>
    <row r="825" spans="1:26" ht="12.75" customHeight="1">
      <c r="A825" s="125"/>
      <c r="B825" s="124"/>
      <c r="C825" s="124"/>
      <c r="D825" s="124"/>
      <c r="E825" s="124"/>
      <c r="F825" s="124"/>
      <c r="G825" s="124"/>
      <c r="H825" s="124"/>
      <c r="I825" s="124"/>
      <c r="J825" s="124"/>
      <c r="K825" s="124"/>
      <c r="L825" s="124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124"/>
      <c r="X825" s="124"/>
      <c r="Y825" s="124"/>
      <c r="Z825" s="124"/>
    </row>
    <row r="826" spans="1:26" ht="12.75" customHeight="1">
      <c r="A826" s="125"/>
      <c r="B826" s="124"/>
      <c r="C826" s="124"/>
      <c r="D826" s="124"/>
      <c r="E826" s="124"/>
      <c r="F826" s="124"/>
      <c r="G826" s="124"/>
      <c r="H826" s="124"/>
      <c r="I826" s="124"/>
      <c r="J826" s="124"/>
      <c r="K826" s="124"/>
      <c r="L826" s="124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124"/>
      <c r="X826" s="124"/>
      <c r="Y826" s="124"/>
      <c r="Z826" s="124"/>
    </row>
    <row r="827" spans="1:26" ht="12.75" customHeight="1">
      <c r="A827" s="125"/>
      <c r="B827" s="124"/>
      <c r="C827" s="124"/>
      <c r="D827" s="124"/>
      <c r="E827" s="124"/>
      <c r="F827" s="124"/>
      <c r="G827" s="124"/>
      <c r="H827" s="124"/>
      <c r="I827" s="124"/>
      <c r="J827" s="124"/>
      <c r="K827" s="124"/>
      <c r="L827" s="124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124"/>
      <c r="X827" s="124"/>
      <c r="Y827" s="124"/>
      <c r="Z827" s="124"/>
    </row>
    <row r="828" spans="1:26" ht="12.75" customHeight="1">
      <c r="A828" s="125"/>
      <c r="B828" s="124"/>
      <c r="C828" s="124"/>
      <c r="D828" s="124"/>
      <c r="E828" s="124"/>
      <c r="F828" s="124"/>
      <c r="G828" s="124"/>
      <c r="H828" s="124"/>
      <c r="I828" s="124"/>
      <c r="J828" s="124"/>
      <c r="K828" s="124"/>
      <c r="L828" s="124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124"/>
      <c r="X828" s="124"/>
      <c r="Y828" s="124"/>
      <c r="Z828" s="124"/>
    </row>
    <row r="829" spans="1:26" ht="12.75" customHeight="1">
      <c r="A829" s="125"/>
      <c r="B829" s="124"/>
      <c r="C829" s="124"/>
      <c r="D829" s="124"/>
      <c r="E829" s="124"/>
      <c r="F829" s="124"/>
      <c r="G829" s="124"/>
      <c r="H829" s="124"/>
      <c r="I829" s="124"/>
      <c r="J829" s="124"/>
      <c r="K829" s="124"/>
      <c r="L829" s="124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124"/>
      <c r="X829" s="124"/>
      <c r="Y829" s="124"/>
      <c r="Z829" s="124"/>
    </row>
    <row r="830" spans="1:26" ht="12.75" customHeight="1">
      <c r="A830" s="125"/>
      <c r="B830" s="124"/>
      <c r="C830" s="124"/>
      <c r="D830" s="124"/>
      <c r="E830" s="124"/>
      <c r="F830" s="124"/>
      <c r="G830" s="124"/>
      <c r="H830" s="124"/>
      <c r="I830" s="124"/>
      <c r="J830" s="124"/>
      <c r="K830" s="124"/>
      <c r="L830" s="124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124"/>
      <c r="X830" s="124"/>
      <c r="Y830" s="124"/>
      <c r="Z830" s="124"/>
    </row>
    <row r="831" spans="1:26" ht="12.75" customHeight="1">
      <c r="A831" s="125"/>
      <c r="B831" s="124"/>
      <c r="C831" s="124"/>
      <c r="D831" s="124"/>
      <c r="E831" s="124"/>
      <c r="F831" s="124"/>
      <c r="G831" s="124"/>
      <c r="H831" s="124"/>
      <c r="I831" s="124"/>
      <c r="J831" s="124"/>
      <c r="K831" s="124"/>
      <c r="L831" s="124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124"/>
      <c r="X831" s="124"/>
      <c r="Y831" s="124"/>
      <c r="Z831" s="124"/>
    </row>
    <row r="832" spans="1:26" ht="12.75" customHeight="1">
      <c r="A832" s="125"/>
      <c r="B832" s="124"/>
      <c r="C832" s="124"/>
      <c r="D832" s="124"/>
      <c r="E832" s="124"/>
      <c r="F832" s="124"/>
      <c r="G832" s="124"/>
      <c r="H832" s="124"/>
      <c r="I832" s="124"/>
      <c r="J832" s="124"/>
      <c r="K832" s="124"/>
      <c r="L832" s="124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124"/>
      <c r="X832" s="124"/>
      <c r="Y832" s="124"/>
      <c r="Z832" s="124"/>
    </row>
    <row r="833" spans="1:26" ht="12.75" customHeight="1">
      <c r="A833" s="125"/>
      <c r="B833" s="124"/>
      <c r="C833" s="124"/>
      <c r="D833" s="124"/>
      <c r="E833" s="124"/>
      <c r="F833" s="124"/>
      <c r="G833" s="124"/>
      <c r="H833" s="124"/>
      <c r="I833" s="124"/>
      <c r="J833" s="124"/>
      <c r="K833" s="124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</row>
    <row r="834" spans="1:26" ht="12.75" customHeight="1">
      <c r="A834" s="125"/>
      <c r="B834" s="124"/>
      <c r="C834" s="124"/>
      <c r="D834" s="124"/>
      <c r="E834" s="124"/>
      <c r="F834" s="124"/>
      <c r="G834" s="124"/>
      <c r="H834" s="124"/>
      <c r="I834" s="124"/>
      <c r="J834" s="124"/>
      <c r="K834" s="124"/>
      <c r="L834" s="124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124"/>
      <c r="X834" s="124"/>
      <c r="Y834" s="124"/>
      <c r="Z834" s="124"/>
    </row>
    <row r="835" spans="1:26" ht="12.75" customHeight="1">
      <c r="A835" s="125"/>
      <c r="B835" s="124"/>
      <c r="C835" s="124"/>
      <c r="D835" s="124"/>
      <c r="E835" s="124"/>
      <c r="F835" s="124"/>
      <c r="G835" s="124"/>
      <c r="H835" s="124"/>
      <c r="I835" s="124"/>
      <c r="J835" s="124"/>
      <c r="K835" s="124"/>
      <c r="L835" s="124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124"/>
      <c r="X835" s="124"/>
      <c r="Y835" s="124"/>
      <c r="Z835" s="124"/>
    </row>
    <row r="836" spans="1:26" ht="12.75" customHeight="1">
      <c r="A836" s="125"/>
      <c r="B836" s="124"/>
      <c r="C836" s="124"/>
      <c r="D836" s="124"/>
      <c r="E836" s="124"/>
      <c r="F836" s="124"/>
      <c r="G836" s="124"/>
      <c r="H836" s="124"/>
      <c r="I836" s="124"/>
      <c r="J836" s="124"/>
      <c r="K836" s="124"/>
      <c r="L836" s="124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124"/>
      <c r="X836" s="124"/>
      <c r="Y836" s="124"/>
      <c r="Z836" s="124"/>
    </row>
    <row r="837" spans="1:26" ht="12.75" customHeight="1">
      <c r="A837" s="125"/>
      <c r="B837" s="124"/>
      <c r="C837" s="124"/>
      <c r="D837" s="124"/>
      <c r="E837" s="124"/>
      <c r="F837" s="124"/>
      <c r="G837" s="124"/>
      <c r="H837" s="124"/>
      <c r="I837" s="124"/>
      <c r="J837" s="124"/>
      <c r="K837" s="124"/>
      <c r="L837" s="124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124"/>
      <c r="X837" s="124"/>
      <c r="Y837" s="124"/>
      <c r="Z837" s="124"/>
    </row>
    <row r="838" spans="1:26" ht="12.75" customHeight="1">
      <c r="A838" s="125"/>
      <c r="B838" s="124"/>
      <c r="C838" s="124"/>
      <c r="D838" s="124"/>
      <c r="E838" s="124"/>
      <c r="F838" s="124"/>
      <c r="G838" s="124"/>
      <c r="H838" s="124"/>
      <c r="I838" s="124"/>
      <c r="J838" s="124"/>
      <c r="K838" s="124"/>
      <c r="L838" s="124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124"/>
      <c r="X838" s="124"/>
      <c r="Y838" s="124"/>
      <c r="Z838" s="124"/>
    </row>
    <row r="839" spans="1:26" ht="12.75" customHeight="1">
      <c r="A839" s="125"/>
      <c r="B839" s="124"/>
      <c r="C839" s="124"/>
      <c r="D839" s="124"/>
      <c r="E839" s="124"/>
      <c r="F839" s="124"/>
      <c r="G839" s="124"/>
      <c r="H839" s="124"/>
      <c r="I839" s="124"/>
      <c r="J839" s="124"/>
      <c r="K839" s="124"/>
      <c r="L839" s="124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124"/>
      <c r="X839" s="124"/>
      <c r="Y839" s="124"/>
      <c r="Z839" s="124"/>
    </row>
    <row r="840" spans="1:26" ht="12.75" customHeight="1">
      <c r="A840" s="125"/>
      <c r="B840" s="124"/>
      <c r="C840" s="124"/>
      <c r="D840" s="124"/>
      <c r="E840" s="124"/>
      <c r="F840" s="124"/>
      <c r="G840" s="124"/>
      <c r="H840" s="124"/>
      <c r="I840" s="124"/>
      <c r="J840" s="124"/>
      <c r="K840" s="124"/>
      <c r="L840" s="124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124"/>
      <c r="X840" s="124"/>
      <c r="Y840" s="124"/>
      <c r="Z840" s="124"/>
    </row>
    <row r="841" spans="1:26" ht="12.75" customHeight="1">
      <c r="A841" s="125"/>
      <c r="B841" s="124"/>
      <c r="C841" s="124"/>
      <c r="D841" s="124"/>
      <c r="E841" s="124"/>
      <c r="F841" s="124"/>
      <c r="G841" s="124"/>
      <c r="H841" s="124"/>
      <c r="I841" s="124"/>
      <c r="J841" s="124"/>
      <c r="K841" s="124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</row>
    <row r="842" spans="1:26" ht="12.75" customHeight="1">
      <c r="A842" s="125"/>
      <c r="B842" s="124"/>
      <c r="C842" s="124"/>
      <c r="D842" s="124"/>
      <c r="E842" s="124"/>
      <c r="F842" s="124"/>
      <c r="G842" s="124"/>
      <c r="H842" s="124"/>
      <c r="I842" s="124"/>
      <c r="J842" s="124"/>
      <c r="K842" s="124"/>
      <c r="L842" s="124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124"/>
      <c r="X842" s="124"/>
      <c r="Y842" s="124"/>
      <c r="Z842" s="124"/>
    </row>
    <row r="843" spans="1:26" ht="12.75" customHeight="1">
      <c r="A843" s="125"/>
      <c r="B843" s="124"/>
      <c r="C843" s="124"/>
      <c r="D843" s="124"/>
      <c r="E843" s="124"/>
      <c r="F843" s="124"/>
      <c r="G843" s="124"/>
      <c r="H843" s="124"/>
      <c r="I843" s="124"/>
      <c r="J843" s="124"/>
      <c r="K843" s="124"/>
      <c r="L843" s="124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124"/>
      <c r="X843" s="124"/>
      <c r="Y843" s="124"/>
      <c r="Z843" s="124"/>
    </row>
    <row r="844" spans="1:26" ht="12.75" customHeight="1">
      <c r="A844" s="125"/>
      <c r="B844" s="124"/>
      <c r="C844" s="124"/>
      <c r="D844" s="124"/>
      <c r="E844" s="124"/>
      <c r="F844" s="124"/>
      <c r="G844" s="124"/>
      <c r="H844" s="124"/>
      <c r="I844" s="124"/>
      <c r="J844" s="124"/>
      <c r="K844" s="124"/>
      <c r="L844" s="124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124"/>
      <c r="X844" s="124"/>
      <c r="Y844" s="124"/>
      <c r="Z844" s="124"/>
    </row>
    <row r="845" spans="1:26" ht="12.75" customHeight="1">
      <c r="A845" s="125"/>
      <c r="B845" s="124"/>
      <c r="C845" s="124"/>
      <c r="D845" s="124"/>
      <c r="E845" s="124"/>
      <c r="F845" s="124"/>
      <c r="G845" s="124"/>
      <c r="H845" s="124"/>
      <c r="I845" s="124"/>
      <c r="J845" s="124"/>
      <c r="K845" s="124"/>
      <c r="L845" s="124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124"/>
      <c r="X845" s="124"/>
      <c r="Y845" s="124"/>
      <c r="Z845" s="124"/>
    </row>
    <row r="846" spans="1:26" ht="12.75" customHeight="1">
      <c r="A846" s="125"/>
      <c r="B846" s="124"/>
      <c r="C846" s="124"/>
      <c r="D846" s="124"/>
      <c r="E846" s="124"/>
      <c r="F846" s="124"/>
      <c r="G846" s="124"/>
      <c r="H846" s="124"/>
      <c r="I846" s="124"/>
      <c r="J846" s="124"/>
      <c r="K846" s="124"/>
      <c r="L846" s="124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124"/>
      <c r="X846" s="124"/>
      <c r="Y846" s="124"/>
      <c r="Z846" s="124"/>
    </row>
    <row r="847" spans="1:26" ht="12.75" customHeight="1">
      <c r="A847" s="125"/>
      <c r="B847" s="124"/>
      <c r="C847" s="124"/>
      <c r="D847" s="124"/>
      <c r="E847" s="124"/>
      <c r="F847" s="124"/>
      <c r="G847" s="124"/>
      <c r="H847" s="124"/>
      <c r="I847" s="124"/>
      <c r="J847" s="124"/>
      <c r="K847" s="124"/>
      <c r="L847" s="124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124"/>
      <c r="X847" s="124"/>
      <c r="Y847" s="124"/>
      <c r="Z847" s="124"/>
    </row>
    <row r="848" spans="1:26" ht="12.75" customHeight="1">
      <c r="A848" s="125"/>
      <c r="B848" s="124"/>
      <c r="C848" s="124"/>
      <c r="D848" s="124"/>
      <c r="E848" s="124"/>
      <c r="F848" s="124"/>
      <c r="G848" s="124"/>
      <c r="H848" s="124"/>
      <c r="I848" s="124"/>
      <c r="J848" s="124"/>
      <c r="K848" s="124"/>
      <c r="L848" s="124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124"/>
      <c r="X848" s="124"/>
      <c r="Y848" s="124"/>
      <c r="Z848" s="124"/>
    </row>
    <row r="849" spans="1:26" ht="12.75" customHeight="1">
      <c r="A849" s="125"/>
      <c r="B849" s="124"/>
      <c r="C849" s="124"/>
      <c r="D849" s="124"/>
      <c r="E849" s="124"/>
      <c r="F849" s="124"/>
      <c r="G849" s="124"/>
      <c r="H849" s="124"/>
      <c r="I849" s="124"/>
      <c r="J849" s="124"/>
      <c r="K849" s="124"/>
      <c r="L849" s="124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124"/>
      <c r="X849" s="124"/>
      <c r="Y849" s="124"/>
      <c r="Z849" s="124"/>
    </row>
    <row r="850" spans="1:26" ht="12.75" customHeight="1">
      <c r="A850" s="125"/>
      <c r="B850" s="124"/>
      <c r="C850" s="124"/>
      <c r="D850" s="124"/>
      <c r="E850" s="124"/>
      <c r="F850" s="124"/>
      <c r="G850" s="124"/>
      <c r="H850" s="124"/>
      <c r="I850" s="124"/>
      <c r="J850" s="124"/>
      <c r="K850" s="124"/>
      <c r="L850" s="124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124"/>
      <c r="X850" s="124"/>
      <c r="Y850" s="124"/>
      <c r="Z850" s="124"/>
    </row>
    <row r="851" spans="1:26" ht="12.75" customHeight="1">
      <c r="A851" s="125"/>
      <c r="B851" s="124"/>
      <c r="C851" s="124"/>
      <c r="D851" s="124"/>
      <c r="E851" s="124"/>
      <c r="F851" s="124"/>
      <c r="G851" s="124"/>
      <c r="H851" s="124"/>
      <c r="I851" s="124"/>
      <c r="J851" s="124"/>
      <c r="K851" s="124"/>
      <c r="L851" s="124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124"/>
      <c r="X851" s="124"/>
      <c r="Y851" s="124"/>
      <c r="Z851" s="124"/>
    </row>
    <row r="852" spans="1:26" ht="12.75" customHeight="1">
      <c r="A852" s="125"/>
      <c r="B852" s="124"/>
      <c r="C852" s="124"/>
      <c r="D852" s="124"/>
      <c r="E852" s="124"/>
      <c r="F852" s="124"/>
      <c r="G852" s="124"/>
      <c r="H852" s="124"/>
      <c r="I852" s="124"/>
      <c r="J852" s="124"/>
      <c r="K852" s="124"/>
      <c r="L852" s="124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124"/>
      <c r="X852" s="124"/>
      <c r="Y852" s="124"/>
      <c r="Z852" s="124"/>
    </row>
    <row r="853" spans="1:26" ht="12.75" customHeight="1">
      <c r="A853" s="125"/>
      <c r="B853" s="124"/>
      <c r="C853" s="124"/>
      <c r="D853" s="124"/>
      <c r="E853" s="124"/>
      <c r="F853" s="124"/>
      <c r="G853" s="124"/>
      <c r="H853" s="124"/>
      <c r="I853" s="124"/>
      <c r="J853" s="124"/>
      <c r="K853" s="124"/>
      <c r="L853" s="124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124"/>
      <c r="X853" s="124"/>
      <c r="Y853" s="124"/>
      <c r="Z853" s="124"/>
    </row>
    <row r="854" spans="1:26" ht="12.75" customHeight="1">
      <c r="A854" s="125"/>
      <c r="B854" s="124"/>
      <c r="C854" s="124"/>
      <c r="D854" s="124"/>
      <c r="E854" s="124"/>
      <c r="F854" s="124"/>
      <c r="G854" s="124"/>
      <c r="H854" s="124"/>
      <c r="I854" s="124"/>
      <c r="J854" s="124"/>
      <c r="K854" s="124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</row>
    <row r="855" spans="1:26" ht="12.75" customHeight="1">
      <c r="A855" s="125"/>
      <c r="B855" s="124"/>
      <c r="C855" s="124"/>
      <c r="D855" s="124"/>
      <c r="E855" s="124"/>
      <c r="F855" s="124"/>
      <c r="G855" s="124"/>
      <c r="H855" s="124"/>
      <c r="I855" s="124"/>
      <c r="J855" s="124"/>
      <c r="K855" s="124"/>
      <c r="L855" s="124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124"/>
      <c r="X855" s="124"/>
      <c r="Y855" s="124"/>
      <c r="Z855" s="124"/>
    </row>
    <row r="856" spans="1:26" ht="12.75" customHeight="1">
      <c r="A856" s="125"/>
      <c r="B856" s="124"/>
      <c r="C856" s="124"/>
      <c r="D856" s="124"/>
      <c r="E856" s="124"/>
      <c r="F856" s="124"/>
      <c r="G856" s="124"/>
      <c r="H856" s="124"/>
      <c r="I856" s="124"/>
      <c r="J856" s="124"/>
      <c r="K856" s="124"/>
      <c r="L856" s="124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124"/>
      <c r="X856" s="124"/>
      <c r="Y856" s="124"/>
      <c r="Z856" s="124"/>
    </row>
    <row r="857" spans="1:26" ht="12.75" customHeight="1">
      <c r="A857" s="125"/>
      <c r="B857" s="124"/>
      <c r="C857" s="124"/>
      <c r="D857" s="124"/>
      <c r="E857" s="124"/>
      <c r="F857" s="124"/>
      <c r="G857" s="124"/>
      <c r="H857" s="124"/>
      <c r="I857" s="124"/>
      <c r="J857" s="124"/>
      <c r="K857" s="124"/>
      <c r="L857" s="124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124"/>
      <c r="X857" s="124"/>
      <c r="Y857" s="124"/>
      <c r="Z857" s="124"/>
    </row>
    <row r="858" spans="1:26" ht="12.75" customHeight="1">
      <c r="A858" s="125"/>
      <c r="B858" s="124"/>
      <c r="C858" s="124"/>
      <c r="D858" s="124"/>
      <c r="E858" s="124"/>
      <c r="F858" s="124"/>
      <c r="G858" s="124"/>
      <c r="H858" s="124"/>
      <c r="I858" s="124"/>
      <c r="J858" s="124"/>
      <c r="K858" s="124"/>
      <c r="L858" s="124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124"/>
      <c r="X858" s="124"/>
      <c r="Y858" s="124"/>
      <c r="Z858" s="124"/>
    </row>
    <row r="859" spans="1:26" ht="12.75" customHeight="1">
      <c r="A859" s="125"/>
      <c r="B859" s="124"/>
      <c r="C859" s="124"/>
      <c r="D859" s="124"/>
      <c r="E859" s="124"/>
      <c r="F859" s="124"/>
      <c r="G859" s="124"/>
      <c r="H859" s="124"/>
      <c r="I859" s="124"/>
      <c r="J859" s="124"/>
      <c r="K859" s="124"/>
      <c r="L859" s="124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124"/>
      <c r="X859" s="124"/>
      <c r="Y859" s="124"/>
      <c r="Z859" s="124"/>
    </row>
    <row r="860" spans="1:26" ht="12.75" customHeight="1">
      <c r="A860" s="125"/>
      <c r="B860" s="124"/>
      <c r="C860" s="124"/>
      <c r="D860" s="124"/>
      <c r="E860" s="124"/>
      <c r="F860" s="124"/>
      <c r="G860" s="124"/>
      <c r="H860" s="124"/>
      <c r="I860" s="124"/>
      <c r="J860" s="124"/>
      <c r="K860" s="124"/>
      <c r="L860" s="124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124"/>
      <c r="X860" s="124"/>
      <c r="Y860" s="124"/>
      <c r="Z860" s="124"/>
    </row>
    <row r="861" spans="1:26" ht="12.75" customHeight="1">
      <c r="A861" s="125"/>
      <c r="B861" s="124"/>
      <c r="C861" s="124"/>
      <c r="D861" s="124"/>
      <c r="E861" s="124"/>
      <c r="F861" s="124"/>
      <c r="G861" s="124"/>
      <c r="H861" s="124"/>
      <c r="I861" s="124"/>
      <c r="J861" s="124"/>
      <c r="K861" s="124"/>
      <c r="L861" s="124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124"/>
      <c r="X861" s="124"/>
      <c r="Y861" s="124"/>
      <c r="Z861" s="124"/>
    </row>
    <row r="862" spans="1:26" ht="12.75" customHeight="1">
      <c r="A862" s="125"/>
      <c r="B862" s="124"/>
      <c r="C862" s="124"/>
      <c r="D862" s="124"/>
      <c r="E862" s="124"/>
      <c r="F862" s="124"/>
      <c r="G862" s="124"/>
      <c r="H862" s="124"/>
      <c r="I862" s="124"/>
      <c r="J862" s="124"/>
      <c r="K862" s="124"/>
      <c r="L862" s="124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124"/>
      <c r="X862" s="124"/>
      <c r="Y862" s="124"/>
      <c r="Z862" s="124"/>
    </row>
    <row r="863" spans="1:26" ht="12.75" customHeight="1">
      <c r="A863" s="125"/>
      <c r="B863" s="124"/>
      <c r="C863" s="124"/>
      <c r="D863" s="124"/>
      <c r="E863" s="124"/>
      <c r="F863" s="124"/>
      <c r="G863" s="124"/>
      <c r="H863" s="124"/>
      <c r="I863" s="124"/>
      <c r="J863" s="124"/>
      <c r="K863" s="124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</row>
    <row r="864" spans="1:26" ht="12.75" customHeight="1">
      <c r="A864" s="125"/>
      <c r="B864" s="124"/>
      <c r="C864" s="124"/>
      <c r="D864" s="124"/>
      <c r="E864" s="124"/>
      <c r="F864" s="124"/>
      <c r="G864" s="124"/>
      <c r="H864" s="124"/>
      <c r="I864" s="124"/>
      <c r="J864" s="124"/>
      <c r="K864" s="124"/>
      <c r="L864" s="124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124"/>
      <c r="X864" s="124"/>
      <c r="Y864" s="124"/>
      <c r="Z864" s="124"/>
    </row>
    <row r="865" spans="1:26" ht="12.75" customHeight="1">
      <c r="A865" s="125"/>
      <c r="B865" s="124"/>
      <c r="C865" s="124"/>
      <c r="D865" s="124"/>
      <c r="E865" s="124"/>
      <c r="F865" s="124"/>
      <c r="G865" s="124"/>
      <c r="H865" s="124"/>
      <c r="I865" s="124"/>
      <c r="J865" s="124"/>
      <c r="K865" s="124"/>
      <c r="L865" s="124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124"/>
      <c r="X865" s="124"/>
      <c r="Y865" s="124"/>
      <c r="Z865" s="124"/>
    </row>
    <row r="866" spans="1:26" ht="12.75" customHeight="1">
      <c r="A866" s="125"/>
      <c r="B866" s="124"/>
      <c r="C866" s="124"/>
      <c r="D866" s="124"/>
      <c r="E866" s="124"/>
      <c r="F866" s="124"/>
      <c r="G866" s="124"/>
      <c r="H866" s="124"/>
      <c r="I866" s="124"/>
      <c r="J866" s="124"/>
      <c r="K866" s="124"/>
      <c r="L866" s="124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124"/>
      <c r="X866" s="124"/>
      <c r="Y866" s="124"/>
      <c r="Z866" s="124"/>
    </row>
    <row r="867" spans="1:26" ht="12.75" customHeight="1">
      <c r="A867" s="125"/>
      <c r="B867" s="124"/>
      <c r="C867" s="124"/>
      <c r="D867" s="124"/>
      <c r="E867" s="124"/>
      <c r="F867" s="124"/>
      <c r="G867" s="124"/>
      <c r="H867" s="124"/>
      <c r="I867" s="124"/>
      <c r="J867" s="124"/>
      <c r="K867" s="124"/>
      <c r="L867" s="124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124"/>
      <c r="X867" s="124"/>
      <c r="Y867" s="124"/>
      <c r="Z867" s="124"/>
    </row>
    <row r="868" spans="1:26" ht="12.75" customHeight="1">
      <c r="A868" s="125"/>
      <c r="B868" s="124"/>
      <c r="C868" s="124"/>
      <c r="D868" s="124"/>
      <c r="E868" s="124"/>
      <c r="F868" s="124"/>
      <c r="G868" s="124"/>
      <c r="H868" s="124"/>
      <c r="I868" s="124"/>
      <c r="J868" s="124"/>
      <c r="K868" s="124"/>
      <c r="L868" s="124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124"/>
      <c r="X868" s="124"/>
      <c r="Y868" s="124"/>
      <c r="Z868" s="124"/>
    </row>
    <row r="869" spans="1:26" ht="12.75" customHeight="1">
      <c r="A869" s="125"/>
      <c r="B869" s="124"/>
      <c r="C869" s="124"/>
      <c r="D869" s="124"/>
      <c r="E869" s="124"/>
      <c r="F869" s="124"/>
      <c r="G869" s="124"/>
      <c r="H869" s="124"/>
      <c r="I869" s="124"/>
      <c r="J869" s="124"/>
      <c r="K869" s="124"/>
      <c r="L869" s="124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124"/>
      <c r="X869" s="124"/>
      <c r="Y869" s="124"/>
      <c r="Z869" s="124"/>
    </row>
    <row r="870" spans="1:26" ht="12.75" customHeight="1">
      <c r="A870" s="125"/>
      <c r="B870" s="124"/>
      <c r="C870" s="124"/>
      <c r="D870" s="124"/>
      <c r="E870" s="124"/>
      <c r="F870" s="124"/>
      <c r="G870" s="124"/>
      <c r="H870" s="124"/>
      <c r="I870" s="124"/>
      <c r="J870" s="124"/>
      <c r="K870" s="124"/>
      <c r="L870" s="124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124"/>
      <c r="X870" s="124"/>
      <c r="Y870" s="124"/>
      <c r="Z870" s="124"/>
    </row>
    <row r="871" spans="1:26" ht="12.75" customHeight="1">
      <c r="A871" s="125"/>
      <c r="B871" s="124"/>
      <c r="C871" s="124"/>
      <c r="D871" s="124"/>
      <c r="E871" s="124"/>
      <c r="F871" s="124"/>
      <c r="G871" s="124"/>
      <c r="H871" s="124"/>
      <c r="I871" s="124"/>
      <c r="J871" s="124"/>
      <c r="K871" s="124"/>
      <c r="L871" s="124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124"/>
      <c r="X871" s="124"/>
      <c r="Y871" s="124"/>
      <c r="Z871" s="124"/>
    </row>
    <row r="872" spans="1:26" ht="12.75" customHeight="1">
      <c r="A872" s="125"/>
      <c r="B872" s="124"/>
      <c r="C872" s="124"/>
      <c r="D872" s="124"/>
      <c r="E872" s="124"/>
      <c r="F872" s="124"/>
      <c r="G872" s="124"/>
      <c r="H872" s="124"/>
      <c r="I872" s="124"/>
      <c r="J872" s="124"/>
      <c r="K872" s="124"/>
      <c r="L872" s="124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124"/>
      <c r="X872" s="124"/>
      <c r="Y872" s="124"/>
      <c r="Z872" s="124"/>
    </row>
    <row r="873" spans="1:26" ht="12.75" customHeight="1">
      <c r="A873" s="125"/>
      <c r="B873" s="124"/>
      <c r="C873" s="124"/>
      <c r="D873" s="124"/>
      <c r="E873" s="124"/>
      <c r="F873" s="124"/>
      <c r="G873" s="124"/>
      <c r="H873" s="124"/>
      <c r="I873" s="124"/>
      <c r="J873" s="124"/>
      <c r="K873" s="124"/>
      <c r="L873" s="124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124"/>
      <c r="X873" s="124"/>
      <c r="Y873" s="124"/>
      <c r="Z873" s="124"/>
    </row>
    <row r="874" spans="1:26" ht="12.75" customHeight="1">
      <c r="A874" s="125"/>
      <c r="B874" s="124"/>
      <c r="C874" s="124"/>
      <c r="D874" s="124"/>
      <c r="E874" s="124"/>
      <c r="F874" s="124"/>
      <c r="G874" s="124"/>
      <c r="H874" s="124"/>
      <c r="I874" s="124"/>
      <c r="J874" s="124"/>
      <c r="K874" s="124"/>
      <c r="L874" s="124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124"/>
      <c r="X874" s="124"/>
      <c r="Y874" s="124"/>
      <c r="Z874" s="124"/>
    </row>
    <row r="875" spans="1:26" ht="12.75" customHeight="1">
      <c r="A875" s="125"/>
      <c r="B875" s="124"/>
      <c r="C875" s="124"/>
      <c r="D875" s="124"/>
      <c r="E875" s="124"/>
      <c r="F875" s="124"/>
      <c r="G875" s="124"/>
      <c r="H875" s="124"/>
      <c r="I875" s="124"/>
      <c r="J875" s="124"/>
      <c r="K875" s="124"/>
      <c r="L875" s="124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124"/>
      <c r="X875" s="124"/>
      <c r="Y875" s="124"/>
      <c r="Z875" s="124"/>
    </row>
    <row r="876" spans="1:26" ht="12.75" customHeight="1">
      <c r="A876" s="125"/>
      <c r="B876" s="124"/>
      <c r="C876" s="124"/>
      <c r="D876" s="124"/>
      <c r="E876" s="124"/>
      <c r="F876" s="124"/>
      <c r="G876" s="124"/>
      <c r="H876" s="124"/>
      <c r="I876" s="124"/>
      <c r="J876" s="124"/>
      <c r="K876" s="124"/>
      <c r="L876" s="124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124"/>
      <c r="X876" s="124"/>
      <c r="Y876" s="124"/>
      <c r="Z876" s="124"/>
    </row>
    <row r="877" spans="1:26" ht="12.75" customHeight="1">
      <c r="A877" s="125"/>
      <c r="B877" s="124"/>
      <c r="C877" s="124"/>
      <c r="D877" s="124"/>
      <c r="E877" s="124"/>
      <c r="F877" s="124"/>
      <c r="G877" s="124"/>
      <c r="H877" s="124"/>
      <c r="I877" s="124"/>
      <c r="J877" s="124"/>
      <c r="K877" s="124"/>
      <c r="L877" s="124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124"/>
      <c r="X877" s="124"/>
      <c r="Y877" s="124"/>
      <c r="Z877" s="124"/>
    </row>
    <row r="878" spans="1:26" ht="12.75" customHeight="1">
      <c r="A878" s="125"/>
      <c r="B878" s="124"/>
      <c r="C878" s="124"/>
      <c r="D878" s="124"/>
      <c r="E878" s="124"/>
      <c r="F878" s="124"/>
      <c r="G878" s="124"/>
      <c r="H878" s="124"/>
      <c r="I878" s="124"/>
      <c r="J878" s="124"/>
      <c r="K878" s="124"/>
      <c r="L878" s="124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124"/>
      <c r="X878" s="124"/>
      <c r="Y878" s="124"/>
      <c r="Z878" s="124"/>
    </row>
    <row r="879" spans="1:26" ht="12.75" customHeight="1">
      <c r="A879" s="125"/>
      <c r="B879" s="124"/>
      <c r="C879" s="124"/>
      <c r="D879" s="124"/>
      <c r="E879" s="124"/>
      <c r="F879" s="124"/>
      <c r="G879" s="124"/>
      <c r="H879" s="124"/>
      <c r="I879" s="124"/>
      <c r="J879" s="124"/>
      <c r="K879" s="124"/>
      <c r="L879" s="124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124"/>
      <c r="X879" s="124"/>
      <c r="Y879" s="124"/>
      <c r="Z879" s="124"/>
    </row>
    <row r="880" spans="1:26" ht="12.75" customHeight="1">
      <c r="A880" s="125"/>
      <c r="B880" s="124"/>
      <c r="C880" s="124"/>
      <c r="D880" s="124"/>
      <c r="E880" s="124"/>
      <c r="F880" s="124"/>
      <c r="G880" s="124"/>
      <c r="H880" s="124"/>
      <c r="I880" s="124"/>
      <c r="J880" s="124"/>
      <c r="K880" s="124"/>
      <c r="L880" s="124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124"/>
      <c r="X880" s="124"/>
      <c r="Y880" s="124"/>
      <c r="Z880" s="124"/>
    </row>
    <row r="881" spans="1:26" ht="12.75" customHeight="1">
      <c r="A881" s="125"/>
      <c r="B881" s="124"/>
      <c r="C881" s="124"/>
      <c r="D881" s="124"/>
      <c r="E881" s="124"/>
      <c r="F881" s="124"/>
      <c r="G881" s="124"/>
      <c r="H881" s="124"/>
      <c r="I881" s="124"/>
      <c r="J881" s="124"/>
      <c r="K881" s="124"/>
      <c r="L881" s="124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124"/>
      <c r="X881" s="124"/>
      <c r="Y881" s="124"/>
      <c r="Z881" s="124"/>
    </row>
    <row r="882" spans="1:26" ht="12.75" customHeight="1">
      <c r="A882" s="125"/>
      <c r="B882" s="124"/>
      <c r="C882" s="124"/>
      <c r="D882" s="124"/>
      <c r="E882" s="124"/>
      <c r="F882" s="124"/>
      <c r="G882" s="124"/>
      <c r="H882" s="124"/>
      <c r="I882" s="124"/>
      <c r="J882" s="124"/>
      <c r="K882" s="124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</row>
    <row r="883" spans="1:26" ht="12.75" customHeight="1">
      <c r="A883" s="125"/>
      <c r="B883" s="124"/>
      <c r="C883" s="124"/>
      <c r="D883" s="124"/>
      <c r="E883" s="124"/>
      <c r="F883" s="124"/>
      <c r="G883" s="124"/>
      <c r="H883" s="124"/>
      <c r="I883" s="124"/>
      <c r="J883" s="124"/>
      <c r="K883" s="124"/>
      <c r="L883" s="124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124"/>
      <c r="X883" s="124"/>
      <c r="Y883" s="124"/>
      <c r="Z883" s="124"/>
    </row>
    <row r="884" spans="1:26" ht="12.75" customHeight="1">
      <c r="A884" s="125"/>
      <c r="B884" s="124"/>
      <c r="C884" s="124"/>
      <c r="D884" s="124"/>
      <c r="E884" s="124"/>
      <c r="F884" s="124"/>
      <c r="G884" s="124"/>
      <c r="H884" s="124"/>
      <c r="I884" s="124"/>
      <c r="J884" s="124"/>
      <c r="K884" s="124"/>
      <c r="L884" s="124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124"/>
      <c r="X884" s="124"/>
      <c r="Y884" s="124"/>
      <c r="Z884" s="124"/>
    </row>
    <row r="885" spans="1:26" ht="12.75" customHeight="1">
      <c r="A885" s="125"/>
      <c r="B885" s="124"/>
      <c r="C885" s="124"/>
      <c r="D885" s="124"/>
      <c r="E885" s="124"/>
      <c r="F885" s="124"/>
      <c r="G885" s="124"/>
      <c r="H885" s="124"/>
      <c r="I885" s="124"/>
      <c r="J885" s="124"/>
      <c r="K885" s="124"/>
      <c r="L885" s="124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124"/>
      <c r="X885" s="124"/>
      <c r="Y885" s="124"/>
      <c r="Z885" s="124"/>
    </row>
    <row r="886" spans="1:26" ht="12.75" customHeight="1">
      <c r="A886" s="125"/>
      <c r="B886" s="124"/>
      <c r="C886" s="124"/>
      <c r="D886" s="124"/>
      <c r="E886" s="124"/>
      <c r="F886" s="124"/>
      <c r="G886" s="124"/>
      <c r="H886" s="124"/>
      <c r="I886" s="124"/>
      <c r="J886" s="124"/>
      <c r="K886" s="124"/>
      <c r="L886" s="124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124"/>
      <c r="X886" s="124"/>
      <c r="Y886" s="124"/>
      <c r="Z886" s="124"/>
    </row>
    <row r="887" spans="1:26" ht="12.75" customHeight="1">
      <c r="A887" s="125"/>
      <c r="B887" s="124"/>
      <c r="C887" s="124"/>
      <c r="D887" s="124"/>
      <c r="E887" s="124"/>
      <c r="F887" s="124"/>
      <c r="G887" s="124"/>
      <c r="H887" s="124"/>
      <c r="I887" s="124"/>
      <c r="J887" s="124"/>
      <c r="K887" s="124"/>
      <c r="L887" s="124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124"/>
      <c r="X887" s="124"/>
      <c r="Y887" s="124"/>
      <c r="Z887" s="124"/>
    </row>
    <row r="888" spans="1:26" ht="12.75" customHeight="1">
      <c r="A888" s="125"/>
      <c r="B888" s="124"/>
      <c r="C888" s="124"/>
      <c r="D888" s="124"/>
      <c r="E888" s="124"/>
      <c r="F888" s="124"/>
      <c r="G888" s="124"/>
      <c r="H888" s="124"/>
      <c r="I888" s="124"/>
      <c r="J888" s="124"/>
      <c r="K888" s="124"/>
      <c r="L888" s="124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124"/>
      <c r="X888" s="124"/>
      <c r="Y888" s="124"/>
      <c r="Z888" s="124"/>
    </row>
    <row r="889" spans="1:26" ht="12.75" customHeight="1">
      <c r="A889" s="125"/>
      <c r="B889" s="124"/>
      <c r="C889" s="124"/>
      <c r="D889" s="124"/>
      <c r="E889" s="124"/>
      <c r="F889" s="124"/>
      <c r="G889" s="124"/>
      <c r="H889" s="124"/>
      <c r="I889" s="124"/>
      <c r="J889" s="124"/>
      <c r="K889" s="124"/>
      <c r="L889" s="124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124"/>
      <c r="X889" s="124"/>
      <c r="Y889" s="124"/>
      <c r="Z889" s="124"/>
    </row>
    <row r="890" spans="1:26" ht="12.75" customHeight="1">
      <c r="A890" s="125"/>
      <c r="B890" s="124"/>
      <c r="C890" s="124"/>
      <c r="D890" s="124"/>
      <c r="E890" s="124"/>
      <c r="F890" s="124"/>
      <c r="G890" s="124"/>
      <c r="H890" s="124"/>
      <c r="I890" s="124"/>
      <c r="J890" s="124"/>
      <c r="K890" s="124"/>
      <c r="L890" s="124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124"/>
      <c r="X890" s="124"/>
      <c r="Y890" s="124"/>
      <c r="Z890" s="124"/>
    </row>
    <row r="891" spans="1:26" ht="12.75" customHeight="1">
      <c r="A891" s="125"/>
      <c r="B891" s="124"/>
      <c r="C891" s="124"/>
      <c r="D891" s="124"/>
      <c r="E891" s="124"/>
      <c r="F891" s="124"/>
      <c r="G891" s="124"/>
      <c r="H891" s="124"/>
      <c r="I891" s="124"/>
      <c r="J891" s="124"/>
      <c r="K891" s="124"/>
      <c r="L891" s="124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124"/>
      <c r="X891" s="124"/>
      <c r="Y891" s="124"/>
      <c r="Z891" s="124"/>
    </row>
    <row r="892" spans="1:26" ht="12.75" customHeight="1">
      <c r="A892" s="125"/>
      <c r="B892" s="124"/>
      <c r="C892" s="124"/>
      <c r="D892" s="124"/>
      <c r="E892" s="124"/>
      <c r="F892" s="124"/>
      <c r="G892" s="124"/>
      <c r="H892" s="124"/>
      <c r="I892" s="124"/>
      <c r="J892" s="124"/>
      <c r="K892" s="124"/>
      <c r="L892" s="124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124"/>
      <c r="X892" s="124"/>
      <c r="Y892" s="124"/>
      <c r="Z892" s="124"/>
    </row>
    <row r="893" spans="1:26" ht="12.75" customHeight="1">
      <c r="A893" s="125"/>
      <c r="B893" s="124"/>
      <c r="C893" s="124"/>
      <c r="D893" s="124"/>
      <c r="E893" s="124"/>
      <c r="F893" s="124"/>
      <c r="G893" s="124"/>
      <c r="H893" s="124"/>
      <c r="I893" s="124"/>
      <c r="J893" s="124"/>
      <c r="K893" s="124"/>
      <c r="L893" s="124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124"/>
      <c r="X893" s="124"/>
      <c r="Y893" s="124"/>
      <c r="Z893" s="124"/>
    </row>
    <row r="894" spans="1:26" ht="12.75" customHeight="1">
      <c r="A894" s="125"/>
      <c r="B894" s="124"/>
      <c r="C894" s="124"/>
      <c r="D894" s="124"/>
      <c r="E894" s="124"/>
      <c r="F894" s="124"/>
      <c r="G894" s="124"/>
      <c r="H894" s="124"/>
      <c r="I894" s="124"/>
      <c r="J894" s="124"/>
      <c r="K894" s="124"/>
      <c r="L894" s="124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124"/>
      <c r="X894" s="124"/>
      <c r="Y894" s="124"/>
      <c r="Z894" s="124"/>
    </row>
    <row r="895" spans="1:26" ht="12.75" customHeight="1">
      <c r="A895" s="125"/>
      <c r="B895" s="124"/>
      <c r="C895" s="124"/>
      <c r="D895" s="124"/>
      <c r="E895" s="124"/>
      <c r="F895" s="124"/>
      <c r="G895" s="124"/>
      <c r="H895" s="124"/>
      <c r="I895" s="124"/>
      <c r="J895" s="124"/>
      <c r="K895" s="124"/>
      <c r="L895" s="124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124"/>
      <c r="X895" s="124"/>
      <c r="Y895" s="124"/>
      <c r="Z895" s="124"/>
    </row>
    <row r="896" spans="1:26" ht="12.75" customHeight="1">
      <c r="A896" s="125"/>
      <c r="B896" s="124"/>
      <c r="C896" s="124"/>
      <c r="D896" s="124"/>
      <c r="E896" s="124"/>
      <c r="F896" s="124"/>
      <c r="G896" s="124"/>
      <c r="H896" s="124"/>
      <c r="I896" s="124"/>
      <c r="J896" s="124"/>
      <c r="K896" s="124"/>
      <c r="L896" s="124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124"/>
      <c r="X896" s="124"/>
      <c r="Y896" s="124"/>
      <c r="Z896" s="124"/>
    </row>
    <row r="897" spans="1:26" ht="12.75" customHeight="1">
      <c r="A897" s="125"/>
      <c r="B897" s="124"/>
      <c r="C897" s="124"/>
      <c r="D897" s="124"/>
      <c r="E897" s="124"/>
      <c r="F897" s="124"/>
      <c r="G897" s="124"/>
      <c r="H897" s="124"/>
      <c r="I897" s="124"/>
      <c r="J897" s="124"/>
      <c r="K897" s="124"/>
      <c r="L897" s="124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124"/>
      <c r="X897" s="124"/>
      <c r="Y897" s="124"/>
      <c r="Z897" s="124"/>
    </row>
    <row r="898" spans="1:26" ht="12.75" customHeight="1">
      <c r="A898" s="125"/>
      <c r="B898" s="124"/>
      <c r="C898" s="124"/>
      <c r="D898" s="124"/>
      <c r="E898" s="124"/>
      <c r="F898" s="124"/>
      <c r="G898" s="124"/>
      <c r="H898" s="124"/>
      <c r="I898" s="124"/>
      <c r="J898" s="124"/>
      <c r="K898" s="124"/>
      <c r="L898" s="124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124"/>
      <c r="X898" s="124"/>
      <c r="Y898" s="124"/>
      <c r="Z898" s="124"/>
    </row>
    <row r="899" spans="1:26" ht="12.75" customHeight="1">
      <c r="A899" s="125"/>
      <c r="B899" s="124"/>
      <c r="C899" s="124"/>
      <c r="D899" s="124"/>
      <c r="E899" s="124"/>
      <c r="F899" s="124"/>
      <c r="G899" s="124"/>
      <c r="H899" s="124"/>
      <c r="I899" s="124"/>
      <c r="J899" s="124"/>
      <c r="K899" s="124"/>
      <c r="L899" s="124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124"/>
      <c r="X899" s="124"/>
      <c r="Y899" s="124"/>
      <c r="Z899" s="124"/>
    </row>
    <row r="900" spans="1:26" ht="12.75" customHeight="1">
      <c r="A900" s="125"/>
      <c r="B900" s="124"/>
      <c r="C900" s="124"/>
      <c r="D900" s="124"/>
      <c r="E900" s="124"/>
      <c r="F900" s="124"/>
      <c r="G900" s="124"/>
      <c r="H900" s="124"/>
      <c r="I900" s="124"/>
      <c r="J900" s="124"/>
      <c r="K900" s="124"/>
      <c r="L900" s="124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124"/>
      <c r="X900" s="124"/>
      <c r="Y900" s="124"/>
      <c r="Z900" s="124"/>
    </row>
    <row r="901" spans="1:26" ht="12.75" customHeight="1">
      <c r="A901" s="125"/>
      <c r="B901" s="124"/>
      <c r="C901" s="124"/>
      <c r="D901" s="124"/>
      <c r="E901" s="124"/>
      <c r="F901" s="124"/>
      <c r="G901" s="124"/>
      <c r="H901" s="124"/>
      <c r="I901" s="124"/>
      <c r="J901" s="124"/>
      <c r="K901" s="124"/>
      <c r="L901" s="124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124"/>
      <c r="X901" s="124"/>
      <c r="Y901" s="124"/>
      <c r="Z901" s="124"/>
    </row>
    <row r="902" spans="1:26" ht="12.75" customHeight="1">
      <c r="A902" s="125"/>
      <c r="B902" s="124"/>
      <c r="C902" s="124"/>
      <c r="D902" s="124"/>
      <c r="E902" s="124"/>
      <c r="F902" s="124"/>
      <c r="G902" s="124"/>
      <c r="H902" s="124"/>
      <c r="I902" s="124"/>
      <c r="J902" s="124"/>
      <c r="K902" s="124"/>
      <c r="L902" s="124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124"/>
      <c r="X902" s="124"/>
      <c r="Y902" s="124"/>
      <c r="Z902" s="124"/>
    </row>
    <row r="903" spans="1:26" ht="12.75" customHeight="1">
      <c r="A903" s="125"/>
      <c r="B903" s="124"/>
      <c r="C903" s="124"/>
      <c r="D903" s="124"/>
      <c r="E903" s="124"/>
      <c r="F903" s="124"/>
      <c r="G903" s="124"/>
      <c r="H903" s="124"/>
      <c r="I903" s="124"/>
      <c r="J903" s="124"/>
      <c r="K903" s="124"/>
      <c r="L903" s="124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124"/>
      <c r="X903" s="124"/>
      <c r="Y903" s="124"/>
      <c r="Z903" s="124"/>
    </row>
    <row r="904" spans="1:26" ht="12.75" customHeight="1">
      <c r="A904" s="125"/>
      <c r="B904" s="124"/>
      <c r="C904" s="124"/>
      <c r="D904" s="124"/>
      <c r="E904" s="124"/>
      <c r="F904" s="124"/>
      <c r="G904" s="124"/>
      <c r="H904" s="124"/>
      <c r="I904" s="124"/>
      <c r="J904" s="124"/>
      <c r="K904" s="124"/>
      <c r="L904" s="124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124"/>
      <c r="X904" s="124"/>
      <c r="Y904" s="124"/>
      <c r="Z904" s="124"/>
    </row>
    <row r="905" spans="1:26" ht="12.75" customHeight="1">
      <c r="A905" s="125"/>
      <c r="B905" s="124"/>
      <c r="C905" s="124"/>
      <c r="D905" s="124"/>
      <c r="E905" s="124"/>
      <c r="F905" s="124"/>
      <c r="G905" s="124"/>
      <c r="H905" s="124"/>
      <c r="I905" s="124"/>
      <c r="J905" s="124"/>
      <c r="K905" s="124"/>
      <c r="L905" s="124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124"/>
      <c r="X905" s="124"/>
      <c r="Y905" s="124"/>
      <c r="Z905" s="124"/>
    </row>
    <row r="906" spans="1:26" ht="12.75" customHeight="1">
      <c r="A906" s="125"/>
      <c r="B906" s="124"/>
      <c r="C906" s="124"/>
      <c r="D906" s="124"/>
      <c r="E906" s="124"/>
      <c r="F906" s="124"/>
      <c r="G906" s="124"/>
      <c r="H906" s="124"/>
      <c r="I906" s="124"/>
      <c r="J906" s="124"/>
      <c r="K906" s="124"/>
      <c r="L906" s="124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124"/>
      <c r="X906" s="124"/>
      <c r="Y906" s="124"/>
      <c r="Z906" s="124"/>
    </row>
    <row r="907" spans="1:26" ht="12.75" customHeight="1">
      <c r="A907" s="125"/>
      <c r="B907" s="124"/>
      <c r="C907" s="124"/>
      <c r="D907" s="124"/>
      <c r="E907" s="124"/>
      <c r="F907" s="124"/>
      <c r="G907" s="124"/>
      <c r="H907" s="124"/>
      <c r="I907" s="124"/>
      <c r="J907" s="124"/>
      <c r="K907" s="124"/>
      <c r="L907" s="124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124"/>
      <c r="X907" s="124"/>
      <c r="Y907" s="124"/>
      <c r="Z907" s="124"/>
    </row>
    <row r="908" spans="1:26" ht="12.75" customHeight="1">
      <c r="A908" s="125"/>
      <c r="B908" s="124"/>
      <c r="C908" s="124"/>
      <c r="D908" s="124"/>
      <c r="E908" s="124"/>
      <c r="F908" s="124"/>
      <c r="G908" s="124"/>
      <c r="H908" s="124"/>
      <c r="I908" s="124"/>
      <c r="J908" s="124"/>
      <c r="K908" s="124"/>
      <c r="L908" s="124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124"/>
      <c r="X908" s="124"/>
      <c r="Y908" s="124"/>
      <c r="Z908" s="124"/>
    </row>
    <row r="909" spans="1:26" ht="12.75" customHeight="1">
      <c r="A909" s="125"/>
      <c r="B909" s="124"/>
      <c r="C909" s="124"/>
      <c r="D909" s="124"/>
      <c r="E909" s="124"/>
      <c r="F909" s="124"/>
      <c r="G909" s="124"/>
      <c r="H909" s="124"/>
      <c r="I909" s="124"/>
      <c r="J909" s="124"/>
      <c r="K909" s="124"/>
      <c r="L909" s="124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124"/>
      <c r="X909" s="124"/>
      <c r="Y909" s="124"/>
      <c r="Z909" s="124"/>
    </row>
    <row r="910" spans="1:26" ht="12.75" customHeight="1">
      <c r="A910" s="125"/>
      <c r="B910" s="124"/>
      <c r="C910" s="124"/>
      <c r="D910" s="124"/>
      <c r="E910" s="124"/>
      <c r="F910" s="124"/>
      <c r="G910" s="124"/>
      <c r="H910" s="124"/>
      <c r="I910" s="124"/>
      <c r="J910" s="124"/>
      <c r="K910" s="124"/>
      <c r="L910" s="124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124"/>
      <c r="X910" s="124"/>
      <c r="Y910" s="124"/>
      <c r="Z910" s="124"/>
    </row>
    <row r="911" spans="1:26" ht="12.75" customHeight="1">
      <c r="A911" s="125"/>
      <c r="B911" s="124"/>
      <c r="C911" s="124"/>
      <c r="D911" s="124"/>
      <c r="E911" s="124"/>
      <c r="F911" s="124"/>
      <c r="G911" s="124"/>
      <c r="H911" s="124"/>
      <c r="I911" s="124"/>
      <c r="J911" s="124"/>
      <c r="K911" s="124"/>
      <c r="L911" s="124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124"/>
      <c r="X911" s="124"/>
      <c r="Y911" s="124"/>
      <c r="Z911" s="124"/>
    </row>
    <row r="912" spans="1:26" ht="12.75" customHeight="1">
      <c r="A912" s="125"/>
      <c r="B912" s="124"/>
      <c r="C912" s="124"/>
      <c r="D912" s="124"/>
      <c r="E912" s="124"/>
      <c r="F912" s="124"/>
      <c r="G912" s="124"/>
      <c r="H912" s="124"/>
      <c r="I912" s="124"/>
      <c r="J912" s="124"/>
      <c r="K912" s="124"/>
      <c r="L912" s="124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124"/>
      <c r="X912" s="124"/>
      <c r="Y912" s="124"/>
      <c r="Z912" s="124"/>
    </row>
    <row r="913" spans="1:26" ht="12.75" customHeight="1">
      <c r="A913" s="125"/>
      <c r="B913" s="124"/>
      <c r="C913" s="124"/>
      <c r="D913" s="124"/>
      <c r="E913" s="124"/>
      <c r="F913" s="124"/>
      <c r="G913" s="124"/>
      <c r="H913" s="124"/>
      <c r="I913" s="124"/>
      <c r="J913" s="124"/>
      <c r="K913" s="124"/>
      <c r="L913" s="124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124"/>
      <c r="X913" s="124"/>
      <c r="Y913" s="124"/>
      <c r="Z913" s="124"/>
    </row>
    <row r="914" spans="1:26" ht="12.75" customHeight="1">
      <c r="A914" s="125"/>
      <c r="B914" s="124"/>
      <c r="C914" s="124"/>
      <c r="D914" s="124"/>
      <c r="E914" s="124"/>
      <c r="F914" s="124"/>
      <c r="G914" s="124"/>
      <c r="H914" s="124"/>
      <c r="I914" s="124"/>
      <c r="J914" s="124"/>
      <c r="K914" s="124"/>
      <c r="L914" s="124"/>
      <c r="M914" s="124"/>
      <c r="N914" s="124"/>
      <c r="O914" s="124"/>
      <c r="P914" s="124"/>
      <c r="Q914" s="124"/>
      <c r="R914" s="124"/>
      <c r="S914" s="124"/>
      <c r="T914" s="124"/>
      <c r="U914" s="124"/>
      <c r="V914" s="124"/>
      <c r="W914" s="124"/>
      <c r="X914" s="124"/>
      <c r="Y914" s="124"/>
      <c r="Z914" s="124"/>
    </row>
    <row r="915" spans="1:26" ht="12.75" customHeight="1">
      <c r="A915" s="125"/>
      <c r="B915" s="124"/>
      <c r="C915" s="124"/>
      <c r="D915" s="124"/>
      <c r="E915" s="124"/>
      <c r="F915" s="124"/>
      <c r="G915" s="124"/>
      <c r="H915" s="124"/>
      <c r="I915" s="124"/>
      <c r="J915" s="124"/>
      <c r="K915" s="124"/>
      <c r="L915" s="124"/>
      <c r="M915" s="124"/>
      <c r="N915" s="124"/>
      <c r="O915" s="124"/>
      <c r="P915" s="124"/>
      <c r="Q915" s="124"/>
      <c r="R915" s="124"/>
      <c r="S915" s="124"/>
      <c r="T915" s="124"/>
      <c r="U915" s="124"/>
      <c r="V915" s="124"/>
      <c r="W915" s="124"/>
      <c r="X915" s="124"/>
      <c r="Y915" s="124"/>
      <c r="Z915" s="124"/>
    </row>
    <row r="916" spans="1:26" ht="12.75" customHeight="1">
      <c r="A916" s="125"/>
      <c r="B916" s="124"/>
      <c r="C916" s="124"/>
      <c r="D916" s="124"/>
      <c r="E916" s="124"/>
      <c r="F916" s="124"/>
      <c r="G916" s="124"/>
      <c r="H916" s="124"/>
      <c r="I916" s="124"/>
      <c r="J916" s="124"/>
      <c r="K916" s="124"/>
      <c r="L916" s="124"/>
      <c r="M916" s="124"/>
      <c r="N916" s="124"/>
      <c r="O916" s="124"/>
      <c r="P916" s="124"/>
      <c r="Q916" s="124"/>
      <c r="R916" s="124"/>
      <c r="S916" s="124"/>
      <c r="T916" s="124"/>
      <c r="U916" s="124"/>
      <c r="V916" s="124"/>
      <c r="W916" s="124"/>
      <c r="X916" s="124"/>
      <c r="Y916" s="124"/>
      <c r="Z916" s="124"/>
    </row>
    <row r="917" spans="1:26" ht="12.75" customHeight="1">
      <c r="A917" s="125"/>
      <c r="B917" s="124"/>
      <c r="C917" s="124"/>
      <c r="D917" s="124"/>
      <c r="E917" s="124"/>
      <c r="F917" s="124"/>
      <c r="G917" s="124"/>
      <c r="H917" s="124"/>
      <c r="I917" s="124"/>
      <c r="J917" s="124"/>
      <c r="K917" s="124"/>
      <c r="L917" s="124"/>
      <c r="M917" s="124"/>
      <c r="N917" s="124"/>
      <c r="O917" s="124"/>
      <c r="P917" s="124"/>
      <c r="Q917" s="124"/>
      <c r="R917" s="124"/>
      <c r="S917" s="124"/>
      <c r="T917" s="124"/>
      <c r="U917" s="124"/>
      <c r="V917" s="124"/>
      <c r="W917" s="124"/>
      <c r="X917" s="124"/>
      <c r="Y917" s="124"/>
      <c r="Z917" s="124"/>
    </row>
    <row r="918" spans="1:26" ht="12.75" customHeight="1">
      <c r="A918" s="125"/>
      <c r="B918" s="124"/>
      <c r="C918" s="124"/>
      <c r="D918" s="124"/>
      <c r="E918" s="124"/>
      <c r="F918" s="124"/>
      <c r="G918" s="124"/>
      <c r="H918" s="124"/>
      <c r="I918" s="124"/>
      <c r="J918" s="124"/>
      <c r="K918" s="124"/>
      <c r="L918" s="124"/>
      <c r="M918" s="124"/>
      <c r="N918" s="124"/>
      <c r="O918" s="124"/>
      <c r="P918" s="124"/>
      <c r="Q918" s="124"/>
      <c r="R918" s="124"/>
      <c r="S918" s="124"/>
      <c r="T918" s="124"/>
      <c r="U918" s="124"/>
      <c r="V918" s="124"/>
      <c r="W918" s="124"/>
      <c r="X918" s="124"/>
      <c r="Y918" s="124"/>
      <c r="Z918" s="124"/>
    </row>
    <row r="919" spans="1:26" ht="12.75" customHeight="1">
      <c r="A919" s="125"/>
      <c r="B919" s="124"/>
      <c r="C919" s="124"/>
      <c r="D919" s="124"/>
      <c r="E919" s="124"/>
      <c r="F919" s="124"/>
      <c r="G919" s="124"/>
      <c r="H919" s="124"/>
      <c r="I919" s="124"/>
      <c r="J919" s="124"/>
      <c r="K919" s="124"/>
      <c r="L919" s="124"/>
      <c r="M919" s="124"/>
      <c r="N919" s="124"/>
      <c r="O919" s="124"/>
      <c r="P919" s="124"/>
      <c r="Q919" s="124"/>
      <c r="R919" s="124"/>
      <c r="S919" s="124"/>
      <c r="T919" s="124"/>
      <c r="U919" s="124"/>
      <c r="V919" s="124"/>
      <c r="W919" s="124"/>
      <c r="X919" s="124"/>
      <c r="Y919" s="124"/>
      <c r="Z919" s="124"/>
    </row>
    <row r="920" spans="1:26" ht="12.75" customHeight="1">
      <c r="A920" s="125"/>
      <c r="B920" s="124"/>
      <c r="C920" s="124"/>
      <c r="D920" s="124"/>
      <c r="E920" s="124"/>
      <c r="F920" s="124"/>
      <c r="G920" s="124"/>
      <c r="H920" s="124"/>
      <c r="I920" s="124"/>
      <c r="J920" s="124"/>
      <c r="K920" s="124"/>
      <c r="L920" s="124"/>
      <c r="M920" s="124"/>
      <c r="N920" s="124"/>
      <c r="O920" s="124"/>
      <c r="P920" s="124"/>
      <c r="Q920" s="124"/>
      <c r="R920" s="124"/>
      <c r="S920" s="124"/>
      <c r="T920" s="124"/>
      <c r="U920" s="124"/>
      <c r="V920" s="124"/>
      <c r="W920" s="124"/>
      <c r="X920" s="124"/>
      <c r="Y920" s="124"/>
      <c r="Z920" s="124"/>
    </row>
    <row r="921" spans="1:26" ht="12.75" customHeight="1">
      <c r="A921" s="125"/>
      <c r="B921" s="124"/>
      <c r="C921" s="124"/>
      <c r="D921" s="124"/>
      <c r="E921" s="124"/>
      <c r="F921" s="124"/>
      <c r="G921" s="124"/>
      <c r="H921" s="124"/>
      <c r="I921" s="124"/>
      <c r="J921" s="124"/>
      <c r="K921" s="124"/>
      <c r="L921" s="124"/>
      <c r="M921" s="124"/>
      <c r="N921" s="124"/>
      <c r="O921" s="124"/>
      <c r="P921" s="124"/>
      <c r="Q921" s="124"/>
      <c r="R921" s="124"/>
      <c r="S921" s="124"/>
      <c r="T921" s="124"/>
      <c r="U921" s="124"/>
      <c r="V921" s="124"/>
      <c r="W921" s="124"/>
      <c r="X921" s="124"/>
      <c r="Y921" s="124"/>
      <c r="Z921" s="124"/>
    </row>
    <row r="922" spans="1:26" ht="12.75" customHeight="1">
      <c r="A922" s="125"/>
      <c r="B922" s="124"/>
      <c r="C922" s="124"/>
      <c r="D922" s="124"/>
      <c r="E922" s="124"/>
      <c r="F922" s="124"/>
      <c r="G922" s="124"/>
      <c r="H922" s="124"/>
      <c r="I922" s="124"/>
      <c r="J922" s="124"/>
      <c r="K922" s="124"/>
      <c r="L922" s="124"/>
      <c r="M922" s="124"/>
      <c r="N922" s="124"/>
      <c r="O922" s="124"/>
      <c r="P922" s="124"/>
      <c r="Q922" s="124"/>
      <c r="R922" s="124"/>
      <c r="S922" s="124"/>
      <c r="T922" s="124"/>
      <c r="U922" s="124"/>
      <c r="V922" s="124"/>
      <c r="W922" s="124"/>
      <c r="X922" s="124"/>
      <c r="Y922" s="124"/>
      <c r="Z922" s="124"/>
    </row>
    <row r="923" spans="1:26" ht="12.75" customHeight="1">
      <c r="A923" s="125"/>
      <c r="B923" s="124"/>
      <c r="C923" s="124"/>
      <c r="D923" s="124"/>
      <c r="E923" s="124"/>
      <c r="F923" s="124"/>
      <c r="G923" s="124"/>
      <c r="H923" s="124"/>
      <c r="I923" s="124"/>
      <c r="J923" s="124"/>
      <c r="K923" s="124"/>
      <c r="L923" s="124"/>
      <c r="M923" s="124"/>
      <c r="N923" s="124"/>
      <c r="O923" s="124"/>
      <c r="P923" s="124"/>
      <c r="Q923" s="124"/>
      <c r="R923" s="124"/>
      <c r="S923" s="124"/>
      <c r="T923" s="124"/>
      <c r="U923" s="124"/>
      <c r="V923" s="124"/>
      <c r="W923" s="124"/>
      <c r="X923" s="124"/>
      <c r="Y923" s="124"/>
      <c r="Z923" s="124"/>
    </row>
    <row r="924" spans="1:26" ht="12.75" customHeight="1">
      <c r="A924" s="125"/>
      <c r="B924" s="124"/>
      <c r="C924" s="124"/>
      <c r="D924" s="124"/>
      <c r="E924" s="124"/>
      <c r="F924" s="124"/>
      <c r="G924" s="124"/>
      <c r="H924" s="124"/>
      <c r="I924" s="124"/>
      <c r="J924" s="124"/>
      <c r="K924" s="124"/>
      <c r="L924" s="124"/>
      <c r="M924" s="124"/>
      <c r="N924" s="124"/>
      <c r="O924" s="124"/>
      <c r="P924" s="124"/>
      <c r="Q924" s="124"/>
      <c r="R924" s="124"/>
      <c r="S924" s="124"/>
      <c r="T924" s="124"/>
      <c r="U924" s="124"/>
      <c r="V924" s="124"/>
      <c r="W924" s="124"/>
      <c r="X924" s="124"/>
      <c r="Y924" s="124"/>
      <c r="Z924" s="124"/>
    </row>
    <row r="925" spans="1:26" ht="12.75" customHeight="1">
      <c r="A925" s="125"/>
      <c r="B925" s="124"/>
      <c r="C925" s="124"/>
      <c r="D925" s="124"/>
      <c r="E925" s="124"/>
      <c r="F925" s="124"/>
      <c r="G925" s="124"/>
      <c r="H925" s="124"/>
      <c r="I925" s="124"/>
      <c r="J925" s="124"/>
      <c r="K925" s="124"/>
      <c r="L925" s="124"/>
      <c r="M925" s="124"/>
      <c r="N925" s="124"/>
      <c r="O925" s="124"/>
      <c r="P925" s="124"/>
      <c r="Q925" s="124"/>
      <c r="R925" s="124"/>
      <c r="S925" s="124"/>
      <c r="T925" s="124"/>
      <c r="U925" s="124"/>
      <c r="V925" s="124"/>
      <c r="W925" s="124"/>
      <c r="X925" s="124"/>
      <c r="Y925" s="124"/>
      <c r="Z925" s="124"/>
    </row>
    <row r="926" spans="1:26" ht="12.75" customHeight="1">
      <c r="A926" s="125"/>
      <c r="B926" s="124"/>
      <c r="C926" s="124"/>
      <c r="D926" s="124"/>
      <c r="E926" s="124"/>
      <c r="F926" s="124"/>
      <c r="G926" s="124"/>
      <c r="H926" s="124"/>
      <c r="I926" s="124"/>
      <c r="J926" s="124"/>
      <c r="K926" s="124"/>
      <c r="L926" s="124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124"/>
      <c r="X926" s="124"/>
      <c r="Y926" s="124"/>
      <c r="Z926" s="124"/>
    </row>
    <row r="927" spans="1:26" ht="12.75" customHeight="1">
      <c r="A927" s="125"/>
      <c r="B927" s="124"/>
      <c r="C927" s="124"/>
      <c r="D927" s="124"/>
      <c r="E927" s="124"/>
      <c r="F927" s="124"/>
      <c r="G927" s="124"/>
      <c r="H927" s="124"/>
      <c r="I927" s="124"/>
      <c r="J927" s="124"/>
      <c r="K927" s="124"/>
      <c r="L927" s="124"/>
      <c r="M927" s="124"/>
      <c r="N927" s="124"/>
      <c r="O927" s="124"/>
      <c r="P927" s="124"/>
      <c r="Q927" s="124"/>
      <c r="R927" s="124"/>
      <c r="S927" s="124"/>
      <c r="T927" s="124"/>
      <c r="U927" s="124"/>
      <c r="V927" s="124"/>
      <c r="W927" s="124"/>
      <c r="X927" s="124"/>
      <c r="Y927" s="124"/>
      <c r="Z927" s="124"/>
    </row>
    <row r="928" spans="1:26" ht="12.75" customHeight="1">
      <c r="A928" s="125"/>
      <c r="B928" s="124"/>
      <c r="C928" s="124"/>
      <c r="D928" s="124"/>
      <c r="E928" s="124"/>
      <c r="F928" s="124"/>
      <c r="G928" s="124"/>
      <c r="H928" s="124"/>
      <c r="I928" s="124"/>
      <c r="J928" s="124"/>
      <c r="K928" s="124"/>
      <c r="L928" s="124"/>
      <c r="M928" s="124"/>
      <c r="N928" s="124"/>
      <c r="O928" s="124"/>
      <c r="P928" s="124"/>
      <c r="Q928" s="124"/>
      <c r="R928" s="124"/>
      <c r="S928" s="124"/>
      <c r="T928" s="124"/>
      <c r="U928" s="124"/>
      <c r="V928" s="124"/>
      <c r="W928" s="124"/>
      <c r="X928" s="124"/>
      <c r="Y928" s="124"/>
      <c r="Z928" s="124"/>
    </row>
    <row r="929" spans="1:26" ht="12.75" customHeight="1">
      <c r="A929" s="125"/>
      <c r="B929" s="124"/>
      <c r="C929" s="124"/>
      <c r="D929" s="124"/>
      <c r="E929" s="124"/>
      <c r="F929" s="124"/>
      <c r="G929" s="124"/>
      <c r="H929" s="124"/>
      <c r="I929" s="124"/>
      <c r="J929" s="124"/>
      <c r="K929" s="124"/>
      <c r="L929" s="124"/>
      <c r="M929" s="124"/>
      <c r="N929" s="124"/>
      <c r="O929" s="124"/>
      <c r="P929" s="124"/>
      <c r="Q929" s="124"/>
      <c r="R929" s="124"/>
      <c r="S929" s="124"/>
      <c r="T929" s="124"/>
      <c r="U929" s="124"/>
      <c r="V929" s="124"/>
      <c r="W929" s="124"/>
      <c r="X929" s="124"/>
      <c r="Y929" s="124"/>
      <c r="Z929" s="124"/>
    </row>
    <row r="930" spans="1:26" ht="12.75" customHeight="1">
      <c r="A930" s="125"/>
      <c r="B930" s="124"/>
      <c r="C930" s="124"/>
      <c r="D930" s="124"/>
      <c r="E930" s="124"/>
      <c r="F930" s="124"/>
      <c r="G930" s="124"/>
      <c r="H930" s="124"/>
      <c r="I930" s="124"/>
      <c r="J930" s="124"/>
      <c r="K930" s="124"/>
      <c r="L930" s="124"/>
      <c r="M930" s="124"/>
      <c r="N930" s="124"/>
      <c r="O930" s="124"/>
      <c r="P930" s="124"/>
      <c r="Q930" s="124"/>
      <c r="R930" s="124"/>
      <c r="S930" s="124"/>
      <c r="T930" s="124"/>
      <c r="U930" s="124"/>
      <c r="V930" s="124"/>
      <c r="W930" s="124"/>
      <c r="X930" s="124"/>
      <c r="Y930" s="124"/>
      <c r="Z930" s="124"/>
    </row>
    <row r="931" spans="1:26" ht="12.75" customHeight="1">
      <c r="A931" s="125"/>
      <c r="B931" s="124"/>
      <c r="C931" s="124"/>
      <c r="D931" s="124"/>
      <c r="E931" s="124"/>
      <c r="F931" s="124"/>
      <c r="G931" s="124"/>
      <c r="H931" s="124"/>
      <c r="I931" s="124"/>
      <c r="J931" s="124"/>
      <c r="K931" s="124"/>
      <c r="L931" s="124"/>
      <c r="M931" s="124"/>
      <c r="N931" s="124"/>
      <c r="O931" s="124"/>
      <c r="P931" s="124"/>
      <c r="Q931" s="124"/>
      <c r="R931" s="124"/>
      <c r="S931" s="124"/>
      <c r="T931" s="124"/>
      <c r="U931" s="124"/>
      <c r="V931" s="124"/>
      <c r="W931" s="124"/>
      <c r="X931" s="124"/>
      <c r="Y931" s="124"/>
      <c r="Z931" s="124"/>
    </row>
    <row r="932" spans="1:26" ht="12.75" customHeight="1">
      <c r="A932" s="125"/>
      <c r="B932" s="124"/>
      <c r="C932" s="124"/>
      <c r="D932" s="124"/>
      <c r="E932" s="124"/>
      <c r="F932" s="124"/>
      <c r="G932" s="124"/>
      <c r="H932" s="124"/>
      <c r="I932" s="124"/>
      <c r="J932" s="124"/>
      <c r="K932" s="124"/>
      <c r="L932" s="124"/>
      <c r="M932" s="124"/>
      <c r="N932" s="124"/>
      <c r="O932" s="124"/>
      <c r="P932" s="124"/>
      <c r="Q932" s="124"/>
      <c r="R932" s="124"/>
      <c r="S932" s="124"/>
      <c r="T932" s="124"/>
      <c r="U932" s="124"/>
      <c r="V932" s="124"/>
      <c r="W932" s="124"/>
      <c r="X932" s="124"/>
      <c r="Y932" s="124"/>
      <c r="Z932" s="124"/>
    </row>
    <row r="933" spans="1:26" ht="12.75" customHeight="1">
      <c r="A933" s="125"/>
      <c r="B933" s="124"/>
      <c r="C933" s="124"/>
      <c r="D933" s="124"/>
      <c r="E933" s="124"/>
      <c r="F933" s="124"/>
      <c r="G933" s="124"/>
      <c r="H933" s="124"/>
      <c r="I933" s="124"/>
      <c r="J933" s="124"/>
      <c r="K933" s="124"/>
      <c r="L933" s="124"/>
      <c r="M933" s="124"/>
      <c r="N933" s="124"/>
      <c r="O933" s="124"/>
      <c r="P933" s="124"/>
      <c r="Q933" s="124"/>
      <c r="R933" s="124"/>
      <c r="S933" s="124"/>
      <c r="T933" s="124"/>
      <c r="U933" s="124"/>
      <c r="V933" s="124"/>
      <c r="W933" s="124"/>
      <c r="X933" s="124"/>
      <c r="Y933" s="124"/>
      <c r="Z933" s="124"/>
    </row>
    <row r="934" spans="1:26" ht="12.75" customHeight="1">
      <c r="A934" s="125"/>
      <c r="B934" s="124"/>
      <c r="C934" s="124"/>
      <c r="D934" s="124"/>
      <c r="E934" s="124"/>
      <c r="F934" s="124"/>
      <c r="G934" s="124"/>
      <c r="H934" s="124"/>
      <c r="I934" s="124"/>
      <c r="J934" s="124"/>
      <c r="K934" s="124"/>
      <c r="L934" s="124"/>
      <c r="M934" s="124"/>
      <c r="N934" s="124"/>
      <c r="O934" s="124"/>
      <c r="P934" s="124"/>
      <c r="Q934" s="124"/>
      <c r="R934" s="124"/>
      <c r="S934" s="124"/>
      <c r="T934" s="124"/>
      <c r="U934" s="124"/>
      <c r="V934" s="124"/>
      <c r="W934" s="124"/>
      <c r="X934" s="124"/>
      <c r="Y934" s="124"/>
      <c r="Z934" s="124"/>
    </row>
    <row r="935" spans="1:26" ht="12.75" customHeight="1">
      <c r="A935" s="125"/>
      <c r="B935" s="124"/>
      <c r="C935" s="124"/>
      <c r="D935" s="124"/>
      <c r="E935" s="124"/>
      <c r="F935" s="124"/>
      <c r="G935" s="124"/>
      <c r="H935" s="124"/>
      <c r="I935" s="124"/>
      <c r="J935" s="124"/>
      <c r="K935" s="124"/>
      <c r="L935" s="124"/>
      <c r="M935" s="124"/>
      <c r="N935" s="124"/>
      <c r="O935" s="124"/>
      <c r="P935" s="124"/>
      <c r="Q935" s="124"/>
      <c r="R935" s="124"/>
      <c r="S935" s="124"/>
      <c r="T935" s="124"/>
      <c r="U935" s="124"/>
      <c r="V935" s="124"/>
      <c r="W935" s="124"/>
      <c r="X935" s="124"/>
      <c r="Y935" s="124"/>
      <c r="Z935" s="124"/>
    </row>
    <row r="936" spans="1:26" ht="12.75" customHeight="1">
      <c r="A936" s="125"/>
      <c r="B936" s="124"/>
      <c r="C936" s="124"/>
      <c r="D936" s="124"/>
      <c r="E936" s="124"/>
      <c r="F936" s="124"/>
      <c r="G936" s="124"/>
      <c r="H936" s="124"/>
      <c r="I936" s="124"/>
      <c r="J936" s="124"/>
      <c r="K936" s="124"/>
      <c r="L936" s="124"/>
      <c r="M936" s="124"/>
      <c r="N936" s="124"/>
      <c r="O936" s="124"/>
      <c r="P936" s="124"/>
      <c r="Q936" s="124"/>
      <c r="R936" s="124"/>
      <c r="S936" s="124"/>
      <c r="T936" s="124"/>
      <c r="U936" s="124"/>
      <c r="V936" s="124"/>
      <c r="W936" s="124"/>
      <c r="X936" s="124"/>
      <c r="Y936" s="124"/>
      <c r="Z936" s="124"/>
    </row>
    <row r="937" spans="1:26" ht="12.75" customHeight="1">
      <c r="A937" s="125"/>
      <c r="B937" s="124"/>
      <c r="C937" s="124"/>
      <c r="D937" s="124"/>
      <c r="E937" s="124"/>
      <c r="F937" s="124"/>
      <c r="G937" s="124"/>
      <c r="H937" s="124"/>
      <c r="I937" s="124"/>
      <c r="J937" s="124"/>
      <c r="K937" s="124"/>
      <c r="L937" s="124"/>
      <c r="M937" s="124"/>
      <c r="N937" s="124"/>
      <c r="O937" s="124"/>
      <c r="P937" s="124"/>
      <c r="Q937" s="124"/>
      <c r="R937" s="124"/>
      <c r="S937" s="124"/>
      <c r="T937" s="124"/>
      <c r="U937" s="124"/>
      <c r="V937" s="124"/>
      <c r="W937" s="124"/>
      <c r="X937" s="124"/>
      <c r="Y937" s="124"/>
      <c r="Z937" s="124"/>
    </row>
    <row r="938" spans="1:26" ht="12.75" customHeight="1">
      <c r="A938" s="125"/>
      <c r="B938" s="124"/>
      <c r="C938" s="124"/>
      <c r="D938" s="124"/>
      <c r="E938" s="124"/>
      <c r="F938" s="124"/>
      <c r="G938" s="124"/>
      <c r="H938" s="124"/>
      <c r="I938" s="124"/>
      <c r="J938" s="124"/>
      <c r="K938" s="124"/>
      <c r="L938" s="124"/>
      <c r="M938" s="124"/>
      <c r="N938" s="124"/>
      <c r="O938" s="124"/>
      <c r="P938" s="124"/>
      <c r="Q938" s="124"/>
      <c r="R938" s="124"/>
      <c r="S938" s="124"/>
      <c r="T938" s="124"/>
      <c r="U938" s="124"/>
      <c r="V938" s="124"/>
      <c r="W938" s="124"/>
      <c r="X938" s="124"/>
      <c r="Y938" s="124"/>
      <c r="Z938" s="124"/>
    </row>
    <row r="939" spans="1:26" ht="12.75" customHeight="1">
      <c r="A939" s="125"/>
      <c r="B939" s="124"/>
      <c r="C939" s="124"/>
      <c r="D939" s="124"/>
      <c r="E939" s="124"/>
      <c r="F939" s="124"/>
      <c r="G939" s="124"/>
      <c r="H939" s="124"/>
      <c r="I939" s="124"/>
      <c r="J939" s="124"/>
      <c r="K939" s="124"/>
      <c r="L939" s="124"/>
      <c r="M939" s="124"/>
      <c r="N939" s="124"/>
      <c r="O939" s="124"/>
      <c r="P939" s="124"/>
      <c r="Q939" s="124"/>
      <c r="R939" s="124"/>
      <c r="S939" s="124"/>
      <c r="T939" s="124"/>
      <c r="U939" s="124"/>
      <c r="V939" s="124"/>
      <c r="W939" s="124"/>
      <c r="X939" s="124"/>
      <c r="Y939" s="124"/>
      <c r="Z939" s="124"/>
    </row>
    <row r="940" spans="1:26" ht="12.75" customHeight="1">
      <c r="A940" s="125"/>
      <c r="B940" s="124"/>
      <c r="C940" s="124"/>
      <c r="D940" s="124"/>
      <c r="E940" s="124"/>
      <c r="F940" s="124"/>
      <c r="G940" s="124"/>
      <c r="H940" s="124"/>
      <c r="I940" s="124"/>
      <c r="J940" s="124"/>
      <c r="K940" s="124"/>
      <c r="L940" s="124"/>
      <c r="M940" s="124"/>
      <c r="N940" s="124"/>
      <c r="O940" s="124"/>
      <c r="P940" s="124"/>
      <c r="Q940" s="124"/>
      <c r="R940" s="124"/>
      <c r="S940" s="124"/>
      <c r="T940" s="124"/>
      <c r="U940" s="124"/>
      <c r="V940" s="124"/>
      <c r="W940" s="124"/>
      <c r="X940" s="124"/>
      <c r="Y940" s="124"/>
      <c r="Z940" s="124"/>
    </row>
    <row r="941" spans="1:26" ht="12.75" customHeight="1">
      <c r="A941" s="125"/>
      <c r="B941" s="124"/>
      <c r="C941" s="124"/>
      <c r="D941" s="124"/>
      <c r="E941" s="124"/>
      <c r="F941" s="124"/>
      <c r="G941" s="124"/>
      <c r="H941" s="124"/>
      <c r="I941" s="124"/>
      <c r="J941" s="124"/>
      <c r="K941" s="124"/>
      <c r="L941" s="124"/>
      <c r="M941" s="124"/>
      <c r="N941" s="124"/>
      <c r="O941" s="124"/>
      <c r="P941" s="124"/>
      <c r="Q941" s="124"/>
      <c r="R941" s="124"/>
      <c r="S941" s="124"/>
      <c r="T941" s="124"/>
      <c r="U941" s="124"/>
      <c r="V941" s="124"/>
      <c r="W941" s="124"/>
      <c r="X941" s="124"/>
      <c r="Y941" s="124"/>
      <c r="Z941" s="124"/>
    </row>
    <row r="942" spans="1:26" ht="12.75" customHeight="1">
      <c r="A942" s="125"/>
      <c r="B942" s="124"/>
      <c r="C942" s="124"/>
      <c r="D942" s="124"/>
      <c r="E942" s="124"/>
      <c r="F942" s="124"/>
      <c r="G942" s="124"/>
      <c r="H942" s="124"/>
      <c r="I942" s="124"/>
      <c r="J942" s="124"/>
      <c r="K942" s="124"/>
      <c r="L942" s="124"/>
      <c r="M942" s="124"/>
      <c r="N942" s="124"/>
      <c r="O942" s="124"/>
      <c r="P942" s="124"/>
      <c r="Q942" s="124"/>
      <c r="R942" s="124"/>
      <c r="S942" s="124"/>
      <c r="T942" s="124"/>
      <c r="U942" s="124"/>
      <c r="V942" s="124"/>
      <c r="W942" s="124"/>
      <c r="X942" s="124"/>
      <c r="Y942" s="124"/>
      <c r="Z942" s="124"/>
    </row>
    <row r="943" spans="1:26" ht="12.75" customHeight="1">
      <c r="A943" s="125"/>
      <c r="B943" s="124"/>
      <c r="C943" s="124"/>
      <c r="D943" s="124"/>
      <c r="E943" s="124"/>
      <c r="F943" s="124"/>
      <c r="G943" s="124"/>
      <c r="H943" s="124"/>
      <c r="I943" s="124"/>
      <c r="J943" s="124"/>
      <c r="K943" s="124"/>
      <c r="L943" s="124"/>
      <c r="M943" s="124"/>
      <c r="N943" s="124"/>
      <c r="O943" s="124"/>
      <c r="P943" s="124"/>
      <c r="Q943" s="124"/>
      <c r="R943" s="124"/>
      <c r="S943" s="124"/>
      <c r="T943" s="124"/>
      <c r="U943" s="124"/>
      <c r="V943" s="124"/>
      <c r="W943" s="124"/>
      <c r="X943" s="124"/>
      <c r="Y943" s="124"/>
      <c r="Z943" s="124"/>
    </row>
    <row r="944" spans="1:26" ht="12.75" customHeight="1">
      <c r="A944" s="125"/>
      <c r="B944" s="124"/>
      <c r="C944" s="124"/>
      <c r="D944" s="124"/>
      <c r="E944" s="124"/>
      <c r="F944" s="124"/>
      <c r="G944" s="124"/>
      <c r="H944" s="124"/>
      <c r="I944" s="124"/>
      <c r="J944" s="124"/>
      <c r="K944" s="124"/>
      <c r="L944" s="124"/>
      <c r="M944" s="124"/>
      <c r="N944" s="124"/>
      <c r="O944" s="124"/>
      <c r="P944" s="124"/>
      <c r="Q944" s="124"/>
      <c r="R944" s="124"/>
      <c r="S944" s="124"/>
      <c r="T944" s="124"/>
      <c r="U944" s="124"/>
      <c r="V944" s="124"/>
      <c r="W944" s="124"/>
      <c r="X944" s="124"/>
      <c r="Y944" s="124"/>
      <c r="Z944" s="124"/>
    </row>
    <row r="945" spans="1:26" ht="12.75" customHeight="1">
      <c r="A945" s="125"/>
      <c r="B945" s="124"/>
      <c r="C945" s="124"/>
      <c r="D945" s="124"/>
      <c r="E945" s="124"/>
      <c r="F945" s="124"/>
      <c r="G945" s="124"/>
      <c r="H945" s="124"/>
      <c r="I945" s="124"/>
      <c r="J945" s="124"/>
      <c r="K945" s="124"/>
      <c r="L945" s="124"/>
      <c r="M945" s="124"/>
      <c r="N945" s="124"/>
      <c r="O945" s="124"/>
      <c r="P945" s="124"/>
      <c r="Q945" s="124"/>
      <c r="R945" s="124"/>
      <c r="S945" s="124"/>
      <c r="T945" s="124"/>
      <c r="U945" s="124"/>
      <c r="V945" s="124"/>
      <c r="W945" s="124"/>
      <c r="X945" s="124"/>
      <c r="Y945" s="124"/>
      <c r="Z945" s="124"/>
    </row>
    <row r="946" spans="1:26" ht="12.75" customHeight="1">
      <c r="A946" s="125"/>
      <c r="B946" s="124"/>
      <c r="C946" s="124"/>
      <c r="D946" s="124"/>
      <c r="E946" s="124"/>
      <c r="F946" s="124"/>
      <c r="G946" s="124"/>
      <c r="H946" s="124"/>
      <c r="I946" s="124"/>
      <c r="J946" s="124"/>
      <c r="K946" s="124"/>
      <c r="L946" s="124"/>
      <c r="M946" s="124"/>
      <c r="N946" s="124"/>
      <c r="O946" s="124"/>
      <c r="P946" s="124"/>
      <c r="Q946" s="124"/>
      <c r="R946" s="124"/>
      <c r="S946" s="124"/>
      <c r="T946" s="124"/>
      <c r="U946" s="124"/>
      <c r="V946" s="124"/>
      <c r="W946" s="124"/>
      <c r="X946" s="124"/>
      <c r="Y946" s="124"/>
      <c r="Z946" s="124"/>
    </row>
    <row r="947" spans="1:26" ht="12.75" customHeight="1">
      <c r="A947" s="125"/>
      <c r="B947" s="124"/>
      <c r="C947" s="124"/>
      <c r="D947" s="124"/>
      <c r="E947" s="124"/>
      <c r="F947" s="124"/>
      <c r="G947" s="124"/>
      <c r="H947" s="124"/>
      <c r="I947" s="124"/>
      <c r="J947" s="124"/>
      <c r="K947" s="124"/>
      <c r="L947" s="124"/>
      <c r="M947" s="124"/>
      <c r="N947" s="124"/>
      <c r="O947" s="124"/>
      <c r="P947" s="124"/>
      <c r="Q947" s="124"/>
      <c r="R947" s="124"/>
      <c r="S947" s="124"/>
      <c r="T947" s="124"/>
      <c r="U947" s="124"/>
      <c r="V947" s="124"/>
      <c r="W947" s="124"/>
      <c r="X947" s="124"/>
      <c r="Y947" s="124"/>
      <c r="Z947" s="124"/>
    </row>
    <row r="948" spans="1:26" ht="12.75" customHeight="1">
      <c r="A948" s="125"/>
      <c r="B948" s="124"/>
      <c r="C948" s="124"/>
      <c r="D948" s="124"/>
      <c r="E948" s="124"/>
      <c r="F948" s="124"/>
      <c r="G948" s="124"/>
      <c r="H948" s="124"/>
      <c r="I948" s="124"/>
      <c r="J948" s="124"/>
      <c r="K948" s="124"/>
      <c r="L948" s="124"/>
      <c r="M948" s="124"/>
      <c r="N948" s="124"/>
      <c r="O948" s="124"/>
      <c r="P948" s="124"/>
      <c r="Q948" s="124"/>
      <c r="R948" s="124"/>
      <c r="S948" s="124"/>
      <c r="T948" s="124"/>
      <c r="U948" s="124"/>
      <c r="V948" s="124"/>
      <c r="W948" s="124"/>
      <c r="X948" s="124"/>
      <c r="Y948" s="124"/>
      <c r="Z948" s="124"/>
    </row>
    <row r="949" spans="1:26" ht="12.75" customHeight="1">
      <c r="A949" s="125"/>
      <c r="B949" s="124"/>
      <c r="C949" s="124"/>
      <c r="D949" s="124"/>
      <c r="E949" s="124"/>
      <c r="F949" s="124"/>
      <c r="G949" s="124"/>
      <c r="H949" s="124"/>
      <c r="I949" s="124"/>
      <c r="J949" s="124"/>
      <c r="K949" s="124"/>
      <c r="L949" s="124"/>
      <c r="M949" s="124"/>
      <c r="N949" s="124"/>
      <c r="O949" s="124"/>
      <c r="P949" s="124"/>
      <c r="Q949" s="124"/>
      <c r="R949" s="124"/>
      <c r="S949" s="124"/>
      <c r="T949" s="124"/>
      <c r="U949" s="124"/>
      <c r="V949" s="124"/>
      <c r="W949" s="124"/>
      <c r="X949" s="124"/>
      <c r="Y949" s="124"/>
      <c r="Z949" s="124"/>
    </row>
    <row r="950" spans="1:26" ht="12.75" customHeight="1">
      <c r="A950" s="125"/>
      <c r="B950" s="124"/>
      <c r="C950" s="124"/>
      <c r="D950" s="124"/>
      <c r="E950" s="124"/>
      <c r="F950" s="124"/>
      <c r="G950" s="124"/>
      <c r="H950" s="124"/>
      <c r="I950" s="124"/>
      <c r="J950" s="124"/>
      <c r="K950" s="124"/>
      <c r="L950" s="124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124"/>
      <c r="X950" s="124"/>
      <c r="Y950" s="124"/>
      <c r="Z950" s="124"/>
    </row>
    <row r="951" spans="1:26" ht="12.75" customHeight="1">
      <c r="A951" s="125"/>
      <c r="B951" s="124"/>
      <c r="C951" s="124"/>
      <c r="D951" s="124"/>
      <c r="E951" s="124"/>
      <c r="F951" s="124"/>
      <c r="G951" s="124"/>
      <c r="H951" s="124"/>
      <c r="I951" s="124"/>
      <c r="J951" s="124"/>
      <c r="K951" s="124"/>
      <c r="L951" s="124"/>
      <c r="M951" s="124"/>
      <c r="N951" s="124"/>
      <c r="O951" s="124"/>
      <c r="P951" s="124"/>
      <c r="Q951" s="124"/>
      <c r="R951" s="124"/>
      <c r="S951" s="124"/>
      <c r="T951" s="124"/>
      <c r="U951" s="124"/>
      <c r="V951" s="124"/>
      <c r="W951" s="124"/>
      <c r="X951" s="124"/>
      <c r="Y951" s="124"/>
      <c r="Z951" s="124"/>
    </row>
    <row r="952" spans="1:26" ht="12.75" customHeight="1">
      <c r="A952" s="125"/>
      <c r="B952" s="124"/>
      <c r="C952" s="124"/>
      <c r="D952" s="124"/>
      <c r="E952" s="124"/>
      <c r="F952" s="124"/>
      <c r="G952" s="124"/>
      <c r="H952" s="124"/>
      <c r="I952" s="124"/>
      <c r="J952" s="124"/>
      <c r="K952" s="124"/>
      <c r="L952" s="124"/>
      <c r="M952" s="124"/>
      <c r="N952" s="124"/>
      <c r="O952" s="124"/>
      <c r="P952" s="124"/>
      <c r="Q952" s="124"/>
      <c r="R952" s="124"/>
      <c r="S952" s="124"/>
      <c r="T952" s="124"/>
      <c r="U952" s="124"/>
      <c r="V952" s="124"/>
      <c r="W952" s="124"/>
      <c r="X952" s="124"/>
      <c r="Y952" s="124"/>
      <c r="Z952" s="124"/>
    </row>
    <row r="953" spans="1:26" ht="12.75" customHeight="1">
      <c r="A953" s="125"/>
      <c r="B953" s="124"/>
      <c r="C953" s="124"/>
      <c r="D953" s="124"/>
      <c r="E953" s="124"/>
      <c r="F953" s="124"/>
      <c r="G953" s="124"/>
      <c r="H953" s="124"/>
      <c r="I953" s="124"/>
      <c r="J953" s="124"/>
      <c r="K953" s="124"/>
      <c r="L953" s="124"/>
      <c r="M953" s="124"/>
      <c r="N953" s="124"/>
      <c r="O953" s="124"/>
      <c r="P953" s="124"/>
      <c r="Q953" s="124"/>
      <c r="R953" s="124"/>
      <c r="S953" s="124"/>
      <c r="T953" s="124"/>
      <c r="U953" s="124"/>
      <c r="V953" s="124"/>
      <c r="W953" s="124"/>
      <c r="X953" s="124"/>
      <c r="Y953" s="124"/>
      <c r="Z953" s="124"/>
    </row>
    <row r="954" spans="1:26" ht="12.75" customHeight="1">
      <c r="A954" s="125"/>
      <c r="B954" s="124"/>
      <c r="C954" s="124"/>
      <c r="D954" s="124"/>
      <c r="E954" s="124"/>
      <c r="F954" s="124"/>
      <c r="G954" s="124"/>
      <c r="H954" s="124"/>
      <c r="I954" s="124"/>
      <c r="J954" s="124"/>
      <c r="K954" s="124"/>
      <c r="L954" s="124"/>
      <c r="M954" s="124"/>
      <c r="N954" s="124"/>
      <c r="O954" s="124"/>
      <c r="P954" s="124"/>
      <c r="Q954" s="124"/>
      <c r="R954" s="124"/>
      <c r="S954" s="124"/>
      <c r="T954" s="124"/>
      <c r="U954" s="124"/>
      <c r="V954" s="124"/>
      <c r="W954" s="124"/>
      <c r="X954" s="124"/>
      <c r="Y954" s="124"/>
      <c r="Z954" s="124"/>
    </row>
    <row r="955" spans="1:26" ht="12.75" customHeight="1">
      <c r="A955" s="125"/>
      <c r="B955" s="124"/>
      <c r="C955" s="124"/>
      <c r="D955" s="124"/>
      <c r="E955" s="124"/>
      <c r="F955" s="124"/>
      <c r="G955" s="124"/>
      <c r="H955" s="124"/>
      <c r="I955" s="124"/>
      <c r="J955" s="124"/>
      <c r="K955" s="124"/>
      <c r="L955" s="124"/>
      <c r="M955" s="124"/>
      <c r="N955" s="124"/>
      <c r="O955" s="124"/>
      <c r="P955" s="124"/>
      <c r="Q955" s="124"/>
      <c r="R955" s="124"/>
      <c r="S955" s="124"/>
      <c r="T955" s="124"/>
      <c r="U955" s="124"/>
      <c r="V955" s="124"/>
      <c r="W955" s="124"/>
      <c r="X955" s="124"/>
      <c r="Y955" s="124"/>
      <c r="Z955" s="124"/>
    </row>
    <row r="956" spans="1:26" ht="12.75" customHeight="1">
      <c r="A956" s="125"/>
      <c r="B956" s="124"/>
      <c r="C956" s="124"/>
      <c r="D956" s="124"/>
      <c r="E956" s="124"/>
      <c r="F956" s="124"/>
      <c r="G956" s="124"/>
      <c r="H956" s="124"/>
      <c r="I956" s="124"/>
      <c r="J956" s="124"/>
      <c r="K956" s="124"/>
      <c r="L956" s="124"/>
      <c r="M956" s="124"/>
      <c r="N956" s="124"/>
      <c r="O956" s="124"/>
      <c r="P956" s="124"/>
      <c r="Q956" s="124"/>
      <c r="R956" s="124"/>
      <c r="S956" s="124"/>
      <c r="T956" s="124"/>
      <c r="U956" s="124"/>
      <c r="V956" s="124"/>
      <c r="W956" s="124"/>
      <c r="X956" s="124"/>
      <c r="Y956" s="124"/>
      <c r="Z956" s="124"/>
    </row>
    <row r="957" spans="1:26" ht="12.75" customHeight="1">
      <c r="A957" s="125"/>
      <c r="B957" s="124"/>
      <c r="C957" s="124"/>
      <c r="D957" s="124"/>
      <c r="E957" s="124"/>
      <c r="F957" s="124"/>
      <c r="G957" s="124"/>
      <c r="H957" s="124"/>
      <c r="I957" s="124"/>
      <c r="J957" s="124"/>
      <c r="K957" s="124"/>
      <c r="L957" s="124"/>
      <c r="M957" s="124"/>
      <c r="N957" s="124"/>
      <c r="O957" s="124"/>
      <c r="P957" s="124"/>
      <c r="Q957" s="124"/>
      <c r="R957" s="124"/>
      <c r="S957" s="124"/>
      <c r="T957" s="124"/>
      <c r="U957" s="124"/>
      <c r="V957" s="124"/>
      <c r="W957" s="124"/>
      <c r="X957" s="124"/>
      <c r="Y957" s="124"/>
      <c r="Z957" s="124"/>
    </row>
    <row r="958" spans="1:26" ht="12.75" customHeight="1">
      <c r="A958" s="125"/>
      <c r="B958" s="124"/>
      <c r="C958" s="124"/>
      <c r="D958" s="124"/>
      <c r="E958" s="124"/>
      <c r="F958" s="124"/>
      <c r="G958" s="124"/>
      <c r="H958" s="124"/>
      <c r="I958" s="124"/>
      <c r="J958" s="124"/>
      <c r="K958" s="124"/>
      <c r="L958" s="124"/>
      <c r="M958" s="124"/>
      <c r="N958" s="124"/>
      <c r="O958" s="124"/>
      <c r="P958" s="124"/>
      <c r="Q958" s="124"/>
      <c r="R958" s="124"/>
      <c r="S958" s="124"/>
      <c r="T958" s="124"/>
      <c r="U958" s="124"/>
      <c r="V958" s="124"/>
      <c r="W958" s="124"/>
      <c r="X958" s="124"/>
      <c r="Y958" s="124"/>
      <c r="Z958" s="124"/>
    </row>
    <row r="959" spans="1:26" ht="12.75" customHeight="1">
      <c r="A959" s="125"/>
      <c r="B959" s="124"/>
      <c r="C959" s="124"/>
      <c r="D959" s="124"/>
      <c r="E959" s="124"/>
      <c r="F959" s="124"/>
      <c r="G959" s="124"/>
      <c r="H959" s="124"/>
      <c r="I959" s="124"/>
      <c r="J959" s="124"/>
      <c r="K959" s="124"/>
      <c r="L959" s="124"/>
      <c r="M959" s="124"/>
      <c r="N959" s="124"/>
      <c r="O959" s="124"/>
      <c r="P959" s="124"/>
      <c r="Q959" s="124"/>
      <c r="R959" s="124"/>
      <c r="S959" s="124"/>
      <c r="T959" s="124"/>
      <c r="U959" s="124"/>
      <c r="V959" s="124"/>
      <c r="W959" s="124"/>
      <c r="X959" s="124"/>
      <c r="Y959" s="124"/>
      <c r="Z959" s="124"/>
    </row>
    <row r="960" spans="1:26" ht="12.75" customHeight="1">
      <c r="A960" s="125"/>
      <c r="B960" s="124"/>
      <c r="C960" s="124"/>
      <c r="D960" s="124"/>
      <c r="E960" s="124"/>
      <c r="F960" s="124"/>
      <c r="G960" s="124"/>
      <c r="H960" s="124"/>
      <c r="I960" s="124"/>
      <c r="J960" s="124"/>
      <c r="K960" s="124"/>
      <c r="L960" s="124"/>
      <c r="M960" s="124"/>
      <c r="N960" s="124"/>
      <c r="O960" s="124"/>
      <c r="P960" s="124"/>
      <c r="Q960" s="124"/>
      <c r="R960" s="124"/>
      <c r="S960" s="124"/>
      <c r="T960" s="124"/>
      <c r="U960" s="124"/>
      <c r="V960" s="124"/>
      <c r="W960" s="124"/>
      <c r="X960" s="124"/>
      <c r="Y960" s="124"/>
      <c r="Z960" s="124"/>
    </row>
    <row r="961" spans="1:26" ht="12.75" customHeight="1">
      <c r="A961" s="125"/>
      <c r="B961" s="124"/>
      <c r="C961" s="124"/>
      <c r="D961" s="124"/>
      <c r="E961" s="124"/>
      <c r="F961" s="124"/>
      <c r="G961" s="124"/>
      <c r="H961" s="124"/>
      <c r="I961" s="124"/>
      <c r="J961" s="124"/>
      <c r="K961" s="124"/>
      <c r="L961" s="124"/>
      <c r="M961" s="124"/>
      <c r="N961" s="124"/>
      <c r="O961" s="124"/>
      <c r="P961" s="124"/>
      <c r="Q961" s="124"/>
      <c r="R961" s="124"/>
      <c r="S961" s="124"/>
      <c r="T961" s="124"/>
      <c r="U961" s="124"/>
      <c r="V961" s="124"/>
      <c r="W961" s="124"/>
      <c r="X961" s="124"/>
      <c r="Y961" s="124"/>
      <c r="Z961" s="124"/>
    </row>
    <row r="962" spans="1:26" ht="12.75" customHeight="1">
      <c r="A962" s="125"/>
      <c r="B962" s="124"/>
      <c r="C962" s="124"/>
      <c r="D962" s="124"/>
      <c r="E962" s="124"/>
      <c r="F962" s="124"/>
      <c r="G962" s="124"/>
      <c r="H962" s="124"/>
      <c r="I962" s="124"/>
      <c r="J962" s="124"/>
      <c r="K962" s="124"/>
      <c r="L962" s="124"/>
      <c r="M962" s="124"/>
      <c r="N962" s="124"/>
      <c r="O962" s="124"/>
      <c r="P962" s="124"/>
      <c r="Q962" s="124"/>
      <c r="R962" s="124"/>
      <c r="S962" s="124"/>
      <c r="T962" s="124"/>
      <c r="U962" s="124"/>
      <c r="V962" s="124"/>
      <c r="W962" s="124"/>
      <c r="X962" s="124"/>
      <c r="Y962" s="124"/>
      <c r="Z962" s="124"/>
    </row>
    <row r="963" spans="1:26" ht="12.75" customHeight="1">
      <c r="A963" s="125"/>
      <c r="B963" s="124"/>
      <c r="C963" s="124"/>
      <c r="D963" s="124"/>
      <c r="E963" s="124"/>
      <c r="F963" s="124"/>
      <c r="G963" s="124"/>
      <c r="H963" s="124"/>
      <c r="I963" s="124"/>
      <c r="J963" s="124"/>
      <c r="K963" s="124"/>
      <c r="L963" s="124"/>
      <c r="M963" s="124"/>
      <c r="N963" s="124"/>
      <c r="O963" s="124"/>
      <c r="P963" s="124"/>
      <c r="Q963" s="124"/>
      <c r="R963" s="124"/>
      <c r="S963" s="124"/>
      <c r="T963" s="124"/>
      <c r="U963" s="124"/>
      <c r="V963" s="124"/>
      <c r="W963" s="124"/>
      <c r="X963" s="124"/>
      <c r="Y963" s="124"/>
      <c r="Z963" s="124"/>
    </row>
    <row r="964" spans="1:26" ht="12.75" customHeight="1">
      <c r="A964" s="125"/>
      <c r="B964" s="124"/>
      <c r="C964" s="124"/>
      <c r="D964" s="124"/>
      <c r="E964" s="124"/>
      <c r="F964" s="124"/>
      <c r="G964" s="124"/>
      <c r="H964" s="124"/>
      <c r="I964" s="124"/>
      <c r="J964" s="124"/>
      <c r="K964" s="124"/>
      <c r="L964" s="124"/>
      <c r="M964" s="124"/>
      <c r="N964" s="124"/>
      <c r="O964" s="124"/>
      <c r="P964" s="124"/>
      <c r="Q964" s="124"/>
      <c r="R964" s="124"/>
      <c r="S964" s="124"/>
      <c r="T964" s="124"/>
      <c r="U964" s="124"/>
      <c r="V964" s="124"/>
      <c r="W964" s="124"/>
      <c r="X964" s="124"/>
      <c r="Y964" s="124"/>
      <c r="Z964" s="124"/>
    </row>
    <row r="965" spans="1:26" ht="12.75" customHeight="1">
      <c r="A965" s="125"/>
      <c r="B965" s="124"/>
      <c r="C965" s="124"/>
      <c r="D965" s="124"/>
      <c r="E965" s="124"/>
      <c r="F965" s="124"/>
      <c r="G965" s="124"/>
      <c r="H965" s="124"/>
      <c r="I965" s="124"/>
      <c r="J965" s="124"/>
      <c r="K965" s="124"/>
      <c r="L965" s="124"/>
      <c r="M965" s="124"/>
      <c r="N965" s="124"/>
      <c r="O965" s="124"/>
      <c r="P965" s="124"/>
      <c r="Q965" s="124"/>
      <c r="R965" s="124"/>
      <c r="S965" s="124"/>
      <c r="T965" s="124"/>
      <c r="U965" s="124"/>
      <c r="V965" s="124"/>
      <c r="W965" s="124"/>
      <c r="X965" s="124"/>
      <c r="Y965" s="124"/>
      <c r="Z965" s="124"/>
    </row>
    <row r="966" spans="1:26" ht="12.75" customHeight="1">
      <c r="A966" s="125"/>
      <c r="B966" s="124"/>
      <c r="C966" s="124"/>
      <c r="D966" s="124"/>
      <c r="E966" s="124"/>
      <c r="F966" s="124"/>
      <c r="G966" s="124"/>
      <c r="H966" s="124"/>
      <c r="I966" s="124"/>
      <c r="J966" s="124"/>
      <c r="K966" s="124"/>
      <c r="L966" s="124"/>
      <c r="M966" s="124"/>
      <c r="N966" s="124"/>
      <c r="O966" s="124"/>
      <c r="P966" s="124"/>
      <c r="Q966" s="124"/>
      <c r="R966" s="124"/>
      <c r="S966" s="124"/>
      <c r="T966" s="124"/>
      <c r="U966" s="124"/>
      <c r="V966" s="124"/>
      <c r="W966" s="124"/>
      <c r="X966" s="124"/>
      <c r="Y966" s="124"/>
      <c r="Z966" s="124"/>
    </row>
    <row r="967" spans="1:26" ht="12.75" customHeight="1">
      <c r="A967" s="125"/>
      <c r="B967" s="124"/>
      <c r="C967" s="124"/>
      <c r="D967" s="124"/>
      <c r="E967" s="124"/>
      <c r="F967" s="124"/>
      <c r="G967" s="124"/>
      <c r="H967" s="124"/>
      <c r="I967" s="124"/>
      <c r="J967" s="124"/>
      <c r="K967" s="124"/>
      <c r="L967" s="124"/>
      <c r="M967" s="124"/>
      <c r="N967" s="124"/>
      <c r="O967" s="124"/>
      <c r="P967" s="124"/>
      <c r="Q967" s="124"/>
      <c r="R967" s="124"/>
      <c r="S967" s="124"/>
      <c r="T967" s="124"/>
      <c r="U967" s="124"/>
      <c r="V967" s="124"/>
      <c r="W967" s="124"/>
      <c r="X967" s="124"/>
      <c r="Y967" s="124"/>
      <c r="Z967" s="124"/>
    </row>
    <row r="968" spans="1:26" ht="12.75" customHeight="1">
      <c r="A968" s="125"/>
      <c r="B968" s="124"/>
      <c r="C968" s="124"/>
      <c r="D968" s="124"/>
      <c r="E968" s="124"/>
      <c r="F968" s="124"/>
      <c r="G968" s="124"/>
      <c r="H968" s="124"/>
      <c r="I968" s="124"/>
      <c r="J968" s="124"/>
      <c r="K968" s="124"/>
      <c r="L968" s="124"/>
      <c r="M968" s="124"/>
      <c r="N968" s="124"/>
      <c r="O968" s="124"/>
      <c r="P968" s="124"/>
      <c r="Q968" s="124"/>
      <c r="R968" s="124"/>
      <c r="S968" s="124"/>
      <c r="T968" s="124"/>
      <c r="U968" s="124"/>
      <c r="V968" s="124"/>
      <c r="W968" s="124"/>
      <c r="X968" s="124"/>
      <c r="Y968" s="124"/>
      <c r="Z968" s="124"/>
    </row>
    <row r="969" spans="1:26" ht="12.75" customHeight="1">
      <c r="A969" s="125"/>
      <c r="B969" s="124"/>
      <c r="C969" s="124"/>
      <c r="D969" s="124"/>
      <c r="E969" s="124"/>
      <c r="F969" s="124"/>
      <c r="G969" s="124"/>
      <c r="H969" s="124"/>
      <c r="I969" s="124"/>
      <c r="J969" s="124"/>
      <c r="K969" s="124"/>
      <c r="L969" s="124"/>
      <c r="M969" s="124"/>
      <c r="N969" s="124"/>
      <c r="O969" s="124"/>
      <c r="P969" s="124"/>
      <c r="Q969" s="124"/>
      <c r="R969" s="124"/>
      <c r="S969" s="124"/>
      <c r="T969" s="124"/>
      <c r="U969" s="124"/>
      <c r="V969" s="124"/>
      <c r="W969" s="124"/>
      <c r="X969" s="124"/>
      <c r="Y969" s="124"/>
      <c r="Z969" s="124"/>
    </row>
    <row r="970" spans="1:26" ht="12.75" customHeight="1">
      <c r="A970" s="125"/>
      <c r="B970" s="124"/>
      <c r="C970" s="124"/>
      <c r="D970" s="124"/>
      <c r="E970" s="124"/>
      <c r="F970" s="124"/>
      <c r="G970" s="124"/>
      <c r="H970" s="124"/>
      <c r="I970" s="124"/>
      <c r="J970" s="124"/>
      <c r="K970" s="124"/>
      <c r="L970" s="124"/>
      <c r="M970" s="124"/>
      <c r="N970" s="124"/>
      <c r="O970" s="124"/>
      <c r="P970" s="124"/>
      <c r="Q970" s="124"/>
      <c r="R970" s="124"/>
      <c r="S970" s="124"/>
      <c r="T970" s="124"/>
      <c r="U970" s="124"/>
      <c r="V970" s="124"/>
      <c r="W970" s="124"/>
      <c r="X970" s="124"/>
      <c r="Y970" s="124"/>
      <c r="Z970" s="124"/>
    </row>
    <row r="971" spans="1:26" ht="12.75" customHeight="1">
      <c r="A971" s="125"/>
      <c r="B971" s="124"/>
      <c r="C971" s="124"/>
      <c r="D971" s="124"/>
      <c r="E971" s="124"/>
      <c r="F971" s="124"/>
      <c r="G971" s="124"/>
      <c r="H971" s="124"/>
      <c r="I971" s="124"/>
      <c r="J971" s="124"/>
      <c r="K971" s="124"/>
      <c r="L971" s="124"/>
      <c r="M971" s="124"/>
      <c r="N971" s="124"/>
      <c r="O971" s="124"/>
      <c r="P971" s="124"/>
      <c r="Q971" s="124"/>
      <c r="R971" s="124"/>
      <c r="S971" s="124"/>
      <c r="T971" s="124"/>
      <c r="U971" s="124"/>
      <c r="V971" s="124"/>
      <c r="W971" s="124"/>
      <c r="X971" s="124"/>
      <c r="Y971" s="124"/>
      <c r="Z971" s="124"/>
    </row>
    <row r="972" spans="1:26" ht="12.75" customHeight="1">
      <c r="A972" s="125"/>
      <c r="B972" s="124"/>
      <c r="C972" s="124"/>
      <c r="D972" s="124"/>
      <c r="E972" s="124"/>
      <c r="F972" s="124"/>
      <c r="G972" s="124"/>
      <c r="H972" s="124"/>
      <c r="I972" s="124"/>
      <c r="J972" s="124"/>
      <c r="K972" s="124"/>
      <c r="L972" s="124"/>
      <c r="M972" s="124"/>
      <c r="N972" s="124"/>
      <c r="O972" s="124"/>
      <c r="P972" s="124"/>
      <c r="Q972" s="124"/>
      <c r="R972" s="124"/>
      <c r="S972" s="124"/>
      <c r="T972" s="124"/>
      <c r="U972" s="124"/>
      <c r="V972" s="124"/>
      <c r="W972" s="124"/>
      <c r="X972" s="124"/>
      <c r="Y972" s="124"/>
      <c r="Z972" s="124"/>
    </row>
    <row r="973" spans="1:26" ht="12.75" customHeight="1">
      <c r="A973" s="125"/>
      <c r="B973" s="124"/>
      <c r="C973" s="124"/>
      <c r="D973" s="124"/>
      <c r="E973" s="124"/>
      <c r="F973" s="124"/>
      <c r="G973" s="124"/>
      <c r="H973" s="124"/>
      <c r="I973" s="124"/>
      <c r="J973" s="124"/>
      <c r="K973" s="124"/>
      <c r="L973" s="124"/>
      <c r="M973" s="124"/>
      <c r="N973" s="124"/>
      <c r="O973" s="124"/>
      <c r="P973" s="124"/>
      <c r="Q973" s="124"/>
      <c r="R973" s="124"/>
      <c r="S973" s="124"/>
      <c r="T973" s="124"/>
      <c r="U973" s="124"/>
      <c r="V973" s="124"/>
      <c r="W973" s="124"/>
      <c r="X973" s="124"/>
      <c r="Y973" s="124"/>
      <c r="Z973" s="124"/>
    </row>
    <row r="974" spans="1:26" ht="12.75" customHeight="1">
      <c r="A974" s="125"/>
      <c r="B974" s="124"/>
      <c r="C974" s="124"/>
      <c r="D974" s="124"/>
      <c r="E974" s="124"/>
      <c r="F974" s="124"/>
      <c r="G974" s="124"/>
      <c r="H974" s="124"/>
      <c r="I974" s="124"/>
      <c r="J974" s="124"/>
      <c r="K974" s="124"/>
      <c r="L974" s="124"/>
      <c r="M974" s="124"/>
      <c r="N974" s="124"/>
      <c r="O974" s="124"/>
      <c r="P974" s="124"/>
      <c r="Q974" s="124"/>
      <c r="R974" s="124"/>
      <c r="S974" s="124"/>
      <c r="T974" s="124"/>
      <c r="U974" s="124"/>
      <c r="V974" s="124"/>
      <c r="W974" s="124"/>
      <c r="X974" s="124"/>
      <c r="Y974" s="124"/>
      <c r="Z974" s="124"/>
    </row>
    <row r="975" spans="1:26" ht="12.75" customHeight="1">
      <c r="A975" s="125"/>
      <c r="B975" s="124"/>
      <c r="C975" s="124"/>
      <c r="D975" s="124"/>
      <c r="E975" s="124"/>
      <c r="F975" s="124"/>
      <c r="G975" s="124"/>
      <c r="H975" s="124"/>
      <c r="I975" s="124"/>
      <c r="J975" s="124"/>
      <c r="K975" s="124"/>
      <c r="L975" s="124"/>
      <c r="M975" s="124"/>
      <c r="N975" s="124"/>
      <c r="O975" s="124"/>
      <c r="P975" s="124"/>
      <c r="Q975" s="124"/>
      <c r="R975" s="124"/>
      <c r="S975" s="124"/>
      <c r="T975" s="124"/>
      <c r="U975" s="124"/>
      <c r="V975" s="124"/>
      <c r="W975" s="124"/>
      <c r="X975" s="124"/>
      <c r="Y975" s="124"/>
      <c r="Z975" s="124"/>
    </row>
    <row r="976" spans="1:26" ht="12.75" customHeight="1">
      <c r="A976" s="125"/>
      <c r="B976" s="124"/>
      <c r="C976" s="124"/>
      <c r="D976" s="124"/>
      <c r="E976" s="124"/>
      <c r="F976" s="124"/>
      <c r="G976" s="124"/>
      <c r="H976" s="124"/>
      <c r="I976" s="124"/>
      <c r="J976" s="124"/>
      <c r="K976" s="124"/>
      <c r="L976" s="124"/>
      <c r="M976" s="124"/>
      <c r="N976" s="124"/>
      <c r="O976" s="124"/>
      <c r="P976" s="124"/>
      <c r="Q976" s="124"/>
      <c r="R976" s="124"/>
      <c r="S976" s="124"/>
      <c r="T976" s="124"/>
      <c r="U976" s="124"/>
      <c r="V976" s="124"/>
      <c r="W976" s="124"/>
      <c r="X976" s="124"/>
      <c r="Y976" s="124"/>
      <c r="Z976" s="124"/>
    </row>
    <row r="977" spans="1:26" ht="12.75" customHeight="1">
      <c r="A977" s="125"/>
      <c r="B977" s="124"/>
      <c r="C977" s="124"/>
      <c r="D977" s="124"/>
      <c r="E977" s="124"/>
      <c r="F977" s="124"/>
      <c r="G977" s="124"/>
      <c r="H977" s="124"/>
      <c r="I977" s="124"/>
      <c r="J977" s="124"/>
      <c r="K977" s="124"/>
      <c r="L977" s="124"/>
      <c r="M977" s="124"/>
      <c r="N977" s="124"/>
      <c r="O977" s="124"/>
      <c r="P977" s="124"/>
      <c r="Q977" s="124"/>
      <c r="R977" s="124"/>
      <c r="S977" s="124"/>
      <c r="T977" s="124"/>
      <c r="U977" s="124"/>
      <c r="V977" s="124"/>
      <c r="W977" s="124"/>
      <c r="X977" s="124"/>
      <c r="Y977" s="124"/>
      <c r="Z977" s="124"/>
    </row>
    <row r="978" spans="1:26" ht="12.75" customHeight="1">
      <c r="A978" s="125"/>
      <c r="B978" s="124"/>
      <c r="C978" s="124"/>
      <c r="D978" s="124"/>
      <c r="E978" s="124"/>
      <c r="F978" s="124"/>
      <c r="G978" s="124"/>
      <c r="H978" s="124"/>
      <c r="I978" s="124"/>
      <c r="J978" s="124"/>
      <c r="K978" s="124"/>
      <c r="L978" s="124"/>
      <c r="M978" s="124"/>
      <c r="N978" s="124"/>
      <c r="O978" s="124"/>
      <c r="P978" s="124"/>
      <c r="Q978" s="124"/>
      <c r="R978" s="124"/>
      <c r="S978" s="124"/>
      <c r="T978" s="124"/>
      <c r="U978" s="124"/>
      <c r="V978" s="124"/>
      <c r="W978" s="124"/>
      <c r="X978" s="124"/>
      <c r="Y978" s="124"/>
      <c r="Z978" s="124"/>
    </row>
    <row r="979" spans="1:26" ht="12.75" customHeight="1">
      <c r="A979" s="125"/>
      <c r="B979" s="124"/>
      <c r="C979" s="124"/>
      <c r="D979" s="124"/>
      <c r="E979" s="124"/>
      <c r="F979" s="124"/>
      <c r="G979" s="124"/>
      <c r="H979" s="124"/>
      <c r="I979" s="124"/>
      <c r="J979" s="124"/>
      <c r="K979" s="124"/>
      <c r="L979" s="124"/>
      <c r="M979" s="124"/>
      <c r="N979" s="124"/>
      <c r="O979" s="124"/>
      <c r="P979" s="124"/>
      <c r="Q979" s="124"/>
      <c r="R979" s="124"/>
      <c r="S979" s="124"/>
      <c r="T979" s="124"/>
      <c r="U979" s="124"/>
      <c r="V979" s="124"/>
      <c r="W979" s="124"/>
      <c r="X979" s="124"/>
      <c r="Y979" s="124"/>
      <c r="Z979" s="124"/>
    </row>
    <row r="980" spans="1:26" ht="12.75" customHeight="1">
      <c r="A980" s="125"/>
      <c r="B980" s="124"/>
      <c r="C980" s="124"/>
      <c r="D980" s="124"/>
      <c r="E980" s="124"/>
      <c r="F980" s="124"/>
      <c r="G980" s="124"/>
      <c r="H980" s="124"/>
      <c r="I980" s="124"/>
      <c r="J980" s="124"/>
      <c r="K980" s="124"/>
      <c r="L980" s="124"/>
      <c r="M980" s="124"/>
      <c r="N980" s="124"/>
      <c r="O980" s="124"/>
      <c r="P980" s="124"/>
      <c r="Q980" s="124"/>
      <c r="R980" s="124"/>
      <c r="S980" s="124"/>
      <c r="T980" s="124"/>
      <c r="U980" s="124"/>
      <c r="V980" s="124"/>
      <c r="W980" s="124"/>
      <c r="X980" s="124"/>
      <c r="Y980" s="124"/>
      <c r="Z980" s="124"/>
    </row>
    <row r="981" spans="1:26" ht="12.75" customHeight="1">
      <c r="A981" s="125"/>
      <c r="B981" s="124"/>
      <c r="C981" s="124"/>
      <c r="D981" s="124"/>
      <c r="E981" s="124"/>
      <c r="F981" s="124"/>
      <c r="G981" s="124"/>
      <c r="H981" s="124"/>
      <c r="I981" s="124"/>
      <c r="J981" s="124"/>
      <c r="K981" s="124"/>
      <c r="L981" s="124"/>
      <c r="M981" s="124"/>
      <c r="N981" s="124"/>
      <c r="O981" s="124"/>
      <c r="P981" s="124"/>
      <c r="Q981" s="124"/>
      <c r="R981" s="124"/>
      <c r="S981" s="124"/>
      <c r="T981" s="124"/>
      <c r="U981" s="124"/>
      <c r="V981" s="124"/>
      <c r="W981" s="124"/>
      <c r="X981" s="124"/>
      <c r="Y981" s="124"/>
      <c r="Z981" s="124"/>
    </row>
    <row r="982" spans="1:26" ht="12.75" customHeight="1">
      <c r="A982" s="125"/>
      <c r="B982" s="124"/>
      <c r="C982" s="124"/>
      <c r="D982" s="124"/>
      <c r="E982" s="124"/>
      <c r="F982" s="124"/>
      <c r="G982" s="124"/>
      <c r="H982" s="124"/>
      <c r="I982" s="124"/>
      <c r="J982" s="124"/>
      <c r="K982" s="124"/>
      <c r="L982" s="124"/>
      <c r="M982" s="124"/>
      <c r="N982" s="124"/>
      <c r="O982" s="124"/>
      <c r="P982" s="124"/>
      <c r="Q982" s="124"/>
      <c r="R982" s="124"/>
      <c r="S982" s="124"/>
      <c r="T982" s="124"/>
      <c r="U982" s="124"/>
      <c r="V982" s="124"/>
      <c r="W982" s="124"/>
      <c r="X982" s="124"/>
      <c r="Y982" s="124"/>
      <c r="Z982" s="124"/>
    </row>
    <row r="983" spans="1:26" ht="12.75" customHeight="1">
      <c r="A983" s="125"/>
      <c r="B983" s="124"/>
      <c r="C983" s="124"/>
      <c r="D983" s="124"/>
      <c r="E983" s="124"/>
      <c r="F983" s="124"/>
      <c r="G983" s="124"/>
      <c r="H983" s="124"/>
      <c r="I983" s="124"/>
      <c r="J983" s="124"/>
      <c r="K983" s="124"/>
      <c r="L983" s="124"/>
      <c r="M983" s="124"/>
      <c r="N983" s="124"/>
      <c r="O983" s="124"/>
      <c r="P983" s="124"/>
      <c r="Q983" s="124"/>
      <c r="R983" s="124"/>
      <c r="S983" s="124"/>
      <c r="T983" s="124"/>
      <c r="U983" s="124"/>
      <c r="V983" s="124"/>
      <c r="W983" s="124"/>
      <c r="X983" s="124"/>
      <c r="Y983" s="124"/>
      <c r="Z983" s="124"/>
    </row>
    <row r="984" spans="1:26" ht="12.75" customHeight="1">
      <c r="A984" s="125"/>
      <c r="B984" s="124"/>
      <c r="C984" s="124"/>
      <c r="D984" s="124"/>
      <c r="E984" s="124"/>
      <c r="F984" s="124"/>
      <c r="G984" s="124"/>
      <c r="H984" s="124"/>
      <c r="I984" s="124"/>
      <c r="J984" s="124"/>
      <c r="K984" s="124"/>
      <c r="L984" s="124"/>
      <c r="M984" s="124"/>
      <c r="N984" s="124"/>
      <c r="O984" s="124"/>
      <c r="P984" s="124"/>
      <c r="Q984" s="124"/>
      <c r="R984" s="124"/>
      <c r="S984" s="124"/>
      <c r="T984" s="124"/>
      <c r="U984" s="124"/>
      <c r="V984" s="124"/>
      <c r="W984" s="124"/>
      <c r="X984" s="124"/>
      <c r="Y984" s="124"/>
      <c r="Z984" s="124"/>
    </row>
    <row r="985" spans="1:26" ht="12.75" customHeight="1">
      <c r="A985" s="125"/>
      <c r="B985" s="124"/>
      <c r="C985" s="124"/>
      <c r="D985" s="124"/>
      <c r="E985" s="124"/>
      <c r="F985" s="124"/>
      <c r="G985" s="124"/>
      <c r="H985" s="124"/>
      <c r="I985" s="124"/>
      <c r="J985" s="124"/>
      <c r="K985" s="124"/>
      <c r="L985" s="124"/>
      <c r="M985" s="124"/>
      <c r="N985" s="124"/>
      <c r="O985" s="124"/>
      <c r="P985" s="124"/>
      <c r="Q985" s="124"/>
      <c r="R985" s="124"/>
      <c r="S985" s="124"/>
      <c r="T985" s="124"/>
      <c r="U985" s="124"/>
      <c r="V985" s="124"/>
      <c r="W985" s="124"/>
      <c r="X985" s="124"/>
      <c r="Y985" s="124"/>
      <c r="Z985" s="124"/>
    </row>
    <row r="986" spans="1:26" ht="12.75" customHeight="1">
      <c r="A986" s="125"/>
      <c r="B986" s="124"/>
      <c r="C986" s="124"/>
      <c r="D986" s="124"/>
      <c r="E986" s="124"/>
      <c r="F986" s="124"/>
      <c r="G986" s="124"/>
      <c r="H986" s="124"/>
      <c r="I986" s="124"/>
      <c r="J986" s="124"/>
      <c r="K986" s="124"/>
      <c r="L986" s="124"/>
      <c r="M986" s="124"/>
      <c r="N986" s="124"/>
      <c r="O986" s="124"/>
      <c r="P986" s="124"/>
      <c r="Q986" s="124"/>
      <c r="R986" s="124"/>
      <c r="S986" s="124"/>
      <c r="T986" s="124"/>
      <c r="U986" s="124"/>
      <c r="V986" s="124"/>
      <c r="W986" s="124"/>
      <c r="X986" s="124"/>
      <c r="Y986" s="124"/>
      <c r="Z986" s="124"/>
    </row>
    <row r="987" spans="1:26" ht="12.75" customHeight="1">
      <c r="A987" s="125"/>
      <c r="B987" s="124"/>
      <c r="C987" s="124"/>
      <c r="D987" s="124"/>
      <c r="E987" s="124"/>
      <c r="F987" s="124"/>
      <c r="G987" s="124"/>
      <c r="H987" s="124"/>
      <c r="I987" s="124"/>
      <c r="J987" s="124"/>
      <c r="K987" s="124"/>
      <c r="L987" s="124"/>
      <c r="M987" s="124"/>
      <c r="N987" s="124"/>
      <c r="O987" s="124"/>
      <c r="P987" s="124"/>
      <c r="Q987" s="124"/>
      <c r="R987" s="124"/>
      <c r="S987" s="124"/>
      <c r="T987" s="124"/>
      <c r="U987" s="124"/>
      <c r="V987" s="124"/>
      <c r="W987" s="124"/>
      <c r="X987" s="124"/>
      <c r="Y987" s="124"/>
      <c r="Z987" s="124"/>
    </row>
    <row r="988" spans="1:26" ht="12.75" customHeight="1">
      <c r="A988" s="125"/>
      <c r="B988" s="124"/>
      <c r="C988" s="124"/>
      <c r="D988" s="124"/>
      <c r="E988" s="124"/>
      <c r="F988" s="124"/>
      <c r="G988" s="124"/>
      <c r="H988" s="124"/>
      <c r="I988" s="124"/>
      <c r="J988" s="124"/>
      <c r="K988" s="124"/>
      <c r="L988" s="124"/>
      <c r="M988" s="124"/>
      <c r="N988" s="124"/>
      <c r="O988" s="124"/>
      <c r="P988" s="124"/>
      <c r="Q988" s="124"/>
      <c r="R988" s="124"/>
      <c r="S988" s="124"/>
      <c r="T988" s="124"/>
      <c r="U988" s="124"/>
      <c r="V988" s="124"/>
      <c r="W988" s="124"/>
      <c r="X988" s="124"/>
      <c r="Y988" s="124"/>
      <c r="Z988" s="124"/>
    </row>
    <row r="989" spans="1:26" ht="12.75" customHeight="1">
      <c r="A989" s="125"/>
      <c r="B989" s="124"/>
      <c r="C989" s="124"/>
      <c r="D989" s="124"/>
      <c r="E989" s="124"/>
      <c r="F989" s="124"/>
      <c r="G989" s="124"/>
      <c r="H989" s="124"/>
      <c r="I989" s="124"/>
      <c r="J989" s="124"/>
      <c r="K989" s="124"/>
      <c r="L989" s="124"/>
      <c r="M989" s="124"/>
      <c r="N989" s="124"/>
      <c r="O989" s="124"/>
      <c r="P989" s="124"/>
      <c r="Q989" s="124"/>
      <c r="R989" s="124"/>
      <c r="S989" s="124"/>
      <c r="T989" s="124"/>
      <c r="U989" s="124"/>
      <c r="V989" s="124"/>
      <c r="W989" s="124"/>
      <c r="X989" s="124"/>
      <c r="Y989" s="124"/>
      <c r="Z989" s="124"/>
    </row>
    <row r="990" spans="1:26" ht="12.75" customHeight="1">
      <c r="A990" s="125"/>
      <c r="B990" s="124"/>
      <c r="C990" s="124"/>
      <c r="D990" s="124"/>
      <c r="E990" s="124"/>
      <c r="F990" s="124"/>
      <c r="G990" s="124"/>
      <c r="H990" s="124"/>
      <c r="I990" s="124"/>
      <c r="J990" s="124"/>
      <c r="K990" s="124"/>
      <c r="L990" s="124"/>
      <c r="M990" s="124"/>
      <c r="N990" s="124"/>
      <c r="O990" s="124"/>
      <c r="P990" s="124"/>
      <c r="Q990" s="124"/>
      <c r="R990" s="124"/>
      <c r="S990" s="124"/>
      <c r="T990" s="124"/>
      <c r="U990" s="124"/>
      <c r="V990" s="124"/>
      <c r="W990" s="124"/>
      <c r="X990" s="124"/>
      <c r="Y990" s="124"/>
      <c r="Z990" s="124"/>
    </row>
    <row r="991" spans="1:26" ht="12.75" customHeight="1">
      <c r="A991" s="125"/>
      <c r="B991" s="124"/>
      <c r="C991" s="124"/>
      <c r="D991" s="124"/>
      <c r="E991" s="124"/>
      <c r="F991" s="124"/>
      <c r="G991" s="124"/>
      <c r="H991" s="124"/>
      <c r="I991" s="124"/>
      <c r="J991" s="124"/>
      <c r="K991" s="124"/>
      <c r="L991" s="124"/>
      <c r="M991" s="124"/>
      <c r="N991" s="124"/>
      <c r="O991" s="124"/>
      <c r="P991" s="124"/>
      <c r="Q991" s="124"/>
      <c r="R991" s="124"/>
      <c r="S991" s="124"/>
      <c r="T991" s="124"/>
      <c r="U991" s="124"/>
      <c r="V991" s="124"/>
      <c r="W991" s="124"/>
      <c r="X991" s="124"/>
      <c r="Y991" s="124"/>
      <c r="Z991" s="124"/>
    </row>
    <row r="992" spans="1:26" ht="12.75" customHeight="1">
      <c r="A992" s="125"/>
      <c r="B992" s="124"/>
      <c r="C992" s="124"/>
      <c r="D992" s="124"/>
      <c r="E992" s="124"/>
      <c r="F992" s="124"/>
      <c r="G992" s="124"/>
      <c r="H992" s="124"/>
      <c r="I992" s="124"/>
      <c r="J992" s="124"/>
      <c r="K992" s="124"/>
      <c r="L992" s="124"/>
      <c r="M992" s="124"/>
      <c r="N992" s="124"/>
      <c r="O992" s="124"/>
      <c r="P992" s="124"/>
      <c r="Q992" s="124"/>
      <c r="R992" s="124"/>
      <c r="S992" s="124"/>
      <c r="T992" s="124"/>
      <c r="U992" s="124"/>
      <c r="V992" s="124"/>
      <c r="W992" s="124"/>
      <c r="X992" s="124"/>
      <c r="Y992" s="124"/>
      <c r="Z992" s="124"/>
    </row>
    <row r="993" spans="1:26" ht="12.75" customHeight="1">
      <c r="A993" s="125"/>
      <c r="B993" s="124"/>
      <c r="C993" s="124"/>
      <c r="D993" s="124"/>
      <c r="E993" s="124"/>
      <c r="F993" s="124"/>
      <c r="G993" s="124"/>
      <c r="H993" s="124"/>
      <c r="I993" s="124"/>
      <c r="J993" s="124"/>
      <c r="K993" s="124"/>
      <c r="L993" s="124"/>
      <c r="M993" s="124"/>
      <c r="N993" s="124"/>
      <c r="O993" s="124"/>
      <c r="P993" s="124"/>
      <c r="Q993" s="124"/>
      <c r="R993" s="124"/>
      <c r="S993" s="124"/>
      <c r="T993" s="124"/>
      <c r="U993" s="124"/>
      <c r="V993" s="124"/>
      <c r="W993" s="124"/>
      <c r="X993" s="124"/>
      <c r="Y993" s="124"/>
      <c r="Z993" s="124"/>
    </row>
    <row r="994" spans="1:26" ht="12.75" customHeight="1">
      <c r="A994" s="125"/>
      <c r="B994" s="124"/>
      <c r="C994" s="124"/>
      <c r="D994" s="124"/>
      <c r="E994" s="124"/>
      <c r="F994" s="124"/>
      <c r="G994" s="124"/>
      <c r="H994" s="124"/>
      <c r="I994" s="124"/>
      <c r="J994" s="124"/>
      <c r="K994" s="124"/>
      <c r="L994" s="124"/>
      <c r="M994" s="124"/>
      <c r="N994" s="124"/>
      <c r="O994" s="124"/>
      <c r="P994" s="124"/>
      <c r="Q994" s="124"/>
      <c r="R994" s="124"/>
      <c r="S994" s="124"/>
      <c r="T994" s="124"/>
      <c r="U994" s="124"/>
      <c r="V994" s="124"/>
      <c r="W994" s="124"/>
      <c r="X994" s="124"/>
      <c r="Y994" s="124"/>
      <c r="Z994" s="124"/>
    </row>
    <row r="995" spans="1:26" ht="12.75" customHeight="1">
      <c r="A995" s="125"/>
      <c r="B995" s="124"/>
      <c r="C995" s="124"/>
      <c r="D995" s="124"/>
      <c r="E995" s="124"/>
      <c r="F995" s="124"/>
      <c r="G995" s="124"/>
      <c r="H995" s="124"/>
      <c r="I995" s="124"/>
      <c r="J995" s="124"/>
      <c r="K995" s="124"/>
      <c r="L995" s="124"/>
      <c r="M995" s="124"/>
      <c r="N995" s="124"/>
      <c r="O995" s="124"/>
      <c r="P995" s="124"/>
      <c r="Q995" s="124"/>
      <c r="R995" s="124"/>
      <c r="S995" s="124"/>
      <c r="T995" s="124"/>
      <c r="U995" s="124"/>
      <c r="V995" s="124"/>
      <c r="W995" s="124"/>
      <c r="X995" s="124"/>
      <c r="Y995" s="124"/>
      <c r="Z995" s="124"/>
    </row>
    <row r="996" spans="1:26" ht="12.75" customHeight="1">
      <c r="A996" s="125"/>
      <c r="B996" s="124"/>
      <c r="C996" s="124"/>
      <c r="D996" s="124"/>
      <c r="E996" s="124"/>
      <c r="F996" s="124"/>
      <c r="G996" s="124"/>
      <c r="H996" s="124"/>
      <c r="I996" s="124"/>
      <c r="J996" s="124"/>
      <c r="K996" s="124"/>
      <c r="L996" s="124"/>
      <c r="M996" s="124"/>
      <c r="N996" s="124"/>
      <c r="O996" s="124"/>
      <c r="P996" s="124"/>
      <c r="Q996" s="124"/>
      <c r="R996" s="124"/>
      <c r="S996" s="124"/>
      <c r="T996" s="124"/>
      <c r="U996" s="124"/>
      <c r="V996" s="124"/>
      <c r="W996" s="124"/>
      <c r="X996" s="124"/>
      <c r="Y996" s="124"/>
      <c r="Z996" s="124"/>
    </row>
    <row r="997" spans="1:26" ht="12.75" customHeight="1">
      <c r="A997" s="125"/>
      <c r="B997" s="124"/>
      <c r="C997" s="124"/>
      <c r="D997" s="124"/>
      <c r="E997" s="124"/>
      <c r="F997" s="124"/>
      <c r="G997" s="124"/>
      <c r="H997" s="124"/>
      <c r="I997" s="124"/>
      <c r="J997" s="124"/>
      <c r="K997" s="124"/>
      <c r="L997" s="124"/>
      <c r="M997" s="124"/>
      <c r="N997" s="124"/>
      <c r="O997" s="124"/>
      <c r="P997" s="124"/>
      <c r="Q997" s="124"/>
      <c r="R997" s="124"/>
      <c r="S997" s="124"/>
      <c r="T997" s="124"/>
      <c r="U997" s="124"/>
      <c r="V997" s="124"/>
      <c r="W997" s="124"/>
      <c r="X997" s="124"/>
      <c r="Y997" s="124"/>
      <c r="Z997" s="124"/>
    </row>
    <row r="998" spans="1:26" ht="12.75" customHeight="1">
      <c r="A998" s="125"/>
      <c r="B998" s="124"/>
      <c r="C998" s="124"/>
      <c r="D998" s="124"/>
      <c r="E998" s="124"/>
      <c r="F998" s="124"/>
      <c r="G998" s="124"/>
      <c r="H998" s="124"/>
      <c r="I998" s="124"/>
      <c r="J998" s="124"/>
      <c r="K998" s="124"/>
      <c r="L998" s="124"/>
      <c r="M998" s="124"/>
      <c r="N998" s="124"/>
      <c r="O998" s="124"/>
      <c r="P998" s="124"/>
      <c r="Q998" s="124"/>
      <c r="R998" s="124"/>
      <c r="S998" s="124"/>
      <c r="T998" s="124"/>
      <c r="U998" s="124"/>
      <c r="V998" s="124"/>
      <c r="W998" s="124"/>
      <c r="X998" s="124"/>
      <c r="Y998" s="124"/>
      <c r="Z998" s="124"/>
    </row>
    <row r="999" spans="1:26" ht="12.75" customHeight="1">
      <c r="A999" s="125"/>
      <c r="B999" s="124"/>
      <c r="C999" s="124"/>
      <c r="D999" s="124"/>
      <c r="E999" s="124"/>
      <c r="F999" s="124"/>
      <c r="G999" s="124"/>
      <c r="H999" s="124"/>
      <c r="I999" s="124"/>
      <c r="J999" s="124"/>
      <c r="K999" s="124"/>
      <c r="L999" s="124"/>
      <c r="M999" s="124"/>
      <c r="N999" s="124"/>
      <c r="O999" s="124"/>
      <c r="P999" s="124"/>
      <c r="Q999" s="124"/>
      <c r="R999" s="124"/>
      <c r="S999" s="124"/>
      <c r="T999" s="124"/>
      <c r="U999" s="124"/>
      <c r="V999" s="124"/>
      <c r="W999" s="124"/>
      <c r="X999" s="124"/>
      <c r="Y999" s="124"/>
      <c r="Z999" s="124"/>
    </row>
    <row r="1000" spans="1:26" ht="12.75" customHeight="1">
      <c r="A1000" s="125"/>
      <c r="B1000" s="124"/>
      <c r="C1000" s="124"/>
      <c r="D1000" s="124"/>
      <c r="E1000" s="124"/>
      <c r="F1000" s="124"/>
      <c r="G1000" s="124"/>
      <c r="H1000" s="124"/>
      <c r="I1000" s="124"/>
      <c r="J1000" s="124"/>
      <c r="K1000" s="124"/>
      <c r="L1000" s="124"/>
      <c r="M1000" s="124"/>
      <c r="N1000" s="124"/>
      <c r="O1000" s="124"/>
      <c r="P1000" s="124"/>
      <c r="Q1000" s="124"/>
      <c r="R1000" s="124"/>
      <c r="S1000" s="124"/>
      <c r="T1000" s="124"/>
      <c r="U1000" s="124"/>
      <c r="V1000" s="124"/>
      <c r="W1000" s="124"/>
      <c r="X1000" s="124"/>
      <c r="Y1000" s="124"/>
      <c r="Z1000" s="124"/>
    </row>
  </sheetData>
  <sheetProtection selectLockedCells="1" selectUnlockedCells="1"/>
  <sortState xmlns:xlrd2="http://schemas.microsoft.com/office/spreadsheetml/2017/richdata2" ref="A17:D29">
    <sortCondition ref="A17:A29"/>
  </sortState>
  <mergeCells count="1">
    <mergeCell ref="D12:E12"/>
  </mergeCells>
  <hyperlinks>
    <hyperlink ref="D9" r:id="rId1" xr:uid="{00000000-0004-0000-0900-000000000000}"/>
    <hyperlink ref="E9" r:id="rId2" display="mailto:fiserovar@soma.cz" xr:uid="{00000000-0004-0000-0900-000001000000}"/>
    <hyperlink ref="D12" r:id="rId3" xr:uid="{00000000-0004-0000-0900-000002000000}"/>
  </hyperlinks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8">
    <tabColor rgb="FF00B0F0"/>
  </sheetPr>
  <dimension ref="A1:O1004"/>
  <sheetViews>
    <sheetView topLeftCell="A13" workbookViewId="0">
      <selection activeCell="A33" sqref="A33"/>
    </sheetView>
  </sheetViews>
  <sheetFormatPr defaultRowHeight="12.75"/>
  <cols>
    <col min="6" max="6" width="14.140625" customWidth="1"/>
  </cols>
  <sheetData>
    <row r="1" spans="1:15" ht="18">
      <c r="A1" s="255" t="s">
        <v>99</v>
      </c>
      <c r="B1" s="256"/>
      <c r="C1" s="256"/>
      <c r="D1" s="257"/>
      <c r="E1" s="256"/>
      <c r="F1" s="256"/>
      <c r="G1" s="256"/>
      <c r="H1" s="256"/>
      <c r="I1" s="258"/>
      <c r="J1" s="258"/>
      <c r="K1" s="258"/>
      <c r="L1" s="258"/>
      <c r="M1" s="258"/>
      <c r="N1" s="258"/>
      <c r="O1" s="258"/>
    </row>
    <row r="2" spans="1:15">
      <c r="A2" s="256"/>
      <c r="B2" s="256"/>
      <c r="C2" s="256"/>
      <c r="D2" s="257"/>
      <c r="E2" s="256"/>
      <c r="F2" s="256"/>
      <c r="G2" s="256"/>
      <c r="H2" s="256"/>
      <c r="I2" s="258"/>
      <c r="J2" s="258"/>
      <c r="K2" s="258"/>
      <c r="L2" s="258"/>
      <c r="M2" s="258"/>
      <c r="N2" s="258"/>
      <c r="O2" s="258"/>
    </row>
    <row r="3" spans="1:15">
      <c r="A3" s="259" t="s">
        <v>63</v>
      </c>
      <c r="B3" s="256"/>
      <c r="C3" s="256"/>
      <c r="D3" s="257"/>
      <c r="E3" s="256"/>
      <c r="F3" s="259" t="s">
        <v>64</v>
      </c>
      <c r="G3" s="256"/>
      <c r="H3" s="256"/>
      <c r="I3" s="258"/>
      <c r="J3" s="258"/>
      <c r="K3" s="258"/>
      <c r="L3" s="258"/>
      <c r="M3" s="258"/>
      <c r="N3" s="258"/>
      <c r="O3" s="258"/>
    </row>
    <row r="4" spans="1:15" ht="20.25">
      <c r="A4" s="260" t="s">
        <v>100</v>
      </c>
      <c r="B4" s="261"/>
      <c r="C4" s="261"/>
      <c r="D4" s="262"/>
      <c r="E4" s="263"/>
      <c r="F4" s="260" t="s">
        <v>101</v>
      </c>
      <c r="G4" s="261"/>
      <c r="H4" s="264"/>
      <c r="I4" s="265"/>
      <c r="J4" s="265"/>
      <c r="K4" s="265"/>
      <c r="L4" s="265"/>
      <c r="M4" s="265"/>
      <c r="N4" s="265"/>
      <c r="O4" s="265"/>
    </row>
    <row r="5" spans="1:15">
      <c r="A5" s="256"/>
      <c r="B5" s="256"/>
      <c r="C5" s="256"/>
      <c r="D5" s="257"/>
      <c r="E5" s="256"/>
      <c r="F5" s="256"/>
      <c r="G5" s="256"/>
      <c r="H5" s="256"/>
      <c r="I5" s="265"/>
      <c r="J5" s="265"/>
      <c r="K5" s="265"/>
      <c r="L5" s="265"/>
      <c r="M5" s="265"/>
      <c r="N5" s="265"/>
      <c r="O5" s="265"/>
    </row>
    <row r="6" spans="1:15">
      <c r="A6" s="266" t="s">
        <v>65</v>
      </c>
      <c r="B6" s="256"/>
      <c r="C6" s="256"/>
      <c r="D6" s="257"/>
      <c r="E6" s="256"/>
      <c r="F6" s="256"/>
      <c r="G6" s="256"/>
      <c r="H6" s="256"/>
      <c r="I6" s="265"/>
      <c r="J6" s="265"/>
      <c r="K6" s="265"/>
      <c r="L6" s="265"/>
      <c r="M6" s="265"/>
      <c r="N6" s="265"/>
      <c r="O6" s="265"/>
    </row>
    <row r="7" spans="1:15">
      <c r="A7" s="259" t="s">
        <v>74</v>
      </c>
      <c r="B7" s="256"/>
      <c r="C7" s="256"/>
      <c r="D7" s="257"/>
      <c r="E7" s="256"/>
      <c r="F7" s="256"/>
      <c r="G7" s="256"/>
      <c r="H7" s="256"/>
      <c r="I7" s="265"/>
      <c r="J7" s="265"/>
      <c r="K7" s="265"/>
      <c r="L7" s="265"/>
      <c r="M7" s="265"/>
      <c r="N7" s="265"/>
      <c r="O7" s="265"/>
    </row>
    <row r="8" spans="1:15">
      <c r="A8" s="267" t="s">
        <v>21</v>
      </c>
      <c r="B8" s="268"/>
      <c r="C8" s="267" t="s">
        <v>22</v>
      </c>
      <c r="D8" s="269" t="s">
        <v>66</v>
      </c>
      <c r="E8" s="267"/>
      <c r="F8" s="267" t="s">
        <v>67</v>
      </c>
      <c r="G8" s="267"/>
      <c r="H8" s="267"/>
      <c r="I8" s="265"/>
      <c r="J8" s="265"/>
      <c r="K8" s="265"/>
      <c r="L8" s="265"/>
      <c r="M8" s="265"/>
      <c r="N8" s="265"/>
      <c r="O8" s="265"/>
    </row>
    <row r="9" spans="1:15" ht="15">
      <c r="A9" s="268" t="s">
        <v>102</v>
      </c>
      <c r="B9" s="268"/>
      <c r="C9" s="268" t="s">
        <v>78</v>
      </c>
      <c r="D9" s="270" t="s">
        <v>103</v>
      </c>
      <c r="E9" s="268"/>
      <c r="F9" s="268">
        <v>733677299</v>
      </c>
      <c r="G9" s="268"/>
      <c r="H9" s="268"/>
      <c r="I9" s="265"/>
      <c r="J9" s="265"/>
      <c r="K9" s="265"/>
      <c r="L9" s="265"/>
      <c r="M9" s="265"/>
      <c r="N9" s="265"/>
      <c r="O9" s="265"/>
    </row>
    <row r="10" spans="1:15">
      <c r="A10" s="259" t="s">
        <v>75</v>
      </c>
      <c r="B10" s="256"/>
      <c r="C10" s="256"/>
      <c r="D10" s="257"/>
      <c r="E10" s="256"/>
      <c r="F10" s="256"/>
      <c r="G10" s="256"/>
      <c r="H10" s="256"/>
      <c r="I10" s="265"/>
      <c r="J10" s="265"/>
      <c r="K10" s="265"/>
      <c r="L10" s="265"/>
      <c r="M10" s="265"/>
      <c r="N10" s="265"/>
      <c r="O10" s="265"/>
    </row>
    <row r="11" spans="1:15">
      <c r="A11" s="267" t="s">
        <v>21</v>
      </c>
      <c r="B11" s="268"/>
      <c r="C11" s="267" t="s">
        <v>22</v>
      </c>
      <c r="D11" s="269" t="s">
        <v>66</v>
      </c>
      <c r="E11" s="267"/>
      <c r="F11" s="267" t="s">
        <v>67</v>
      </c>
      <c r="G11" s="267"/>
      <c r="H11" s="267"/>
      <c r="I11" s="265"/>
      <c r="J11" s="265"/>
      <c r="K11" s="265"/>
      <c r="L11" s="265"/>
      <c r="M11" s="265"/>
      <c r="N11" s="265"/>
      <c r="O11" s="265"/>
    </row>
    <row r="12" spans="1:15">
      <c r="A12" s="268" t="s">
        <v>104</v>
      </c>
      <c r="B12" s="268"/>
      <c r="C12" s="268" t="s">
        <v>70</v>
      </c>
      <c r="D12" s="271" t="s">
        <v>103</v>
      </c>
      <c r="E12" s="272"/>
      <c r="F12" s="272">
        <v>603294407</v>
      </c>
      <c r="G12" s="268"/>
      <c r="H12" s="268"/>
      <c r="I12" s="265"/>
      <c r="J12" s="265"/>
      <c r="K12" s="265"/>
      <c r="L12" s="265"/>
      <c r="M12" s="265"/>
      <c r="N12" s="265"/>
      <c r="O12" s="265"/>
    </row>
    <row r="13" spans="1:15">
      <c r="A13" s="256"/>
      <c r="B13" s="256"/>
      <c r="C13" s="256"/>
      <c r="D13" s="257"/>
      <c r="E13" s="256"/>
      <c r="F13" s="256"/>
      <c r="G13" s="256"/>
      <c r="H13" s="256"/>
      <c r="I13" s="265"/>
      <c r="J13" s="265"/>
      <c r="K13" s="265"/>
      <c r="L13" s="265"/>
      <c r="M13" s="265"/>
      <c r="N13" s="265"/>
      <c r="O13" s="265"/>
    </row>
    <row r="14" spans="1:15">
      <c r="A14" s="266" t="s">
        <v>68</v>
      </c>
      <c r="B14" s="256"/>
      <c r="C14" s="256"/>
      <c r="D14" s="257"/>
      <c r="E14" s="256"/>
      <c r="F14" s="256"/>
      <c r="G14" s="256"/>
      <c r="H14" s="256"/>
      <c r="I14" s="265"/>
      <c r="J14" s="265"/>
      <c r="K14" s="265"/>
      <c r="L14" s="265"/>
      <c r="M14" s="265"/>
      <c r="N14" s="265"/>
      <c r="O14" s="265"/>
    </row>
    <row r="15" spans="1:15">
      <c r="A15" s="259"/>
      <c r="B15" s="259"/>
      <c r="C15" s="259"/>
      <c r="D15" s="273"/>
      <c r="E15" s="259"/>
      <c r="F15" s="259"/>
      <c r="G15" s="259"/>
      <c r="H15" s="256"/>
      <c r="I15" s="265"/>
      <c r="J15" s="265"/>
      <c r="K15" s="265"/>
      <c r="L15" s="265"/>
      <c r="M15" s="265"/>
      <c r="N15" s="265"/>
      <c r="O15" s="265"/>
    </row>
    <row r="16" spans="1:15">
      <c r="A16" s="267" t="s">
        <v>69</v>
      </c>
      <c r="B16" s="274" t="s">
        <v>21</v>
      </c>
      <c r="C16" s="274" t="s">
        <v>22</v>
      </c>
      <c r="D16" s="275" t="s">
        <v>86</v>
      </c>
      <c r="E16" s="276"/>
      <c r="F16" s="276"/>
      <c r="G16" s="276"/>
      <c r="H16" s="277"/>
      <c r="I16" s="265"/>
      <c r="J16" s="265"/>
      <c r="K16" s="265"/>
      <c r="L16" s="265"/>
      <c r="M16" s="265"/>
      <c r="N16" s="265"/>
      <c r="O16" s="265"/>
    </row>
    <row r="17" spans="1:15">
      <c r="A17" s="596">
        <v>4</v>
      </c>
      <c r="B17" s="596" t="s">
        <v>107</v>
      </c>
      <c r="C17" s="596" t="s">
        <v>43</v>
      </c>
      <c r="D17" s="597" t="s">
        <v>108</v>
      </c>
      <c r="E17" s="279"/>
      <c r="F17" s="280" t="s">
        <v>137</v>
      </c>
      <c r="G17" s="280"/>
      <c r="H17" s="256"/>
      <c r="I17" s="265"/>
      <c r="J17" s="265"/>
      <c r="K17" s="265"/>
      <c r="L17" s="265"/>
      <c r="M17" s="265"/>
      <c r="N17" s="265"/>
      <c r="O17" s="265"/>
    </row>
    <row r="18" spans="1:15">
      <c r="A18" s="596">
        <v>7</v>
      </c>
      <c r="B18" s="596" t="s">
        <v>102</v>
      </c>
      <c r="C18" s="596" t="s">
        <v>78</v>
      </c>
      <c r="D18" s="597" t="s">
        <v>105</v>
      </c>
      <c r="E18" s="279"/>
      <c r="F18" s="280" t="s">
        <v>137</v>
      </c>
      <c r="G18" s="280"/>
      <c r="H18" s="256"/>
      <c r="I18" s="265"/>
      <c r="J18" s="265"/>
      <c r="K18" s="265"/>
      <c r="L18" s="265"/>
      <c r="M18" s="265"/>
      <c r="N18" s="265"/>
      <c r="O18" s="265"/>
    </row>
    <row r="19" spans="1:15">
      <c r="A19" s="596">
        <v>8</v>
      </c>
      <c r="B19" s="598" t="s">
        <v>113</v>
      </c>
      <c r="C19" s="598" t="s">
        <v>80</v>
      </c>
      <c r="D19" s="598">
        <v>100122</v>
      </c>
      <c r="E19" s="279"/>
      <c r="F19" s="280" t="s">
        <v>137</v>
      </c>
      <c r="G19" s="280"/>
      <c r="H19" s="256"/>
      <c r="I19" s="265"/>
      <c r="J19" s="265"/>
      <c r="K19" s="265"/>
      <c r="L19" s="265"/>
      <c r="M19" s="265"/>
      <c r="N19" s="265"/>
      <c r="O19" s="265"/>
    </row>
    <row r="20" spans="1:15">
      <c r="A20" s="596">
        <v>13</v>
      </c>
      <c r="B20" s="596" t="s">
        <v>104</v>
      </c>
      <c r="C20" s="596" t="s">
        <v>70</v>
      </c>
      <c r="D20" s="597" t="s">
        <v>109</v>
      </c>
      <c r="E20" s="279"/>
      <c r="F20" s="280" t="s">
        <v>137</v>
      </c>
      <c r="G20" s="280"/>
      <c r="H20" s="256"/>
      <c r="I20" s="265"/>
      <c r="J20" s="265"/>
      <c r="K20" s="265"/>
      <c r="L20" s="265"/>
      <c r="M20" s="265"/>
      <c r="N20" s="265"/>
      <c r="O20" s="265"/>
    </row>
    <row r="21" spans="1:15">
      <c r="A21" s="596">
        <v>15</v>
      </c>
      <c r="B21" s="598" t="s">
        <v>329</v>
      </c>
      <c r="C21" s="598" t="s">
        <v>32</v>
      </c>
      <c r="D21" s="598">
        <v>770608</v>
      </c>
      <c r="E21" s="279"/>
      <c r="F21" s="280" t="s">
        <v>137</v>
      </c>
      <c r="G21" s="280"/>
      <c r="H21" s="256"/>
      <c r="I21" s="265"/>
      <c r="J21" s="265"/>
      <c r="K21" s="265"/>
      <c r="L21" s="265"/>
      <c r="M21" s="265"/>
      <c r="N21" s="265"/>
      <c r="O21" s="265"/>
    </row>
    <row r="22" spans="1:15">
      <c r="A22" s="596">
        <v>21</v>
      </c>
      <c r="B22" s="596" t="s">
        <v>84</v>
      </c>
      <c r="C22" s="596" t="s">
        <v>41</v>
      </c>
      <c r="D22" s="597" t="s">
        <v>111</v>
      </c>
      <c r="E22" s="279"/>
      <c r="F22" s="280" t="s">
        <v>137</v>
      </c>
      <c r="G22" s="280"/>
      <c r="H22" s="256"/>
      <c r="I22" s="265"/>
      <c r="J22" s="265"/>
      <c r="K22" s="265"/>
      <c r="L22" s="265"/>
      <c r="M22" s="265"/>
      <c r="N22" s="265"/>
      <c r="O22" s="265"/>
    </row>
    <row r="23" spans="1:15">
      <c r="A23" s="596">
        <v>23</v>
      </c>
      <c r="B23" s="596" t="s">
        <v>83</v>
      </c>
      <c r="C23" s="596" t="s">
        <v>79</v>
      </c>
      <c r="D23" s="597" t="s">
        <v>110</v>
      </c>
      <c r="E23" s="279"/>
      <c r="F23" s="280" t="s">
        <v>137</v>
      </c>
      <c r="G23" s="280"/>
      <c r="H23" s="256"/>
      <c r="I23" s="265"/>
      <c r="J23" s="265"/>
      <c r="K23" s="265"/>
      <c r="L23" s="265"/>
      <c r="M23" s="265"/>
      <c r="N23" s="265"/>
      <c r="O23" s="265"/>
    </row>
    <row r="24" spans="1:15">
      <c r="A24" s="596">
        <v>37</v>
      </c>
      <c r="B24" s="598" t="s">
        <v>118</v>
      </c>
      <c r="C24" s="598" t="s">
        <v>81</v>
      </c>
      <c r="D24" s="598">
        <v>901113</v>
      </c>
      <c r="E24" s="279"/>
      <c r="F24" s="280" t="s">
        <v>137</v>
      </c>
      <c r="G24" s="280"/>
      <c r="H24" s="256"/>
      <c r="I24" s="265"/>
      <c r="J24" s="265"/>
      <c r="K24" s="265"/>
      <c r="L24" s="265"/>
      <c r="M24" s="265"/>
      <c r="N24" s="265"/>
      <c r="O24" s="265"/>
    </row>
    <row r="25" spans="1:15">
      <c r="A25" s="596">
        <v>42</v>
      </c>
      <c r="B25" s="596" t="s">
        <v>102</v>
      </c>
      <c r="C25" s="596" t="s">
        <v>78</v>
      </c>
      <c r="D25" s="597" t="s">
        <v>112</v>
      </c>
      <c r="E25" s="279"/>
      <c r="F25" s="280" t="s">
        <v>137</v>
      </c>
      <c r="G25" s="280"/>
      <c r="H25" s="256"/>
      <c r="I25" s="265"/>
      <c r="J25" s="265"/>
      <c r="K25" s="265"/>
      <c r="L25" s="265"/>
      <c r="M25" s="265"/>
      <c r="N25" s="265"/>
      <c r="O25" s="265"/>
    </row>
    <row r="26" spans="1:15">
      <c r="A26" s="596">
        <v>69</v>
      </c>
      <c r="B26" s="596" t="s">
        <v>116</v>
      </c>
      <c r="C26" s="596" t="s">
        <v>53</v>
      </c>
      <c r="D26" s="597" t="s">
        <v>117</v>
      </c>
      <c r="E26" s="111"/>
      <c r="F26" s="280" t="s">
        <v>137</v>
      </c>
      <c r="G26" s="280"/>
      <c r="H26" s="256"/>
      <c r="I26" s="265"/>
      <c r="J26" s="265"/>
      <c r="K26" s="265"/>
      <c r="L26" s="265"/>
      <c r="M26" s="265"/>
      <c r="N26" s="265"/>
      <c r="O26" s="265"/>
    </row>
    <row r="27" spans="1:15">
      <c r="A27" s="596">
        <v>88</v>
      </c>
      <c r="B27" s="596" t="s">
        <v>104</v>
      </c>
      <c r="C27" s="596" t="s">
        <v>85</v>
      </c>
      <c r="D27" s="597" t="s">
        <v>106</v>
      </c>
      <c r="E27" s="279"/>
      <c r="F27" s="280" t="s">
        <v>137</v>
      </c>
      <c r="G27" s="280"/>
      <c r="H27" s="256"/>
      <c r="I27" s="265"/>
      <c r="J27" s="265"/>
      <c r="K27" s="265"/>
      <c r="L27" s="265"/>
      <c r="M27" s="265"/>
      <c r="N27" s="265"/>
      <c r="O27" s="265"/>
    </row>
    <row r="28" spans="1:15">
      <c r="A28" s="596">
        <v>91</v>
      </c>
      <c r="B28" s="596" t="s">
        <v>114</v>
      </c>
      <c r="C28" s="596" t="s">
        <v>42</v>
      </c>
      <c r="D28" s="597" t="s">
        <v>115</v>
      </c>
      <c r="E28" s="280"/>
      <c r="F28" s="280" t="s">
        <v>137</v>
      </c>
      <c r="G28" s="280"/>
      <c r="H28" s="256"/>
      <c r="I28" s="265"/>
      <c r="J28" s="265"/>
      <c r="K28" s="265"/>
      <c r="L28" s="265"/>
      <c r="M28" s="265"/>
      <c r="N28" s="265"/>
      <c r="O28" s="265"/>
    </row>
    <row r="29" spans="1:15">
      <c r="A29" s="599">
        <v>96</v>
      </c>
      <c r="B29" s="599" t="s">
        <v>104</v>
      </c>
      <c r="C29" s="599" t="s">
        <v>296</v>
      </c>
      <c r="D29" s="601" t="s">
        <v>297</v>
      </c>
      <c r="E29" s="282"/>
      <c r="F29" s="280" t="s">
        <v>137</v>
      </c>
      <c r="G29" s="280"/>
      <c r="H29" s="256"/>
      <c r="I29" s="265"/>
      <c r="J29" s="265"/>
      <c r="K29" s="265"/>
      <c r="L29" s="265"/>
      <c r="M29" s="265"/>
      <c r="N29" s="265"/>
      <c r="O29" s="265"/>
    </row>
    <row r="30" spans="1:15">
      <c r="A30" s="596">
        <v>44</v>
      </c>
      <c r="B30" s="596" t="s">
        <v>239</v>
      </c>
      <c r="C30" s="596" t="s">
        <v>226</v>
      </c>
      <c r="D30" s="600" t="s">
        <v>240</v>
      </c>
      <c r="E30" s="283"/>
      <c r="F30" s="280" t="s">
        <v>137</v>
      </c>
      <c r="G30" s="280"/>
      <c r="H30" s="256"/>
      <c r="I30" s="265"/>
      <c r="J30" s="265"/>
      <c r="K30" s="265"/>
      <c r="L30" s="265"/>
      <c r="M30" s="265"/>
      <c r="N30" s="265"/>
      <c r="O30" s="265"/>
    </row>
    <row r="31" spans="1:15">
      <c r="A31" s="596"/>
      <c r="B31" s="596" t="s">
        <v>241</v>
      </c>
      <c r="C31" s="596" t="s">
        <v>50</v>
      </c>
      <c r="D31" s="600" t="s">
        <v>242</v>
      </c>
      <c r="E31" s="280"/>
      <c r="F31" s="280" t="s">
        <v>137</v>
      </c>
      <c r="G31" s="280"/>
      <c r="H31" s="256"/>
      <c r="I31" s="265"/>
      <c r="J31" s="265"/>
      <c r="K31" s="265"/>
      <c r="L31" s="265"/>
      <c r="M31" s="265"/>
      <c r="N31" s="265"/>
      <c r="O31" s="265"/>
    </row>
    <row r="32" spans="1:15">
      <c r="A32" s="596">
        <v>33</v>
      </c>
      <c r="B32" s="596" t="s">
        <v>310</v>
      </c>
      <c r="C32" s="596" t="s">
        <v>32</v>
      </c>
      <c r="D32" s="600" t="s">
        <v>311</v>
      </c>
      <c r="E32" s="280"/>
      <c r="F32" s="280" t="s">
        <v>137</v>
      </c>
      <c r="G32" s="280"/>
      <c r="H32" s="256"/>
      <c r="I32" s="265"/>
      <c r="J32" s="265"/>
      <c r="K32" s="265"/>
      <c r="L32" s="265"/>
      <c r="M32" s="265"/>
      <c r="N32" s="265"/>
      <c r="O32" s="265"/>
    </row>
    <row r="33" spans="1:15">
      <c r="A33" s="596"/>
      <c r="B33" s="596" t="s">
        <v>299</v>
      </c>
      <c r="C33" s="596" t="s">
        <v>47</v>
      </c>
      <c r="D33" s="600" t="s">
        <v>300</v>
      </c>
      <c r="E33" s="268"/>
      <c r="F33" s="280" t="s">
        <v>137</v>
      </c>
      <c r="G33" s="280"/>
      <c r="H33" s="256"/>
      <c r="I33" s="265"/>
      <c r="J33" s="265"/>
      <c r="K33" s="265"/>
      <c r="L33" s="265"/>
      <c r="M33" s="265"/>
      <c r="N33" s="265"/>
      <c r="O33" s="265"/>
    </row>
    <row r="34" spans="1:15">
      <c r="A34" s="596"/>
      <c r="B34" s="596" t="s">
        <v>243</v>
      </c>
      <c r="C34" s="596" t="s">
        <v>35</v>
      </c>
      <c r="D34" s="597" t="s">
        <v>244</v>
      </c>
      <c r="E34" s="268"/>
      <c r="F34" s="280" t="s">
        <v>137</v>
      </c>
      <c r="G34" s="280"/>
      <c r="H34" s="256"/>
      <c r="I34" s="265"/>
      <c r="J34" s="265"/>
      <c r="K34" s="265"/>
      <c r="L34" s="265"/>
      <c r="M34" s="265"/>
      <c r="N34" s="265"/>
      <c r="O34" s="265"/>
    </row>
    <row r="35" spans="1:15">
      <c r="A35" s="272"/>
      <c r="B35" s="618" t="s">
        <v>310</v>
      </c>
      <c r="C35" s="618" t="s">
        <v>32</v>
      </c>
      <c r="D35" s="281"/>
      <c r="E35" s="268"/>
      <c r="F35" s="280" t="s">
        <v>137</v>
      </c>
      <c r="G35" s="280"/>
      <c r="H35" s="256"/>
      <c r="I35" s="265"/>
      <c r="J35" s="265"/>
      <c r="K35" s="265"/>
      <c r="L35" s="265"/>
      <c r="M35" s="265"/>
      <c r="N35" s="265"/>
      <c r="O35" s="265"/>
    </row>
    <row r="36" spans="1:15">
      <c r="A36" s="259" t="s">
        <v>72</v>
      </c>
      <c r="B36" s="256"/>
      <c r="C36" s="256"/>
      <c r="D36" s="257"/>
      <c r="E36" s="256"/>
      <c r="F36" s="256"/>
      <c r="G36" s="256"/>
      <c r="H36" s="256"/>
      <c r="I36" s="265"/>
      <c r="J36" s="265"/>
      <c r="K36" s="265"/>
      <c r="L36" s="265"/>
      <c r="M36" s="265"/>
      <c r="N36" s="265"/>
      <c r="O36" s="265"/>
    </row>
    <row r="37" spans="1:15">
      <c r="A37" s="272"/>
      <c r="B37" s="272" t="s">
        <v>90</v>
      </c>
      <c r="C37" s="272" t="s">
        <v>44</v>
      </c>
      <c r="D37" s="281">
        <v>551210</v>
      </c>
      <c r="E37" s="256"/>
      <c r="F37" s="284" t="s">
        <v>73</v>
      </c>
      <c r="G37" s="256"/>
      <c r="H37" s="256"/>
      <c r="I37" s="265"/>
      <c r="J37" s="265"/>
      <c r="K37" s="265"/>
      <c r="L37" s="265"/>
      <c r="M37" s="265"/>
      <c r="N37" s="265"/>
      <c r="O37" s="265"/>
    </row>
    <row r="38" spans="1:15">
      <c r="A38" s="272"/>
      <c r="B38" s="272" t="s">
        <v>88</v>
      </c>
      <c r="C38" s="272" t="s">
        <v>80</v>
      </c>
      <c r="D38" s="278" t="s">
        <v>119</v>
      </c>
      <c r="E38" s="256"/>
      <c r="F38" s="285" t="s">
        <v>89</v>
      </c>
      <c r="G38" s="286"/>
      <c r="H38" s="287"/>
      <c r="I38" s="265"/>
      <c r="J38" s="265"/>
      <c r="K38" s="265"/>
      <c r="L38" s="265"/>
      <c r="M38" s="265"/>
      <c r="N38" s="265"/>
      <c r="O38" s="265"/>
    </row>
    <row r="39" spans="1:15">
      <c r="A39" s="272"/>
      <c r="B39" s="272" t="s">
        <v>120</v>
      </c>
      <c r="C39" s="272" t="s">
        <v>42</v>
      </c>
      <c r="D39" s="281">
        <v>920505</v>
      </c>
      <c r="E39" s="256"/>
      <c r="F39" s="288"/>
      <c r="G39" s="289"/>
      <c r="H39" s="290"/>
      <c r="I39" s="265"/>
      <c r="J39" s="265"/>
      <c r="K39" s="265"/>
      <c r="L39" s="265"/>
      <c r="M39" s="265"/>
      <c r="N39" s="265"/>
      <c r="O39" s="265"/>
    </row>
    <row r="40" spans="1:15">
      <c r="A40" s="272"/>
      <c r="B40" s="272" t="s">
        <v>121</v>
      </c>
      <c r="C40" s="272" t="s">
        <v>46</v>
      </c>
      <c r="D40" s="278" t="s">
        <v>122</v>
      </c>
      <c r="E40" s="256"/>
      <c r="F40" s="256"/>
      <c r="G40" s="256"/>
      <c r="H40" s="256"/>
      <c r="I40" s="265"/>
      <c r="J40" s="265"/>
      <c r="K40" s="265"/>
      <c r="L40" s="265"/>
      <c r="M40" s="265"/>
      <c r="N40" s="265"/>
      <c r="O40" s="265"/>
    </row>
    <row r="41" spans="1:15">
      <c r="A41" s="272"/>
      <c r="B41" s="272" t="s">
        <v>123</v>
      </c>
      <c r="C41" s="272" t="s">
        <v>48</v>
      </c>
      <c r="D41" s="278" t="s">
        <v>124</v>
      </c>
      <c r="E41" s="256"/>
      <c r="F41" s="256"/>
      <c r="G41" s="256"/>
      <c r="H41" s="256"/>
      <c r="I41" s="265"/>
      <c r="J41" s="265"/>
      <c r="K41" s="265"/>
      <c r="L41" s="265"/>
      <c r="M41" s="265"/>
      <c r="N41" s="265"/>
      <c r="O41" s="265"/>
    </row>
    <row r="42" spans="1:15">
      <c r="A42" s="272"/>
      <c r="B42" s="272"/>
      <c r="C42" s="272"/>
      <c r="D42" s="281"/>
      <c r="E42" s="256"/>
      <c r="F42" s="256"/>
      <c r="G42" s="256"/>
      <c r="H42" s="256"/>
      <c r="I42" s="265"/>
      <c r="J42" s="265"/>
      <c r="K42" s="265"/>
      <c r="L42" s="265"/>
      <c r="M42" s="265"/>
      <c r="N42" s="265"/>
      <c r="O42" s="265"/>
    </row>
    <row r="43" spans="1:15">
      <c r="A43" s="265"/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</row>
    <row r="44" spans="1:15">
      <c r="A44" s="265"/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</row>
    <row r="45" spans="1:15">
      <c r="A45" s="265"/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</row>
    <row r="46" spans="1:15">
      <c r="A46" s="265"/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</row>
    <row r="47" spans="1:15">
      <c r="A47" s="265"/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</row>
    <row r="48" spans="1:15">
      <c r="A48" s="265"/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</row>
    <row r="49" spans="1:15">
      <c r="A49" s="265"/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</row>
    <row r="50" spans="1:15">
      <c r="A50" s="265"/>
      <c r="B50" s="265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</row>
    <row r="51" spans="1:15">
      <c r="A51" s="265"/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</row>
    <row r="52" spans="1:15">
      <c r="A52" s="265"/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</row>
    <row r="53" spans="1:15">
      <c r="A53" s="265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</row>
    <row r="54" spans="1:15">
      <c r="A54" s="265"/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</row>
    <row r="55" spans="1:15">
      <c r="A55" s="265"/>
      <c r="B55" s="265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</row>
    <row r="56" spans="1:15">
      <c r="A56" s="265"/>
      <c r="B56" s="265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5"/>
    </row>
    <row r="57" spans="1:15">
      <c r="A57" s="265"/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</row>
    <row r="58" spans="1:15">
      <c r="A58" s="265"/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</row>
    <row r="59" spans="1:15">
      <c r="A59" s="265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</row>
    <row r="60" spans="1:15">
      <c r="A60" s="265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</row>
    <row r="61" spans="1:15">
      <c r="A61" s="265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</row>
    <row r="62" spans="1:15">
      <c r="A62" s="265"/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</row>
    <row r="63" spans="1:15">
      <c r="A63" s="265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</row>
    <row r="64" spans="1:15">
      <c r="A64" s="265"/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</row>
    <row r="65" spans="1:15">
      <c r="A65" s="265"/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</row>
    <row r="66" spans="1:15">
      <c r="A66" s="265"/>
      <c r="B66" s="265"/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</row>
    <row r="67" spans="1:15">
      <c r="A67" s="265"/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</row>
    <row r="68" spans="1:15">
      <c r="A68" s="265"/>
      <c r="B68" s="265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</row>
    <row r="69" spans="1:15">
      <c r="A69" s="265"/>
      <c r="B69" s="265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</row>
    <row r="70" spans="1:15">
      <c r="A70" s="265"/>
      <c r="B70" s="265"/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</row>
    <row r="71" spans="1:15">
      <c r="A71" s="265"/>
      <c r="B71" s="265"/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</row>
    <row r="72" spans="1:15">
      <c r="A72" s="265"/>
      <c r="B72" s="265"/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</row>
    <row r="73" spans="1:15">
      <c r="A73" s="265"/>
      <c r="B73" s="265"/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</row>
    <row r="74" spans="1:15">
      <c r="A74" s="265"/>
      <c r="B74" s="265"/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</row>
    <row r="75" spans="1:15">
      <c r="A75" s="265"/>
      <c r="B75" s="265"/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</row>
    <row r="76" spans="1:15">
      <c r="A76" s="265"/>
      <c r="B76" s="265"/>
      <c r="C76" s="265"/>
      <c r="D76" s="265"/>
      <c r="E76" s="265"/>
      <c r="F76" s="265"/>
      <c r="G76" s="265"/>
      <c r="H76" s="265"/>
      <c r="I76" s="265"/>
      <c r="J76" s="265"/>
      <c r="K76" s="265"/>
      <c r="L76" s="265"/>
      <c r="M76" s="265"/>
      <c r="N76" s="265"/>
      <c r="O76" s="265"/>
    </row>
    <row r="77" spans="1:15">
      <c r="A77" s="258"/>
      <c r="B77" s="258"/>
      <c r="C77" s="258"/>
      <c r="D77" s="258"/>
      <c r="E77" s="258"/>
      <c r="F77" s="258"/>
      <c r="G77" s="258"/>
      <c r="H77" s="258"/>
      <c r="I77" s="258"/>
      <c r="J77" s="258"/>
      <c r="K77" s="258"/>
      <c r="L77" s="258"/>
      <c r="M77" s="258"/>
      <c r="N77" s="258"/>
      <c r="O77" s="258"/>
    </row>
    <row r="78" spans="1:15">
      <c r="A78" s="258"/>
      <c r="B78" s="258"/>
      <c r="C78" s="258"/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</row>
    <row r="79" spans="1:15">
      <c r="A79" s="258"/>
      <c r="B79" s="258"/>
      <c r="C79" s="258"/>
      <c r="D79" s="258"/>
      <c r="E79" s="258"/>
      <c r="F79" s="258"/>
      <c r="G79" s="258"/>
      <c r="H79" s="258"/>
      <c r="I79" s="258"/>
      <c r="J79" s="258"/>
      <c r="K79" s="258"/>
      <c r="L79" s="258"/>
      <c r="M79" s="258"/>
      <c r="N79" s="258"/>
      <c r="O79" s="258"/>
    </row>
    <row r="80" spans="1:15">
      <c r="A80" s="258"/>
      <c r="B80" s="258"/>
      <c r="C80" s="258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</row>
    <row r="81" spans="1:15">
      <c r="A81" s="258"/>
      <c r="B81" s="258"/>
      <c r="C81" s="258"/>
      <c r="D81" s="258"/>
      <c r="E81" s="258"/>
      <c r="F81" s="258"/>
      <c r="G81" s="258"/>
      <c r="H81" s="258"/>
      <c r="I81" s="258"/>
      <c r="J81" s="258"/>
      <c r="K81" s="258"/>
      <c r="L81" s="258"/>
      <c r="M81" s="258"/>
      <c r="N81" s="258"/>
      <c r="O81" s="258"/>
    </row>
    <row r="82" spans="1:15">
      <c r="A82" s="258"/>
      <c r="B82" s="258"/>
      <c r="C82" s="258"/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258"/>
    </row>
    <row r="83" spans="1:15">
      <c r="A83" s="258"/>
      <c r="B83" s="258"/>
      <c r="C83" s="258"/>
      <c r="D83" s="258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</row>
    <row r="84" spans="1:15">
      <c r="A84" s="258"/>
      <c r="B84" s="258"/>
      <c r="C84" s="258"/>
      <c r="D84" s="258"/>
      <c r="E84" s="258"/>
      <c r="F84" s="258"/>
      <c r="G84" s="258"/>
      <c r="H84" s="258"/>
      <c r="I84" s="258"/>
      <c r="J84" s="258"/>
      <c r="K84" s="258"/>
      <c r="L84" s="258"/>
      <c r="M84" s="258"/>
      <c r="N84" s="258"/>
      <c r="O84" s="258"/>
    </row>
    <row r="85" spans="1:15">
      <c r="A85" s="258"/>
      <c r="B85" s="258"/>
      <c r="C85" s="258"/>
      <c r="D85" s="258"/>
      <c r="E85" s="258"/>
      <c r="F85" s="258"/>
      <c r="G85" s="258"/>
      <c r="H85" s="258"/>
      <c r="I85" s="258"/>
      <c r="J85" s="258"/>
      <c r="K85" s="258"/>
      <c r="L85" s="258"/>
      <c r="M85" s="258"/>
      <c r="N85" s="258"/>
      <c r="O85" s="258"/>
    </row>
    <row r="86" spans="1:15">
      <c r="A86" s="258"/>
      <c r="B86" s="258"/>
      <c r="C86" s="258"/>
      <c r="D86" s="258"/>
      <c r="E86" s="258"/>
      <c r="F86" s="258"/>
      <c r="G86" s="258"/>
      <c r="H86" s="258"/>
      <c r="I86" s="258"/>
      <c r="J86" s="258"/>
      <c r="K86" s="258"/>
      <c r="L86" s="258"/>
      <c r="M86" s="258"/>
      <c r="N86" s="258"/>
      <c r="O86" s="258"/>
    </row>
    <row r="87" spans="1:15">
      <c r="A87" s="258"/>
      <c r="B87" s="258"/>
      <c r="C87" s="258"/>
      <c r="D87" s="258"/>
      <c r="E87" s="258"/>
      <c r="F87" s="258"/>
      <c r="G87" s="258"/>
      <c r="H87" s="258"/>
      <c r="I87" s="258"/>
      <c r="J87" s="258"/>
      <c r="K87" s="258"/>
      <c r="L87" s="258"/>
      <c r="M87" s="258"/>
      <c r="N87" s="258"/>
      <c r="O87" s="258"/>
    </row>
    <row r="88" spans="1:15">
      <c r="A88" s="258"/>
      <c r="B88" s="258"/>
      <c r="C88" s="258"/>
      <c r="D88" s="258"/>
      <c r="E88" s="258"/>
      <c r="F88" s="258"/>
      <c r="G88" s="258"/>
      <c r="H88" s="258"/>
      <c r="I88" s="258"/>
      <c r="J88" s="258"/>
      <c r="K88" s="258"/>
      <c r="L88" s="258"/>
      <c r="M88" s="258"/>
      <c r="N88" s="258"/>
      <c r="O88" s="258"/>
    </row>
    <row r="89" spans="1:15">
      <c r="A89" s="258"/>
      <c r="B89" s="258"/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/>
      <c r="O89" s="258"/>
    </row>
    <row r="90" spans="1:15">
      <c r="A90" s="258"/>
      <c r="B90" s="258"/>
      <c r="C90" s="258"/>
      <c r="D90" s="258"/>
      <c r="E90" s="258"/>
      <c r="F90" s="258"/>
      <c r="G90" s="258"/>
      <c r="H90" s="258"/>
      <c r="I90" s="258"/>
      <c r="J90" s="258"/>
      <c r="K90" s="258"/>
      <c r="L90" s="258"/>
      <c r="M90" s="258"/>
      <c r="N90" s="258"/>
      <c r="O90" s="258"/>
    </row>
    <row r="91" spans="1:15">
      <c r="A91" s="258"/>
      <c r="B91" s="258"/>
      <c r="C91" s="258"/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</row>
    <row r="92" spans="1:15">
      <c r="A92" s="258"/>
      <c r="B92" s="258"/>
      <c r="C92" s="258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258"/>
    </row>
    <row r="93" spans="1:15">
      <c r="A93" s="258"/>
      <c r="B93" s="258"/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8"/>
    </row>
    <row r="94" spans="1:15">
      <c r="A94" s="258"/>
      <c r="B94" s="258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</row>
    <row r="95" spans="1:15">
      <c r="A95" s="258"/>
      <c r="B95" s="258"/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</row>
    <row r="96" spans="1:15">
      <c r="A96" s="258"/>
      <c r="B96" s="258"/>
      <c r="C96" s="258"/>
      <c r="D96" s="258"/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258"/>
    </row>
    <row r="97" spans="1:15">
      <c r="A97" s="258"/>
      <c r="B97" s="258"/>
      <c r="C97" s="258"/>
      <c r="D97" s="258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58"/>
    </row>
    <row r="98" spans="1:15">
      <c r="A98" s="258"/>
      <c r="B98" s="258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</row>
    <row r="99" spans="1:15">
      <c r="A99" s="258"/>
      <c r="B99" s="258"/>
      <c r="C99" s="258"/>
      <c r="D99" s="258"/>
      <c r="E99" s="258"/>
      <c r="F99" s="258"/>
      <c r="G99" s="258"/>
      <c r="H99" s="258"/>
      <c r="I99" s="258"/>
      <c r="J99" s="258"/>
      <c r="K99" s="258"/>
      <c r="L99" s="258"/>
      <c r="M99" s="258"/>
      <c r="N99" s="258"/>
      <c r="O99" s="258"/>
    </row>
    <row r="100" spans="1:15">
      <c r="A100" s="258"/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</row>
    <row r="101" spans="1:15">
      <c r="A101" s="258"/>
      <c r="B101" s="258"/>
      <c r="C101" s="258"/>
      <c r="D101" s="258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</row>
    <row r="102" spans="1:15">
      <c r="A102" s="258"/>
      <c r="B102" s="258"/>
      <c r="C102" s="258"/>
      <c r="D102" s="258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</row>
    <row r="103" spans="1:15">
      <c r="A103" s="258"/>
      <c r="B103" s="258"/>
      <c r="C103" s="258"/>
      <c r="D103" s="258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</row>
    <row r="104" spans="1:15">
      <c r="A104" s="258"/>
      <c r="B104" s="258"/>
      <c r="C104" s="258"/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</row>
    <row r="105" spans="1:15">
      <c r="A105" s="258"/>
      <c r="B105" s="258"/>
      <c r="C105" s="258"/>
      <c r="D105" s="258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</row>
    <row r="106" spans="1:15">
      <c r="A106" s="258"/>
      <c r="B106" s="258"/>
      <c r="C106" s="258"/>
      <c r="D106" s="258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</row>
    <row r="107" spans="1:15">
      <c r="A107" s="258"/>
      <c r="B107" s="258"/>
      <c r="C107" s="258"/>
      <c r="D107" s="258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</row>
    <row r="108" spans="1:15">
      <c r="A108" s="258"/>
      <c r="B108" s="258"/>
      <c r="C108" s="258"/>
      <c r="D108" s="258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</row>
    <row r="109" spans="1:15">
      <c r="A109" s="258"/>
      <c r="B109" s="258"/>
      <c r="C109" s="258"/>
      <c r="D109" s="258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</row>
    <row r="110" spans="1:15">
      <c r="A110" s="258"/>
      <c r="B110" s="258"/>
      <c r="C110" s="258"/>
      <c r="D110" s="258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</row>
    <row r="111" spans="1:15">
      <c r="A111" s="258"/>
      <c r="B111" s="258"/>
      <c r="C111" s="258"/>
      <c r="D111" s="258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</row>
    <row r="112" spans="1:15">
      <c r="A112" s="258"/>
      <c r="B112" s="258"/>
      <c r="C112" s="258"/>
      <c r="D112" s="258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</row>
    <row r="113" spans="1:15">
      <c r="A113" s="258"/>
      <c r="B113" s="258"/>
      <c r="C113" s="258"/>
      <c r="D113" s="258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</row>
    <row r="114" spans="1:15">
      <c r="A114" s="258"/>
      <c r="B114" s="258"/>
      <c r="C114" s="258"/>
      <c r="D114" s="258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</row>
    <row r="115" spans="1:15">
      <c r="A115" s="258"/>
      <c r="B115" s="258"/>
      <c r="C115" s="258"/>
      <c r="D115" s="258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</row>
    <row r="116" spans="1:15">
      <c r="A116" s="258"/>
      <c r="B116" s="258"/>
      <c r="C116" s="258"/>
      <c r="D116" s="258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</row>
    <row r="117" spans="1:15">
      <c r="A117" s="258"/>
      <c r="B117" s="258"/>
      <c r="C117" s="258"/>
      <c r="D117" s="258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</row>
    <row r="118" spans="1:15">
      <c r="A118" s="258"/>
      <c r="B118" s="258"/>
      <c r="C118" s="258"/>
      <c r="D118" s="258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</row>
    <row r="119" spans="1:15">
      <c r="A119" s="258"/>
      <c r="B119" s="258"/>
      <c r="C119" s="258"/>
      <c r="D119" s="258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</row>
    <row r="120" spans="1:15">
      <c r="A120" s="258"/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</row>
    <row r="121" spans="1:15">
      <c r="A121" s="258"/>
      <c r="B121" s="258"/>
      <c r="C121" s="258"/>
      <c r="D121" s="258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</row>
    <row r="122" spans="1:15">
      <c r="A122" s="258"/>
      <c r="B122" s="258"/>
      <c r="C122" s="258"/>
      <c r="D122" s="258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</row>
    <row r="123" spans="1:15">
      <c r="A123" s="258"/>
      <c r="B123" s="258"/>
      <c r="C123" s="258"/>
      <c r="D123" s="258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</row>
    <row r="124" spans="1:15">
      <c r="A124" s="258"/>
      <c r="B124" s="258"/>
      <c r="C124" s="258"/>
      <c r="D124" s="258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</row>
    <row r="125" spans="1:15">
      <c r="A125" s="258"/>
      <c r="B125" s="258"/>
      <c r="C125" s="258"/>
      <c r="D125" s="258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</row>
    <row r="126" spans="1:15">
      <c r="A126" s="258"/>
      <c r="B126" s="258"/>
      <c r="C126" s="258"/>
      <c r="D126" s="258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</row>
    <row r="127" spans="1:15">
      <c r="A127" s="258"/>
      <c r="B127" s="258"/>
      <c r="C127" s="258"/>
      <c r="D127" s="258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</row>
    <row r="128" spans="1:15">
      <c r="A128" s="258"/>
      <c r="B128" s="258"/>
      <c r="C128" s="258"/>
      <c r="D128" s="258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</row>
    <row r="129" spans="1:15">
      <c r="A129" s="258"/>
      <c r="B129" s="258"/>
      <c r="C129" s="258"/>
      <c r="D129" s="258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</row>
    <row r="130" spans="1:15">
      <c r="A130" s="258"/>
      <c r="B130" s="258"/>
      <c r="C130" s="258"/>
      <c r="D130" s="258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</row>
    <row r="131" spans="1:15">
      <c r="A131" s="258"/>
      <c r="B131" s="258"/>
      <c r="C131" s="258"/>
      <c r="D131" s="258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</row>
    <row r="132" spans="1:15">
      <c r="A132" s="258"/>
      <c r="B132" s="258"/>
      <c r="C132" s="258"/>
      <c r="D132" s="258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</row>
    <row r="133" spans="1:15">
      <c r="A133" s="258"/>
      <c r="B133" s="258"/>
      <c r="C133" s="258"/>
      <c r="D133" s="258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</row>
    <row r="134" spans="1:15">
      <c r="A134" s="258"/>
      <c r="B134" s="258"/>
      <c r="C134" s="258"/>
      <c r="D134" s="258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</row>
    <row r="135" spans="1:15">
      <c r="A135" s="258"/>
      <c r="B135" s="258"/>
      <c r="C135" s="258"/>
      <c r="D135" s="258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</row>
    <row r="136" spans="1:15">
      <c r="A136" s="258"/>
      <c r="B136" s="258"/>
      <c r="C136" s="258"/>
      <c r="D136" s="258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</row>
    <row r="137" spans="1:15">
      <c r="A137" s="258"/>
      <c r="B137" s="258"/>
      <c r="C137" s="258"/>
      <c r="D137" s="258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</row>
    <row r="138" spans="1:15">
      <c r="A138" s="258"/>
      <c r="B138" s="258"/>
      <c r="C138" s="258"/>
      <c r="D138" s="258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</row>
    <row r="139" spans="1:15">
      <c r="A139" s="258"/>
      <c r="B139" s="258"/>
      <c r="C139" s="258"/>
      <c r="D139" s="258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</row>
    <row r="140" spans="1:15">
      <c r="A140" s="258"/>
      <c r="B140" s="258"/>
      <c r="C140" s="258"/>
      <c r="D140" s="258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</row>
    <row r="141" spans="1:15">
      <c r="A141" s="258"/>
      <c r="B141" s="258"/>
      <c r="C141" s="258"/>
      <c r="D141" s="258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</row>
    <row r="142" spans="1:15">
      <c r="A142" s="258"/>
      <c r="B142" s="258"/>
      <c r="C142" s="258"/>
      <c r="D142" s="258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</row>
    <row r="143" spans="1:15">
      <c r="A143" s="258"/>
      <c r="B143" s="258"/>
      <c r="C143" s="258"/>
      <c r="D143" s="258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</row>
    <row r="144" spans="1:15">
      <c r="A144" s="258"/>
      <c r="B144" s="258"/>
      <c r="C144" s="258"/>
      <c r="D144" s="258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</row>
    <row r="145" spans="1:15">
      <c r="A145" s="258"/>
      <c r="B145" s="258"/>
      <c r="C145" s="258"/>
      <c r="D145" s="258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</row>
    <row r="146" spans="1:15">
      <c r="A146" s="258"/>
      <c r="B146" s="258"/>
      <c r="C146" s="258"/>
      <c r="D146" s="258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</row>
    <row r="147" spans="1:15">
      <c r="A147" s="258"/>
      <c r="B147" s="258"/>
      <c r="C147" s="258"/>
      <c r="D147" s="258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</row>
    <row r="148" spans="1:15">
      <c r="A148" s="258"/>
      <c r="B148" s="258"/>
      <c r="C148" s="258"/>
      <c r="D148" s="258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</row>
    <row r="149" spans="1:15">
      <c r="A149" s="258"/>
      <c r="B149" s="258"/>
      <c r="C149" s="258"/>
      <c r="D149" s="258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</row>
    <row r="150" spans="1:15">
      <c r="A150" s="258"/>
      <c r="B150" s="258"/>
      <c r="C150" s="258"/>
      <c r="D150" s="258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</row>
    <row r="151" spans="1:15">
      <c r="A151" s="258"/>
      <c r="B151" s="258"/>
      <c r="C151" s="258"/>
      <c r="D151" s="258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</row>
    <row r="152" spans="1:15">
      <c r="A152" s="258"/>
      <c r="B152" s="258"/>
      <c r="C152" s="258"/>
      <c r="D152" s="258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</row>
    <row r="153" spans="1:15">
      <c r="A153" s="258"/>
      <c r="B153" s="258"/>
      <c r="C153" s="258"/>
      <c r="D153" s="258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</row>
    <row r="154" spans="1:15">
      <c r="A154" s="258"/>
      <c r="B154" s="258"/>
      <c r="C154" s="258"/>
      <c r="D154" s="258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</row>
    <row r="155" spans="1:15">
      <c r="A155" s="258"/>
      <c r="B155" s="258"/>
      <c r="C155" s="258"/>
      <c r="D155" s="258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</row>
    <row r="156" spans="1:15">
      <c r="A156" s="258"/>
      <c r="B156" s="258"/>
      <c r="C156" s="258"/>
      <c r="D156" s="258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</row>
    <row r="157" spans="1:15">
      <c r="A157" s="258"/>
      <c r="B157" s="258"/>
      <c r="C157" s="258"/>
      <c r="D157" s="258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</row>
    <row r="158" spans="1:15">
      <c r="A158" s="258"/>
      <c r="B158" s="258"/>
      <c r="C158" s="258"/>
      <c r="D158" s="258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</row>
    <row r="159" spans="1:15">
      <c r="A159" s="258"/>
      <c r="B159" s="258"/>
      <c r="C159" s="258"/>
      <c r="D159" s="258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</row>
    <row r="160" spans="1:15">
      <c r="A160" s="258"/>
      <c r="B160" s="258"/>
      <c r="C160" s="258"/>
      <c r="D160" s="258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</row>
    <row r="161" spans="1:15">
      <c r="A161" s="258"/>
      <c r="B161" s="258"/>
      <c r="C161" s="258"/>
      <c r="D161" s="258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</row>
    <row r="162" spans="1:15">
      <c r="A162" s="258"/>
      <c r="B162" s="258"/>
      <c r="C162" s="258"/>
      <c r="D162" s="258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</row>
    <row r="163" spans="1:15">
      <c r="A163" s="258"/>
      <c r="B163" s="258"/>
      <c r="C163" s="258"/>
      <c r="D163" s="258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</row>
    <row r="164" spans="1:15">
      <c r="A164" s="258"/>
      <c r="B164" s="258"/>
      <c r="C164" s="258"/>
      <c r="D164" s="258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</row>
    <row r="165" spans="1:15">
      <c r="A165" s="258"/>
      <c r="B165" s="258"/>
      <c r="C165" s="258"/>
      <c r="D165" s="258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</row>
    <row r="166" spans="1:15">
      <c r="A166" s="258"/>
      <c r="B166" s="258"/>
      <c r="C166" s="258"/>
      <c r="D166" s="258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</row>
    <row r="167" spans="1:15">
      <c r="A167" s="258"/>
      <c r="B167" s="258"/>
      <c r="C167" s="258"/>
      <c r="D167" s="258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</row>
    <row r="168" spans="1:15">
      <c r="A168" s="258"/>
      <c r="B168" s="258"/>
      <c r="C168" s="258"/>
      <c r="D168" s="258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</row>
    <row r="169" spans="1:15">
      <c r="A169" s="258"/>
      <c r="B169" s="258"/>
      <c r="C169" s="258"/>
      <c r="D169" s="258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</row>
    <row r="170" spans="1:15">
      <c r="A170" s="258"/>
      <c r="B170" s="258"/>
      <c r="C170" s="258"/>
      <c r="D170" s="258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</row>
    <row r="171" spans="1:15">
      <c r="A171" s="258"/>
      <c r="B171" s="258"/>
      <c r="C171" s="258"/>
      <c r="D171" s="258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</row>
    <row r="172" spans="1:15">
      <c r="A172" s="258"/>
      <c r="B172" s="258"/>
      <c r="C172" s="258"/>
      <c r="D172" s="258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</row>
    <row r="173" spans="1:15">
      <c r="A173" s="258"/>
      <c r="B173" s="258"/>
      <c r="C173" s="258"/>
      <c r="D173" s="258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</row>
    <row r="174" spans="1:15">
      <c r="A174" s="258"/>
      <c r="B174" s="258"/>
      <c r="C174" s="258"/>
      <c r="D174" s="258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</row>
    <row r="175" spans="1:15">
      <c r="A175" s="258"/>
      <c r="B175" s="258"/>
      <c r="C175" s="258"/>
      <c r="D175" s="258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</row>
    <row r="176" spans="1:15">
      <c r="A176" s="258"/>
      <c r="B176" s="258"/>
      <c r="C176" s="258"/>
      <c r="D176" s="258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</row>
    <row r="177" spans="1:15">
      <c r="A177" s="258"/>
      <c r="B177" s="258"/>
      <c r="C177" s="258"/>
      <c r="D177" s="258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</row>
    <row r="178" spans="1:15">
      <c r="A178" s="258"/>
      <c r="B178" s="258"/>
      <c r="C178" s="258"/>
      <c r="D178" s="258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</row>
    <row r="179" spans="1:15">
      <c r="A179" s="258"/>
      <c r="B179" s="258"/>
      <c r="C179" s="258"/>
      <c r="D179" s="258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</row>
    <row r="180" spans="1:15">
      <c r="A180" s="258"/>
      <c r="B180" s="258"/>
      <c r="C180" s="258"/>
      <c r="D180" s="258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</row>
    <row r="181" spans="1:15">
      <c r="A181" s="258"/>
      <c r="B181" s="258"/>
      <c r="C181" s="258"/>
      <c r="D181" s="258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</row>
    <row r="182" spans="1:15">
      <c r="A182" s="258"/>
      <c r="B182" s="258"/>
      <c r="C182" s="258"/>
      <c r="D182" s="258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</row>
    <row r="183" spans="1:15">
      <c r="A183" s="258"/>
      <c r="B183" s="258"/>
      <c r="C183" s="258"/>
      <c r="D183" s="258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</row>
    <row r="184" spans="1:15">
      <c r="A184" s="258"/>
      <c r="B184" s="258"/>
      <c r="C184" s="258"/>
      <c r="D184" s="258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</row>
    <row r="185" spans="1:15">
      <c r="A185" s="258"/>
      <c r="B185" s="258"/>
      <c r="C185" s="258"/>
      <c r="D185" s="258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</row>
    <row r="186" spans="1:15">
      <c r="A186" s="258"/>
      <c r="B186" s="258"/>
      <c r="C186" s="258"/>
      <c r="D186" s="258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</row>
    <row r="187" spans="1:15">
      <c r="A187" s="258"/>
      <c r="B187" s="258"/>
      <c r="C187" s="258"/>
      <c r="D187" s="258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</row>
    <row r="188" spans="1:15">
      <c r="A188" s="258"/>
      <c r="B188" s="258"/>
      <c r="C188" s="258"/>
      <c r="D188" s="258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</row>
    <row r="189" spans="1:15">
      <c r="A189" s="258"/>
      <c r="B189" s="258"/>
      <c r="C189" s="258"/>
      <c r="D189" s="258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</row>
    <row r="190" spans="1:15">
      <c r="A190" s="258"/>
      <c r="B190" s="258"/>
      <c r="C190" s="258"/>
      <c r="D190" s="258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</row>
    <row r="191" spans="1:15">
      <c r="A191" s="258"/>
      <c r="B191" s="258"/>
      <c r="C191" s="258"/>
      <c r="D191" s="258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</row>
    <row r="192" spans="1:15">
      <c r="A192" s="258"/>
      <c r="B192" s="258"/>
      <c r="C192" s="258"/>
      <c r="D192" s="258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</row>
    <row r="193" spans="1:15">
      <c r="A193" s="258"/>
      <c r="B193" s="258"/>
      <c r="C193" s="258"/>
      <c r="D193" s="258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</row>
    <row r="194" spans="1:15">
      <c r="A194" s="258"/>
      <c r="B194" s="258"/>
      <c r="C194" s="258"/>
      <c r="D194" s="258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</row>
    <row r="195" spans="1:15">
      <c r="A195" s="258"/>
      <c r="B195" s="258"/>
      <c r="C195" s="258"/>
      <c r="D195" s="258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</row>
    <row r="196" spans="1:15">
      <c r="A196" s="258"/>
      <c r="B196" s="258"/>
      <c r="C196" s="258"/>
      <c r="D196" s="258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</row>
    <row r="197" spans="1:15">
      <c r="A197" s="258"/>
      <c r="B197" s="258"/>
      <c r="C197" s="258"/>
      <c r="D197" s="258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</row>
    <row r="198" spans="1:15">
      <c r="A198" s="258"/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</row>
    <row r="199" spans="1:15">
      <c r="A199" s="258"/>
      <c r="B199" s="258"/>
      <c r="C199" s="258"/>
      <c r="D199" s="258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</row>
    <row r="200" spans="1:15">
      <c r="A200" s="258"/>
      <c r="B200" s="258"/>
      <c r="C200" s="258"/>
      <c r="D200" s="258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</row>
    <row r="201" spans="1:15">
      <c r="A201" s="258"/>
      <c r="B201" s="258"/>
      <c r="C201" s="258"/>
      <c r="D201" s="258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</row>
    <row r="202" spans="1:15">
      <c r="A202" s="258"/>
      <c r="B202" s="258"/>
      <c r="C202" s="258"/>
      <c r="D202" s="258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</row>
    <row r="203" spans="1:15">
      <c r="A203" s="258"/>
      <c r="B203" s="258"/>
      <c r="C203" s="258"/>
      <c r="D203" s="258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</row>
    <row r="204" spans="1:15">
      <c r="A204" s="258"/>
      <c r="B204" s="258"/>
      <c r="C204" s="258"/>
      <c r="D204" s="258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</row>
    <row r="205" spans="1:15">
      <c r="A205" s="258"/>
      <c r="B205" s="258"/>
      <c r="C205" s="258"/>
      <c r="D205" s="258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</row>
    <row r="206" spans="1:15">
      <c r="A206" s="258"/>
      <c r="B206" s="258"/>
      <c r="C206" s="258"/>
      <c r="D206" s="258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</row>
    <row r="207" spans="1:15">
      <c r="A207" s="258"/>
      <c r="B207" s="258"/>
      <c r="C207" s="258"/>
      <c r="D207" s="258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</row>
    <row r="208" spans="1:15">
      <c r="A208" s="258"/>
      <c r="B208" s="258"/>
      <c r="C208" s="258"/>
      <c r="D208" s="258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</row>
    <row r="209" spans="1:15">
      <c r="A209" s="258"/>
      <c r="B209" s="258"/>
      <c r="C209" s="258"/>
      <c r="D209" s="258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</row>
    <row r="210" spans="1:15">
      <c r="A210" s="258"/>
      <c r="B210" s="258"/>
      <c r="C210" s="258"/>
      <c r="D210" s="258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</row>
    <row r="211" spans="1:15">
      <c r="A211" s="258"/>
      <c r="B211" s="258"/>
      <c r="C211" s="258"/>
      <c r="D211" s="258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</row>
    <row r="212" spans="1:15">
      <c r="A212" s="258"/>
      <c r="B212" s="258"/>
      <c r="C212" s="258"/>
      <c r="D212" s="258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</row>
    <row r="213" spans="1:15">
      <c r="A213" s="258"/>
      <c r="B213" s="258"/>
      <c r="C213" s="258"/>
      <c r="D213" s="258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</row>
    <row r="214" spans="1:15">
      <c r="A214" s="258"/>
      <c r="B214" s="258"/>
      <c r="C214" s="258"/>
      <c r="D214" s="258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</row>
    <row r="215" spans="1:15">
      <c r="A215" s="258"/>
      <c r="B215" s="258"/>
      <c r="C215" s="258"/>
      <c r="D215" s="258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</row>
    <row r="216" spans="1:15">
      <c r="A216" s="258"/>
      <c r="B216" s="258"/>
      <c r="C216" s="258"/>
      <c r="D216" s="258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</row>
    <row r="217" spans="1:15">
      <c r="A217" s="258"/>
      <c r="B217" s="258"/>
      <c r="C217" s="258"/>
      <c r="D217" s="258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</row>
    <row r="218" spans="1:15">
      <c r="A218" s="258"/>
      <c r="B218" s="258"/>
      <c r="C218" s="258"/>
      <c r="D218" s="258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</row>
    <row r="219" spans="1:15">
      <c r="A219" s="258"/>
      <c r="B219" s="258"/>
      <c r="C219" s="258"/>
      <c r="D219" s="258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</row>
    <row r="220" spans="1:15">
      <c r="A220" s="258"/>
      <c r="B220" s="258"/>
      <c r="C220" s="258"/>
      <c r="D220" s="258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</row>
    <row r="221" spans="1:15">
      <c r="A221" s="258"/>
      <c r="B221" s="258"/>
      <c r="C221" s="258"/>
      <c r="D221" s="258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</row>
    <row r="222" spans="1:15">
      <c r="A222" s="258"/>
      <c r="B222" s="258"/>
      <c r="C222" s="258"/>
      <c r="D222" s="258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</row>
    <row r="223" spans="1:15">
      <c r="A223" s="258"/>
      <c r="B223" s="258"/>
      <c r="C223" s="258"/>
      <c r="D223" s="258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</row>
    <row r="224" spans="1:15">
      <c r="A224" s="258"/>
      <c r="B224" s="258"/>
      <c r="C224" s="258"/>
      <c r="D224" s="258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</row>
    <row r="225" spans="1:15">
      <c r="A225" s="258"/>
      <c r="B225" s="258"/>
      <c r="C225" s="258"/>
      <c r="D225" s="258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</row>
    <row r="226" spans="1:15">
      <c r="A226" s="258"/>
      <c r="B226" s="258"/>
      <c r="C226" s="258"/>
      <c r="D226" s="258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</row>
    <row r="227" spans="1:15">
      <c r="A227" s="258"/>
      <c r="B227" s="258"/>
      <c r="C227" s="258"/>
      <c r="D227" s="258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</row>
    <row r="228" spans="1:15">
      <c r="A228" s="258"/>
      <c r="B228" s="258"/>
      <c r="C228" s="258"/>
      <c r="D228" s="258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</row>
    <row r="229" spans="1:15">
      <c r="A229" s="258"/>
      <c r="B229" s="258"/>
      <c r="C229" s="258"/>
      <c r="D229" s="258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</row>
    <row r="230" spans="1:15">
      <c r="A230" s="258"/>
      <c r="B230" s="258"/>
      <c r="C230" s="258"/>
      <c r="D230" s="258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</row>
    <row r="231" spans="1:15">
      <c r="A231" s="258"/>
      <c r="B231" s="258"/>
      <c r="C231" s="258"/>
      <c r="D231" s="258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</row>
    <row r="232" spans="1:15">
      <c r="A232" s="258"/>
      <c r="B232" s="258"/>
      <c r="C232" s="258"/>
      <c r="D232" s="258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</row>
    <row r="233" spans="1:15">
      <c r="A233" s="258"/>
      <c r="B233" s="258"/>
      <c r="C233" s="258"/>
      <c r="D233" s="258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</row>
    <row r="234" spans="1:15">
      <c r="A234" s="258"/>
      <c r="B234" s="258"/>
      <c r="C234" s="258"/>
      <c r="D234" s="258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</row>
    <row r="235" spans="1:15">
      <c r="A235" s="258"/>
      <c r="B235" s="258"/>
      <c r="C235" s="258"/>
      <c r="D235" s="258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</row>
    <row r="236" spans="1:15">
      <c r="A236" s="258"/>
      <c r="B236" s="258"/>
      <c r="C236" s="258"/>
      <c r="D236" s="258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</row>
    <row r="237" spans="1:15">
      <c r="A237" s="258"/>
      <c r="B237" s="258"/>
      <c r="C237" s="258"/>
      <c r="D237" s="258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</row>
    <row r="238" spans="1:15">
      <c r="A238" s="258"/>
      <c r="B238" s="258"/>
      <c r="C238" s="258"/>
      <c r="D238" s="258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</row>
    <row r="239" spans="1:15">
      <c r="A239" s="258"/>
      <c r="B239" s="258"/>
      <c r="C239" s="258"/>
      <c r="D239" s="258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</row>
    <row r="240" spans="1:15">
      <c r="A240" s="258"/>
      <c r="B240" s="258"/>
      <c r="C240" s="258"/>
      <c r="D240" s="258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</row>
    <row r="241" spans="1:15">
      <c r="A241" s="258"/>
      <c r="B241" s="258"/>
      <c r="C241" s="258"/>
      <c r="D241" s="258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</row>
    <row r="242" spans="1:15">
      <c r="A242" s="258"/>
      <c r="B242" s="258"/>
      <c r="C242" s="258"/>
      <c r="D242" s="258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</row>
    <row r="243" spans="1:15">
      <c r="A243" s="258"/>
      <c r="B243" s="258"/>
      <c r="C243" s="258"/>
      <c r="D243" s="258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</row>
    <row r="244" spans="1:15">
      <c r="A244" s="258"/>
      <c r="B244" s="258"/>
      <c r="C244" s="258"/>
      <c r="D244" s="258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</row>
    <row r="245" spans="1:15">
      <c r="A245" s="258"/>
      <c r="B245" s="258"/>
      <c r="C245" s="258"/>
      <c r="D245" s="258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</row>
    <row r="246" spans="1:15">
      <c r="A246" s="258"/>
      <c r="B246" s="258"/>
      <c r="C246" s="258"/>
      <c r="D246" s="258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</row>
    <row r="247" spans="1:15">
      <c r="A247" s="258"/>
      <c r="B247" s="258"/>
      <c r="C247" s="258"/>
      <c r="D247" s="258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</row>
    <row r="248" spans="1:15">
      <c r="A248" s="258"/>
      <c r="B248" s="258"/>
      <c r="C248" s="258"/>
      <c r="D248" s="258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</row>
    <row r="249" spans="1:15">
      <c r="A249" s="258"/>
      <c r="B249" s="258"/>
      <c r="C249" s="258"/>
      <c r="D249" s="258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</row>
    <row r="250" spans="1:15">
      <c r="A250" s="258"/>
      <c r="B250" s="258"/>
      <c r="C250" s="258"/>
      <c r="D250" s="258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</row>
    <row r="251" spans="1:15">
      <c r="A251" s="258"/>
      <c r="B251" s="258"/>
      <c r="C251" s="258"/>
      <c r="D251" s="258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</row>
    <row r="252" spans="1:15">
      <c r="A252" s="258"/>
      <c r="B252" s="258"/>
      <c r="C252" s="258"/>
      <c r="D252" s="258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</row>
    <row r="253" spans="1:15">
      <c r="A253" s="258"/>
      <c r="B253" s="258"/>
      <c r="C253" s="258"/>
      <c r="D253" s="258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</row>
    <row r="254" spans="1:15">
      <c r="A254" s="258"/>
      <c r="B254" s="258"/>
      <c r="C254" s="258"/>
      <c r="D254" s="258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</row>
    <row r="255" spans="1:15">
      <c r="A255" s="258"/>
      <c r="B255" s="258"/>
      <c r="C255" s="258"/>
      <c r="D255" s="258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</row>
    <row r="256" spans="1:15">
      <c r="A256" s="258"/>
      <c r="B256" s="258"/>
      <c r="C256" s="258"/>
      <c r="D256" s="258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</row>
    <row r="257" spans="1:15">
      <c r="A257" s="258"/>
      <c r="B257" s="258"/>
      <c r="C257" s="258"/>
      <c r="D257" s="258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</row>
    <row r="258" spans="1:15">
      <c r="A258" s="258"/>
      <c r="B258" s="258"/>
      <c r="C258" s="258"/>
      <c r="D258" s="258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</row>
    <row r="259" spans="1:15">
      <c r="A259" s="258"/>
      <c r="B259" s="258"/>
      <c r="C259" s="258"/>
      <c r="D259" s="258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</row>
    <row r="260" spans="1:15">
      <c r="A260" s="258"/>
      <c r="B260" s="258"/>
      <c r="C260" s="258"/>
      <c r="D260" s="258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</row>
    <row r="261" spans="1:15">
      <c r="A261" s="258"/>
      <c r="B261" s="258"/>
      <c r="C261" s="258"/>
      <c r="D261" s="258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</row>
    <row r="262" spans="1:15">
      <c r="A262" s="258"/>
      <c r="B262" s="258"/>
      <c r="C262" s="258"/>
      <c r="D262" s="258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</row>
    <row r="263" spans="1:15">
      <c r="A263" s="258"/>
      <c r="B263" s="258"/>
      <c r="C263" s="258"/>
      <c r="D263" s="258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</row>
    <row r="264" spans="1:15">
      <c r="A264" s="258"/>
      <c r="B264" s="258"/>
      <c r="C264" s="258"/>
      <c r="D264" s="258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</row>
    <row r="265" spans="1:15">
      <c r="A265" s="258"/>
      <c r="B265" s="258"/>
      <c r="C265" s="258"/>
      <c r="D265" s="258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</row>
    <row r="266" spans="1:15">
      <c r="A266" s="258"/>
      <c r="B266" s="258"/>
      <c r="C266" s="258"/>
      <c r="D266" s="258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</row>
    <row r="267" spans="1:15">
      <c r="A267" s="258"/>
      <c r="B267" s="258"/>
      <c r="C267" s="258"/>
      <c r="D267" s="258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</row>
    <row r="268" spans="1:15">
      <c r="A268" s="258"/>
      <c r="B268" s="258"/>
      <c r="C268" s="258"/>
      <c r="D268" s="258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</row>
    <row r="269" spans="1:15">
      <c r="A269" s="258"/>
      <c r="B269" s="258"/>
      <c r="C269" s="258"/>
      <c r="D269" s="258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</row>
    <row r="270" spans="1:15">
      <c r="A270" s="258"/>
      <c r="B270" s="258"/>
      <c r="C270" s="258"/>
      <c r="D270" s="258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</row>
    <row r="271" spans="1:15">
      <c r="A271" s="258"/>
      <c r="B271" s="258"/>
      <c r="C271" s="258"/>
      <c r="D271" s="258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</row>
    <row r="272" spans="1:15">
      <c r="A272" s="258"/>
      <c r="B272" s="258"/>
      <c r="C272" s="258"/>
      <c r="D272" s="258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</row>
    <row r="273" spans="1:15">
      <c r="A273" s="258"/>
      <c r="B273" s="258"/>
      <c r="C273" s="258"/>
      <c r="D273" s="258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</row>
    <row r="274" spans="1:15">
      <c r="A274" s="258"/>
      <c r="B274" s="258"/>
      <c r="C274" s="258"/>
      <c r="D274" s="258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</row>
    <row r="275" spans="1:15">
      <c r="A275" s="258"/>
      <c r="B275" s="258"/>
      <c r="C275" s="258"/>
      <c r="D275" s="258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</row>
    <row r="276" spans="1:15">
      <c r="A276" s="258"/>
      <c r="B276" s="258"/>
      <c r="C276" s="258"/>
      <c r="D276" s="258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</row>
    <row r="277" spans="1:15">
      <c r="A277" s="258"/>
      <c r="B277" s="258"/>
      <c r="C277" s="258"/>
      <c r="D277" s="258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</row>
    <row r="278" spans="1:15">
      <c r="A278" s="258"/>
      <c r="B278" s="258"/>
      <c r="C278" s="258"/>
      <c r="D278" s="258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</row>
    <row r="279" spans="1:15">
      <c r="A279" s="258"/>
      <c r="B279" s="258"/>
      <c r="C279" s="258"/>
      <c r="D279" s="258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</row>
    <row r="280" spans="1:15">
      <c r="A280" s="258"/>
      <c r="B280" s="258"/>
      <c r="C280" s="258"/>
      <c r="D280" s="258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</row>
    <row r="281" spans="1:15">
      <c r="A281" s="258"/>
      <c r="B281" s="258"/>
      <c r="C281" s="258"/>
      <c r="D281" s="258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</row>
    <row r="282" spans="1:15">
      <c r="A282" s="258"/>
      <c r="B282" s="258"/>
      <c r="C282" s="258"/>
      <c r="D282" s="258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</row>
    <row r="283" spans="1:15">
      <c r="A283" s="258"/>
      <c r="B283" s="258"/>
      <c r="C283" s="258"/>
      <c r="D283" s="258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</row>
    <row r="284" spans="1:15">
      <c r="A284" s="258"/>
      <c r="B284" s="258"/>
      <c r="C284" s="258"/>
      <c r="D284" s="258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</row>
    <row r="285" spans="1:15">
      <c r="A285" s="258"/>
      <c r="B285" s="258"/>
      <c r="C285" s="258"/>
      <c r="D285" s="258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</row>
    <row r="286" spans="1:15">
      <c r="A286" s="258"/>
      <c r="B286" s="258"/>
      <c r="C286" s="258"/>
      <c r="D286" s="258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</row>
    <row r="287" spans="1:15">
      <c r="A287" s="258"/>
      <c r="B287" s="258"/>
      <c r="C287" s="258"/>
      <c r="D287" s="258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</row>
    <row r="288" spans="1:15">
      <c r="A288" s="258"/>
      <c r="B288" s="258"/>
      <c r="C288" s="258"/>
      <c r="D288" s="258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</row>
    <row r="289" spans="1:15">
      <c r="A289" s="258"/>
      <c r="B289" s="258"/>
      <c r="C289" s="258"/>
      <c r="D289" s="258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</row>
    <row r="290" spans="1:15">
      <c r="A290" s="258"/>
      <c r="B290" s="258"/>
      <c r="C290" s="258"/>
      <c r="D290" s="258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</row>
    <row r="291" spans="1:15">
      <c r="A291" s="258"/>
      <c r="B291" s="258"/>
      <c r="C291" s="258"/>
      <c r="D291" s="258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</row>
    <row r="292" spans="1:15">
      <c r="A292" s="258"/>
      <c r="B292" s="258"/>
      <c r="C292" s="258"/>
      <c r="D292" s="258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</row>
    <row r="293" spans="1:15">
      <c r="A293" s="258"/>
      <c r="B293" s="258"/>
      <c r="C293" s="258"/>
      <c r="D293" s="258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</row>
    <row r="294" spans="1:15">
      <c r="A294" s="258"/>
      <c r="B294" s="258"/>
      <c r="C294" s="258"/>
      <c r="D294" s="258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</row>
    <row r="295" spans="1:15">
      <c r="A295" s="258"/>
      <c r="B295" s="258"/>
      <c r="C295" s="258"/>
      <c r="D295" s="258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</row>
    <row r="296" spans="1:15">
      <c r="A296" s="258"/>
      <c r="B296" s="258"/>
      <c r="C296" s="258"/>
      <c r="D296" s="258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</row>
    <row r="297" spans="1:15">
      <c r="A297" s="258"/>
      <c r="B297" s="258"/>
      <c r="C297" s="258"/>
      <c r="D297" s="258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</row>
    <row r="298" spans="1:15">
      <c r="A298" s="258"/>
      <c r="B298" s="258"/>
      <c r="C298" s="258"/>
      <c r="D298" s="258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</row>
    <row r="299" spans="1:15">
      <c r="A299" s="258"/>
      <c r="B299" s="258"/>
      <c r="C299" s="258"/>
      <c r="D299" s="258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</row>
    <row r="300" spans="1:15">
      <c r="A300" s="258"/>
      <c r="B300" s="258"/>
      <c r="C300" s="258"/>
      <c r="D300" s="258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</row>
    <row r="301" spans="1:15">
      <c r="A301" s="258"/>
      <c r="B301" s="258"/>
      <c r="C301" s="258"/>
      <c r="D301" s="258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</row>
    <row r="302" spans="1:15">
      <c r="A302" s="258"/>
      <c r="B302" s="258"/>
      <c r="C302" s="258"/>
      <c r="D302" s="258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</row>
    <row r="303" spans="1:15">
      <c r="A303" s="258"/>
      <c r="B303" s="258"/>
      <c r="C303" s="258"/>
      <c r="D303" s="258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</row>
    <row r="304" spans="1:15">
      <c r="A304" s="258"/>
      <c r="B304" s="258"/>
      <c r="C304" s="258"/>
      <c r="D304" s="258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</row>
    <row r="305" spans="1:15">
      <c r="A305" s="258"/>
      <c r="B305" s="258"/>
      <c r="C305" s="258"/>
      <c r="D305" s="258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</row>
    <row r="306" spans="1:15">
      <c r="A306" s="258"/>
      <c r="B306" s="258"/>
      <c r="C306" s="258"/>
      <c r="D306" s="258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</row>
    <row r="307" spans="1:15">
      <c r="A307" s="258"/>
      <c r="B307" s="258"/>
      <c r="C307" s="258"/>
      <c r="D307" s="258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</row>
    <row r="308" spans="1:15">
      <c r="A308" s="258"/>
      <c r="B308" s="258"/>
      <c r="C308" s="258"/>
      <c r="D308" s="258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</row>
    <row r="309" spans="1:15">
      <c r="A309" s="258"/>
      <c r="B309" s="258"/>
      <c r="C309" s="258"/>
      <c r="D309" s="258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</row>
    <row r="310" spans="1:15">
      <c r="A310" s="258"/>
      <c r="B310" s="258"/>
      <c r="C310" s="258"/>
      <c r="D310" s="258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</row>
    <row r="311" spans="1:15">
      <c r="A311" s="258"/>
      <c r="B311" s="258"/>
      <c r="C311" s="258"/>
      <c r="D311" s="258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</row>
    <row r="312" spans="1:15">
      <c r="A312" s="258"/>
      <c r="B312" s="258"/>
      <c r="C312" s="258"/>
      <c r="D312" s="258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</row>
    <row r="313" spans="1:15">
      <c r="A313" s="258"/>
      <c r="B313" s="258"/>
      <c r="C313" s="258"/>
      <c r="D313" s="258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</row>
    <row r="314" spans="1:15">
      <c r="A314" s="258"/>
      <c r="B314" s="258"/>
      <c r="C314" s="258"/>
      <c r="D314" s="258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</row>
    <row r="315" spans="1:15">
      <c r="A315" s="258"/>
      <c r="B315" s="258"/>
      <c r="C315" s="258"/>
      <c r="D315" s="258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</row>
    <row r="316" spans="1:15">
      <c r="A316" s="258"/>
      <c r="B316" s="258"/>
      <c r="C316" s="258"/>
      <c r="D316" s="258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</row>
    <row r="317" spans="1:15">
      <c r="A317" s="258"/>
      <c r="B317" s="258"/>
      <c r="C317" s="258"/>
      <c r="D317" s="258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</row>
    <row r="318" spans="1:15">
      <c r="A318" s="258"/>
      <c r="B318" s="258"/>
      <c r="C318" s="258"/>
      <c r="D318" s="258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</row>
    <row r="319" spans="1:15">
      <c r="A319" s="258"/>
      <c r="B319" s="258"/>
      <c r="C319" s="258"/>
      <c r="D319" s="258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</row>
    <row r="320" spans="1:15">
      <c r="A320" s="258"/>
      <c r="B320" s="258"/>
      <c r="C320" s="258"/>
      <c r="D320" s="258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</row>
    <row r="321" spans="1:15">
      <c r="A321" s="258"/>
      <c r="B321" s="258"/>
      <c r="C321" s="258"/>
      <c r="D321" s="258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</row>
    <row r="322" spans="1:15">
      <c r="A322" s="258"/>
      <c r="B322" s="258"/>
      <c r="C322" s="258"/>
      <c r="D322" s="258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</row>
    <row r="323" spans="1:15">
      <c r="A323" s="258"/>
      <c r="B323" s="258"/>
      <c r="C323" s="258"/>
      <c r="D323" s="258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</row>
    <row r="324" spans="1:15">
      <c r="A324" s="258"/>
      <c r="B324" s="258"/>
      <c r="C324" s="258"/>
      <c r="D324" s="258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</row>
    <row r="325" spans="1:15">
      <c r="A325" s="258"/>
      <c r="B325" s="258"/>
      <c r="C325" s="258"/>
      <c r="D325" s="258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</row>
    <row r="326" spans="1:15">
      <c r="A326" s="258"/>
      <c r="B326" s="258"/>
      <c r="C326" s="258"/>
      <c r="D326" s="258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</row>
    <row r="327" spans="1:15">
      <c r="A327" s="258"/>
      <c r="B327" s="258"/>
      <c r="C327" s="258"/>
      <c r="D327" s="258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</row>
    <row r="328" spans="1:15">
      <c r="A328" s="258"/>
      <c r="B328" s="258"/>
      <c r="C328" s="258"/>
      <c r="D328" s="258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</row>
    <row r="329" spans="1:15">
      <c r="A329" s="258"/>
      <c r="B329" s="258"/>
      <c r="C329" s="258"/>
      <c r="D329" s="258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</row>
    <row r="330" spans="1:15">
      <c r="A330" s="258"/>
      <c r="B330" s="258"/>
      <c r="C330" s="258"/>
      <c r="D330" s="258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</row>
    <row r="331" spans="1:15">
      <c r="A331" s="258"/>
      <c r="B331" s="258"/>
      <c r="C331" s="258"/>
      <c r="D331" s="258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</row>
    <row r="332" spans="1:15">
      <c r="A332" s="258"/>
      <c r="B332" s="258"/>
      <c r="C332" s="258"/>
      <c r="D332" s="258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</row>
    <row r="333" spans="1:15">
      <c r="A333" s="258"/>
      <c r="B333" s="258"/>
      <c r="C333" s="258"/>
      <c r="D333" s="258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</row>
    <row r="334" spans="1:15">
      <c r="A334" s="258"/>
      <c r="B334" s="258"/>
      <c r="C334" s="258"/>
      <c r="D334" s="258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</row>
    <row r="335" spans="1:15">
      <c r="A335" s="258"/>
      <c r="B335" s="258"/>
      <c r="C335" s="258"/>
      <c r="D335" s="258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</row>
    <row r="336" spans="1:15">
      <c r="A336" s="258"/>
      <c r="B336" s="258"/>
      <c r="C336" s="258"/>
      <c r="D336" s="258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</row>
    <row r="337" spans="1:15">
      <c r="A337" s="258"/>
      <c r="B337" s="258"/>
      <c r="C337" s="258"/>
      <c r="D337" s="258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</row>
    <row r="338" spans="1:15">
      <c r="A338" s="258"/>
      <c r="B338" s="258"/>
      <c r="C338" s="258"/>
      <c r="D338" s="258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</row>
    <row r="339" spans="1:15">
      <c r="A339" s="258"/>
      <c r="B339" s="258"/>
      <c r="C339" s="258"/>
      <c r="D339" s="258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</row>
    <row r="340" spans="1:15">
      <c r="A340" s="258"/>
      <c r="B340" s="258"/>
      <c r="C340" s="258"/>
      <c r="D340" s="258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</row>
    <row r="341" spans="1:15">
      <c r="A341" s="258"/>
      <c r="B341" s="258"/>
      <c r="C341" s="258"/>
      <c r="D341" s="258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</row>
    <row r="342" spans="1:15">
      <c r="A342" s="258"/>
      <c r="B342" s="258"/>
      <c r="C342" s="258"/>
      <c r="D342" s="258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</row>
    <row r="343" spans="1:15">
      <c r="A343" s="258"/>
      <c r="B343" s="258"/>
      <c r="C343" s="258"/>
      <c r="D343" s="258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</row>
    <row r="344" spans="1:15">
      <c r="A344" s="258"/>
      <c r="B344" s="258"/>
      <c r="C344" s="258"/>
      <c r="D344" s="258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</row>
    <row r="345" spans="1:15">
      <c r="A345" s="258"/>
      <c r="B345" s="258"/>
      <c r="C345" s="258"/>
      <c r="D345" s="258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</row>
    <row r="346" spans="1:15">
      <c r="A346" s="258"/>
      <c r="B346" s="258"/>
      <c r="C346" s="258"/>
      <c r="D346" s="258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</row>
    <row r="347" spans="1:15">
      <c r="A347" s="258"/>
      <c r="B347" s="258"/>
      <c r="C347" s="258"/>
      <c r="D347" s="258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</row>
    <row r="348" spans="1:15">
      <c r="A348" s="258"/>
      <c r="B348" s="258"/>
      <c r="C348" s="258"/>
      <c r="D348" s="258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</row>
    <row r="349" spans="1:15">
      <c r="A349" s="258"/>
      <c r="B349" s="258"/>
      <c r="C349" s="258"/>
      <c r="D349" s="258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</row>
    <row r="350" spans="1:15">
      <c r="A350" s="258"/>
      <c r="B350" s="258"/>
      <c r="C350" s="258"/>
      <c r="D350" s="258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</row>
    <row r="351" spans="1:15">
      <c r="A351" s="258"/>
      <c r="B351" s="258"/>
      <c r="C351" s="258"/>
      <c r="D351" s="258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</row>
    <row r="352" spans="1:15">
      <c r="A352" s="258"/>
      <c r="B352" s="258"/>
      <c r="C352" s="258"/>
      <c r="D352" s="258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</row>
    <row r="353" spans="1:15">
      <c r="A353" s="258"/>
      <c r="B353" s="258"/>
      <c r="C353" s="258"/>
      <c r="D353" s="258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</row>
    <row r="354" spans="1:15">
      <c r="A354" s="258"/>
      <c r="B354" s="258"/>
      <c r="C354" s="258"/>
      <c r="D354" s="258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</row>
    <row r="355" spans="1:15">
      <c r="A355" s="258"/>
      <c r="B355" s="258"/>
      <c r="C355" s="258"/>
      <c r="D355" s="258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</row>
    <row r="356" spans="1:15">
      <c r="A356" s="258"/>
      <c r="B356" s="258"/>
      <c r="C356" s="258"/>
      <c r="D356" s="258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</row>
    <row r="357" spans="1:15">
      <c r="A357" s="258"/>
      <c r="B357" s="258"/>
      <c r="C357" s="258"/>
      <c r="D357" s="258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</row>
    <row r="358" spans="1:15">
      <c r="A358" s="258"/>
      <c r="B358" s="258"/>
      <c r="C358" s="258"/>
      <c r="D358" s="258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</row>
    <row r="359" spans="1:15">
      <c r="A359" s="258"/>
      <c r="B359" s="258"/>
      <c r="C359" s="258"/>
      <c r="D359" s="258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</row>
    <row r="360" spans="1:15">
      <c r="A360" s="258"/>
      <c r="B360" s="258"/>
      <c r="C360" s="258"/>
      <c r="D360" s="258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</row>
    <row r="361" spans="1:15">
      <c r="A361" s="258"/>
      <c r="B361" s="258"/>
      <c r="C361" s="258"/>
      <c r="D361" s="258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</row>
    <row r="362" spans="1:15">
      <c r="A362" s="258"/>
      <c r="B362" s="258"/>
      <c r="C362" s="258"/>
      <c r="D362" s="258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</row>
    <row r="363" spans="1:15">
      <c r="A363" s="258"/>
      <c r="B363" s="258"/>
      <c r="C363" s="258"/>
      <c r="D363" s="258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</row>
    <row r="364" spans="1:15">
      <c r="A364" s="258"/>
      <c r="B364" s="258"/>
      <c r="C364" s="258"/>
      <c r="D364" s="258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</row>
    <row r="365" spans="1:15">
      <c r="A365" s="258"/>
      <c r="B365" s="258"/>
      <c r="C365" s="258"/>
      <c r="D365" s="258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</row>
    <row r="366" spans="1:15">
      <c r="A366" s="258"/>
      <c r="B366" s="258"/>
      <c r="C366" s="258"/>
      <c r="D366" s="258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</row>
    <row r="367" spans="1:15">
      <c r="A367" s="258"/>
      <c r="B367" s="258"/>
      <c r="C367" s="258"/>
      <c r="D367" s="258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</row>
    <row r="368" spans="1:15">
      <c r="A368" s="258"/>
      <c r="B368" s="258"/>
      <c r="C368" s="258"/>
      <c r="D368" s="258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</row>
    <row r="369" spans="1:15">
      <c r="A369" s="258"/>
      <c r="B369" s="258"/>
      <c r="C369" s="258"/>
      <c r="D369" s="258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</row>
    <row r="370" spans="1:15">
      <c r="A370" s="258"/>
      <c r="B370" s="258"/>
      <c r="C370" s="258"/>
      <c r="D370" s="258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</row>
    <row r="371" spans="1:15">
      <c r="A371" s="258"/>
      <c r="B371" s="258"/>
      <c r="C371" s="258"/>
      <c r="D371" s="258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</row>
    <row r="372" spans="1:15">
      <c r="A372" s="258"/>
      <c r="B372" s="258"/>
      <c r="C372" s="258"/>
      <c r="D372" s="258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</row>
    <row r="373" spans="1:15">
      <c r="A373" s="258"/>
      <c r="B373" s="258"/>
      <c r="C373" s="258"/>
      <c r="D373" s="258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</row>
    <row r="374" spans="1:15">
      <c r="A374" s="258"/>
      <c r="B374" s="258"/>
      <c r="C374" s="258"/>
      <c r="D374" s="258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</row>
    <row r="375" spans="1:15">
      <c r="A375" s="258"/>
      <c r="B375" s="258"/>
      <c r="C375" s="258"/>
      <c r="D375" s="258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</row>
    <row r="376" spans="1:15">
      <c r="A376" s="258"/>
      <c r="B376" s="258"/>
      <c r="C376" s="258"/>
      <c r="D376" s="258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</row>
    <row r="377" spans="1:15">
      <c r="A377" s="258"/>
      <c r="B377" s="258"/>
      <c r="C377" s="258"/>
      <c r="D377" s="258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</row>
    <row r="378" spans="1:15">
      <c r="A378" s="258"/>
      <c r="B378" s="258"/>
      <c r="C378" s="258"/>
      <c r="D378" s="258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</row>
    <row r="379" spans="1:15">
      <c r="A379" s="258"/>
      <c r="B379" s="258"/>
      <c r="C379" s="258"/>
      <c r="D379" s="258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</row>
    <row r="380" spans="1:15">
      <c r="A380" s="258"/>
      <c r="B380" s="258"/>
      <c r="C380" s="258"/>
      <c r="D380" s="258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</row>
    <row r="381" spans="1:15">
      <c r="A381" s="258"/>
      <c r="B381" s="258"/>
      <c r="C381" s="258"/>
      <c r="D381" s="258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</row>
    <row r="382" spans="1:15">
      <c r="A382" s="258"/>
      <c r="B382" s="258"/>
      <c r="C382" s="258"/>
      <c r="D382" s="258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</row>
    <row r="383" spans="1:15">
      <c r="A383" s="258"/>
      <c r="B383" s="258"/>
      <c r="C383" s="258"/>
      <c r="D383" s="258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</row>
    <row r="384" spans="1:15">
      <c r="A384" s="258"/>
      <c r="B384" s="258"/>
      <c r="C384" s="258"/>
      <c r="D384" s="258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</row>
    <row r="385" spans="1:15">
      <c r="A385" s="258"/>
      <c r="B385" s="258"/>
      <c r="C385" s="258"/>
      <c r="D385" s="258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</row>
    <row r="386" spans="1:15">
      <c r="A386" s="258"/>
      <c r="B386" s="258"/>
      <c r="C386" s="258"/>
      <c r="D386" s="258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</row>
    <row r="387" spans="1:15">
      <c r="A387" s="258"/>
      <c r="B387" s="258"/>
      <c r="C387" s="258"/>
      <c r="D387" s="258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</row>
    <row r="388" spans="1:15">
      <c r="A388" s="258"/>
      <c r="B388" s="258"/>
      <c r="C388" s="258"/>
      <c r="D388" s="258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</row>
    <row r="389" spans="1:15">
      <c r="A389" s="258"/>
      <c r="B389" s="258"/>
      <c r="C389" s="258"/>
      <c r="D389" s="258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</row>
    <row r="390" spans="1:15">
      <c r="A390" s="258"/>
      <c r="B390" s="258"/>
      <c r="C390" s="258"/>
      <c r="D390" s="258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</row>
    <row r="391" spans="1:15">
      <c r="A391" s="258"/>
      <c r="B391" s="258"/>
      <c r="C391" s="258"/>
      <c r="D391" s="258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</row>
    <row r="392" spans="1:15">
      <c r="A392" s="258"/>
      <c r="B392" s="258"/>
      <c r="C392" s="258"/>
      <c r="D392" s="258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</row>
    <row r="393" spans="1:15">
      <c r="A393" s="258"/>
      <c r="B393" s="258"/>
      <c r="C393" s="258"/>
      <c r="D393" s="258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</row>
    <row r="394" spans="1:15">
      <c r="A394" s="258"/>
      <c r="B394" s="258"/>
      <c r="C394" s="258"/>
      <c r="D394" s="258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</row>
    <row r="395" spans="1:15">
      <c r="A395" s="258"/>
      <c r="B395" s="258"/>
      <c r="C395" s="258"/>
      <c r="D395" s="258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</row>
    <row r="396" spans="1:15">
      <c r="A396" s="258"/>
      <c r="B396" s="258"/>
      <c r="C396" s="258"/>
      <c r="D396" s="258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</row>
    <row r="397" spans="1:15">
      <c r="A397" s="258"/>
      <c r="B397" s="258"/>
      <c r="C397" s="258"/>
      <c r="D397" s="258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</row>
    <row r="398" spans="1:15">
      <c r="A398" s="258"/>
      <c r="B398" s="258"/>
      <c r="C398" s="258"/>
      <c r="D398" s="258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</row>
    <row r="399" spans="1:15">
      <c r="A399" s="258"/>
      <c r="B399" s="258"/>
      <c r="C399" s="258"/>
      <c r="D399" s="258"/>
      <c r="E399" s="258"/>
      <c r="F399" s="258"/>
      <c r="G399" s="258"/>
      <c r="H399" s="258"/>
      <c r="I399" s="258"/>
      <c r="J399" s="258"/>
      <c r="K399" s="258"/>
      <c r="L399" s="258"/>
      <c r="M399" s="258"/>
      <c r="N399" s="258"/>
      <c r="O399" s="258"/>
    </row>
    <row r="400" spans="1:15">
      <c r="A400" s="258"/>
      <c r="B400" s="258"/>
      <c r="C400" s="258"/>
      <c r="D400" s="258"/>
      <c r="E400" s="258"/>
      <c r="F400" s="258"/>
      <c r="G400" s="258"/>
      <c r="H400" s="258"/>
      <c r="I400" s="258"/>
      <c r="J400" s="258"/>
      <c r="K400" s="258"/>
      <c r="L400" s="258"/>
      <c r="M400" s="258"/>
      <c r="N400" s="258"/>
      <c r="O400" s="258"/>
    </row>
    <row r="401" spans="1:15">
      <c r="A401" s="258"/>
      <c r="B401" s="258"/>
      <c r="C401" s="258"/>
      <c r="D401" s="258"/>
      <c r="E401" s="258"/>
      <c r="F401" s="258"/>
      <c r="G401" s="258"/>
      <c r="H401" s="258"/>
      <c r="I401" s="258"/>
      <c r="J401" s="258"/>
      <c r="K401" s="258"/>
      <c r="L401" s="258"/>
      <c r="M401" s="258"/>
      <c r="N401" s="258"/>
      <c r="O401" s="258"/>
    </row>
    <row r="402" spans="1:15">
      <c r="A402" s="258"/>
      <c r="B402" s="258"/>
      <c r="C402" s="258"/>
      <c r="D402" s="258"/>
      <c r="E402" s="258"/>
      <c r="F402" s="258"/>
      <c r="G402" s="258"/>
      <c r="H402" s="258"/>
      <c r="I402" s="258"/>
      <c r="J402" s="258"/>
      <c r="K402" s="258"/>
      <c r="L402" s="258"/>
      <c r="M402" s="258"/>
      <c r="N402" s="258"/>
      <c r="O402" s="258"/>
    </row>
    <row r="403" spans="1:15">
      <c r="A403" s="258"/>
      <c r="B403" s="258"/>
      <c r="C403" s="258"/>
      <c r="D403" s="258"/>
      <c r="E403" s="258"/>
      <c r="F403" s="258"/>
      <c r="G403" s="258"/>
      <c r="H403" s="258"/>
      <c r="I403" s="258"/>
      <c r="J403" s="258"/>
      <c r="K403" s="258"/>
      <c r="L403" s="258"/>
      <c r="M403" s="258"/>
      <c r="N403" s="258"/>
      <c r="O403" s="258"/>
    </row>
    <row r="404" spans="1:15">
      <c r="A404" s="258"/>
      <c r="B404" s="258"/>
      <c r="C404" s="258"/>
      <c r="D404" s="258"/>
      <c r="E404" s="258"/>
      <c r="F404" s="258"/>
      <c r="G404" s="258"/>
      <c r="H404" s="258"/>
      <c r="I404" s="258"/>
      <c r="J404" s="258"/>
      <c r="K404" s="258"/>
      <c r="L404" s="258"/>
      <c r="M404" s="258"/>
      <c r="N404" s="258"/>
      <c r="O404" s="258"/>
    </row>
    <row r="405" spans="1:15">
      <c r="A405" s="258"/>
      <c r="B405" s="258"/>
      <c r="C405" s="258"/>
      <c r="D405" s="258"/>
      <c r="E405" s="258"/>
      <c r="F405" s="258"/>
      <c r="G405" s="258"/>
      <c r="H405" s="258"/>
      <c r="I405" s="258"/>
      <c r="J405" s="258"/>
      <c r="K405" s="258"/>
      <c r="L405" s="258"/>
      <c r="M405" s="258"/>
      <c r="N405" s="258"/>
      <c r="O405" s="258"/>
    </row>
    <row r="406" spans="1:15">
      <c r="A406" s="258"/>
      <c r="B406" s="258"/>
      <c r="C406" s="258"/>
      <c r="D406" s="258"/>
      <c r="E406" s="258"/>
      <c r="F406" s="258"/>
      <c r="G406" s="258"/>
      <c r="H406" s="258"/>
      <c r="I406" s="258"/>
      <c r="J406" s="258"/>
      <c r="K406" s="258"/>
      <c r="L406" s="258"/>
      <c r="M406" s="258"/>
      <c r="N406" s="258"/>
      <c r="O406" s="258"/>
    </row>
    <row r="407" spans="1:15">
      <c r="A407" s="258"/>
      <c r="B407" s="258"/>
      <c r="C407" s="258"/>
      <c r="D407" s="258"/>
      <c r="E407" s="258"/>
      <c r="F407" s="258"/>
      <c r="G407" s="258"/>
      <c r="H407" s="258"/>
      <c r="I407" s="258"/>
      <c r="J407" s="258"/>
      <c r="K407" s="258"/>
      <c r="L407" s="258"/>
      <c r="M407" s="258"/>
      <c r="N407" s="258"/>
      <c r="O407" s="258"/>
    </row>
    <row r="408" spans="1:15">
      <c r="A408" s="258"/>
      <c r="B408" s="258"/>
      <c r="C408" s="258"/>
      <c r="D408" s="258"/>
      <c r="E408" s="258"/>
      <c r="F408" s="258"/>
      <c r="G408" s="258"/>
      <c r="H408" s="258"/>
      <c r="I408" s="258"/>
      <c r="J408" s="258"/>
      <c r="K408" s="258"/>
      <c r="L408" s="258"/>
      <c r="M408" s="258"/>
      <c r="N408" s="258"/>
      <c r="O408" s="258"/>
    </row>
    <row r="409" spans="1:15">
      <c r="A409" s="258"/>
      <c r="B409" s="258"/>
      <c r="C409" s="258"/>
      <c r="D409" s="258"/>
      <c r="E409" s="258"/>
      <c r="F409" s="258"/>
      <c r="G409" s="258"/>
      <c r="H409" s="258"/>
      <c r="I409" s="258"/>
      <c r="J409" s="258"/>
      <c r="K409" s="258"/>
      <c r="L409" s="258"/>
      <c r="M409" s="258"/>
      <c r="N409" s="258"/>
      <c r="O409" s="258"/>
    </row>
    <row r="410" spans="1:15">
      <c r="A410" s="258"/>
      <c r="B410" s="258"/>
      <c r="C410" s="258"/>
      <c r="D410" s="258"/>
      <c r="E410" s="258"/>
      <c r="F410" s="258"/>
      <c r="G410" s="258"/>
      <c r="H410" s="258"/>
      <c r="I410" s="258"/>
      <c r="J410" s="258"/>
      <c r="K410" s="258"/>
      <c r="L410" s="258"/>
      <c r="M410" s="258"/>
      <c r="N410" s="258"/>
      <c r="O410" s="258"/>
    </row>
    <row r="411" spans="1:15">
      <c r="A411" s="258"/>
      <c r="B411" s="258"/>
      <c r="C411" s="258"/>
      <c r="D411" s="258"/>
      <c r="E411" s="258"/>
      <c r="F411" s="258"/>
      <c r="G411" s="258"/>
      <c r="H411" s="258"/>
      <c r="I411" s="258"/>
      <c r="J411" s="258"/>
      <c r="K411" s="258"/>
      <c r="L411" s="258"/>
      <c r="M411" s="258"/>
      <c r="N411" s="258"/>
      <c r="O411" s="258"/>
    </row>
    <row r="412" spans="1:15">
      <c r="A412" s="258"/>
      <c r="B412" s="258"/>
      <c r="C412" s="258"/>
      <c r="D412" s="258"/>
      <c r="E412" s="258"/>
      <c r="F412" s="258"/>
      <c r="G412" s="258"/>
      <c r="H412" s="258"/>
      <c r="I412" s="258"/>
      <c r="J412" s="258"/>
      <c r="K412" s="258"/>
      <c r="L412" s="258"/>
      <c r="M412" s="258"/>
      <c r="N412" s="258"/>
      <c r="O412" s="258"/>
    </row>
    <row r="413" spans="1:15">
      <c r="A413" s="258"/>
      <c r="B413" s="258"/>
      <c r="C413" s="258"/>
      <c r="D413" s="258"/>
      <c r="E413" s="258"/>
      <c r="F413" s="258"/>
      <c r="G413" s="258"/>
      <c r="H413" s="258"/>
      <c r="I413" s="258"/>
      <c r="J413" s="258"/>
      <c r="K413" s="258"/>
      <c r="L413" s="258"/>
      <c r="M413" s="258"/>
      <c r="N413" s="258"/>
      <c r="O413" s="258"/>
    </row>
    <row r="414" spans="1:15">
      <c r="A414" s="258"/>
      <c r="B414" s="258"/>
      <c r="C414" s="258"/>
      <c r="D414" s="258"/>
      <c r="E414" s="258"/>
      <c r="F414" s="258"/>
      <c r="G414" s="258"/>
      <c r="H414" s="258"/>
      <c r="I414" s="258"/>
      <c r="J414" s="258"/>
      <c r="K414" s="258"/>
      <c r="L414" s="258"/>
      <c r="M414" s="258"/>
      <c r="N414" s="258"/>
      <c r="O414" s="258"/>
    </row>
    <row r="415" spans="1:15">
      <c r="A415" s="258"/>
      <c r="B415" s="258"/>
      <c r="C415" s="258"/>
      <c r="D415" s="258"/>
      <c r="E415" s="258"/>
      <c r="F415" s="258"/>
      <c r="G415" s="258"/>
      <c r="H415" s="258"/>
      <c r="I415" s="258"/>
      <c r="J415" s="258"/>
      <c r="K415" s="258"/>
      <c r="L415" s="258"/>
      <c r="M415" s="258"/>
      <c r="N415" s="258"/>
      <c r="O415" s="258"/>
    </row>
    <row r="416" spans="1:15">
      <c r="A416" s="258"/>
      <c r="B416" s="258"/>
      <c r="C416" s="258"/>
      <c r="D416" s="258"/>
      <c r="E416" s="258"/>
      <c r="F416" s="258"/>
      <c r="G416" s="258"/>
      <c r="H416" s="258"/>
      <c r="I416" s="258"/>
      <c r="J416" s="258"/>
      <c r="K416" s="258"/>
      <c r="L416" s="258"/>
      <c r="M416" s="258"/>
      <c r="N416" s="258"/>
      <c r="O416" s="258"/>
    </row>
    <row r="417" spans="1:15">
      <c r="A417" s="258"/>
      <c r="B417" s="258"/>
      <c r="C417" s="258"/>
      <c r="D417" s="258"/>
      <c r="E417" s="258"/>
      <c r="F417" s="258"/>
      <c r="G417" s="258"/>
      <c r="H417" s="258"/>
      <c r="I417" s="258"/>
      <c r="J417" s="258"/>
      <c r="K417" s="258"/>
      <c r="L417" s="258"/>
      <c r="M417" s="258"/>
      <c r="N417" s="258"/>
      <c r="O417" s="258"/>
    </row>
    <row r="418" spans="1:15">
      <c r="A418" s="258"/>
      <c r="B418" s="258"/>
      <c r="C418" s="258"/>
      <c r="D418" s="258"/>
      <c r="E418" s="258"/>
      <c r="F418" s="258"/>
      <c r="G418" s="258"/>
      <c r="H418" s="258"/>
      <c r="I418" s="258"/>
      <c r="J418" s="258"/>
      <c r="K418" s="258"/>
      <c r="L418" s="258"/>
      <c r="M418" s="258"/>
      <c r="N418" s="258"/>
      <c r="O418" s="258"/>
    </row>
    <row r="419" spans="1:15">
      <c r="A419" s="258"/>
      <c r="B419" s="258"/>
      <c r="C419" s="258"/>
      <c r="D419" s="258"/>
      <c r="E419" s="258"/>
      <c r="F419" s="258"/>
      <c r="G419" s="258"/>
      <c r="H419" s="258"/>
      <c r="I419" s="258"/>
      <c r="J419" s="258"/>
      <c r="K419" s="258"/>
      <c r="L419" s="258"/>
      <c r="M419" s="258"/>
      <c r="N419" s="258"/>
      <c r="O419" s="258"/>
    </row>
    <row r="420" spans="1:15">
      <c r="A420" s="258"/>
      <c r="B420" s="258"/>
      <c r="C420" s="258"/>
      <c r="D420" s="258"/>
      <c r="E420" s="258"/>
      <c r="F420" s="258"/>
      <c r="G420" s="258"/>
      <c r="H420" s="258"/>
      <c r="I420" s="258"/>
      <c r="J420" s="258"/>
      <c r="K420" s="258"/>
      <c r="L420" s="258"/>
      <c r="M420" s="258"/>
      <c r="N420" s="258"/>
      <c r="O420" s="258"/>
    </row>
    <row r="421" spans="1:15">
      <c r="A421" s="258"/>
      <c r="B421" s="258"/>
      <c r="C421" s="258"/>
      <c r="D421" s="258"/>
      <c r="E421" s="258"/>
      <c r="F421" s="258"/>
      <c r="G421" s="258"/>
      <c r="H421" s="258"/>
      <c r="I421" s="258"/>
      <c r="J421" s="258"/>
      <c r="K421" s="258"/>
      <c r="L421" s="258"/>
      <c r="M421" s="258"/>
      <c r="N421" s="258"/>
      <c r="O421" s="258"/>
    </row>
    <row r="422" spans="1:15">
      <c r="A422" s="258"/>
      <c r="B422" s="258"/>
      <c r="C422" s="258"/>
      <c r="D422" s="258"/>
      <c r="E422" s="258"/>
      <c r="F422" s="258"/>
      <c r="G422" s="258"/>
      <c r="H422" s="258"/>
      <c r="I422" s="258"/>
      <c r="J422" s="258"/>
      <c r="K422" s="258"/>
      <c r="L422" s="258"/>
      <c r="M422" s="258"/>
      <c r="N422" s="258"/>
      <c r="O422" s="258"/>
    </row>
    <row r="423" spans="1:15">
      <c r="A423" s="258"/>
      <c r="B423" s="258"/>
      <c r="C423" s="258"/>
      <c r="D423" s="258"/>
      <c r="E423" s="258"/>
      <c r="F423" s="258"/>
      <c r="G423" s="258"/>
      <c r="H423" s="258"/>
      <c r="I423" s="258"/>
      <c r="J423" s="258"/>
      <c r="K423" s="258"/>
      <c r="L423" s="258"/>
      <c r="M423" s="258"/>
      <c r="N423" s="258"/>
      <c r="O423" s="258"/>
    </row>
    <row r="424" spans="1:15">
      <c r="A424" s="258"/>
      <c r="B424" s="258"/>
      <c r="C424" s="258"/>
      <c r="D424" s="258"/>
      <c r="E424" s="258"/>
      <c r="F424" s="258"/>
      <c r="G424" s="258"/>
      <c r="H424" s="258"/>
      <c r="I424" s="258"/>
      <c r="J424" s="258"/>
      <c r="K424" s="258"/>
      <c r="L424" s="258"/>
      <c r="M424" s="258"/>
      <c r="N424" s="258"/>
      <c r="O424" s="258"/>
    </row>
    <row r="425" spans="1:15">
      <c r="A425" s="258"/>
      <c r="B425" s="258"/>
      <c r="C425" s="258"/>
      <c r="D425" s="258"/>
      <c r="E425" s="258"/>
      <c r="F425" s="258"/>
      <c r="G425" s="258"/>
      <c r="H425" s="258"/>
      <c r="I425" s="258"/>
      <c r="J425" s="258"/>
      <c r="K425" s="258"/>
      <c r="L425" s="258"/>
      <c r="M425" s="258"/>
      <c r="N425" s="258"/>
      <c r="O425" s="258"/>
    </row>
    <row r="426" spans="1:15">
      <c r="A426" s="258"/>
      <c r="B426" s="258"/>
      <c r="C426" s="258"/>
      <c r="D426" s="258"/>
      <c r="E426" s="258"/>
      <c r="F426" s="258"/>
      <c r="G426" s="258"/>
      <c r="H426" s="258"/>
      <c r="I426" s="258"/>
      <c r="J426" s="258"/>
      <c r="K426" s="258"/>
      <c r="L426" s="258"/>
      <c r="M426" s="258"/>
      <c r="N426" s="258"/>
      <c r="O426" s="258"/>
    </row>
    <row r="427" spans="1:15">
      <c r="A427" s="258"/>
      <c r="B427" s="258"/>
      <c r="C427" s="258"/>
      <c r="D427" s="258"/>
      <c r="E427" s="258"/>
      <c r="F427" s="258"/>
      <c r="G427" s="258"/>
      <c r="H427" s="258"/>
      <c r="I427" s="258"/>
      <c r="J427" s="258"/>
      <c r="K427" s="258"/>
      <c r="L427" s="258"/>
      <c r="M427" s="258"/>
      <c r="N427" s="258"/>
      <c r="O427" s="258"/>
    </row>
    <row r="428" spans="1:15">
      <c r="A428" s="258"/>
      <c r="B428" s="258"/>
      <c r="C428" s="258"/>
      <c r="D428" s="258"/>
      <c r="E428" s="258"/>
      <c r="F428" s="258"/>
      <c r="G428" s="258"/>
      <c r="H428" s="258"/>
      <c r="I428" s="258"/>
      <c r="J428" s="258"/>
      <c r="K428" s="258"/>
      <c r="L428" s="258"/>
      <c r="M428" s="258"/>
      <c r="N428" s="258"/>
      <c r="O428" s="258"/>
    </row>
    <row r="429" spans="1:15">
      <c r="A429" s="258"/>
      <c r="B429" s="258"/>
      <c r="C429" s="258"/>
      <c r="D429" s="258"/>
      <c r="E429" s="258"/>
      <c r="F429" s="258"/>
      <c r="G429" s="258"/>
      <c r="H429" s="258"/>
      <c r="I429" s="258"/>
      <c r="J429" s="258"/>
      <c r="K429" s="258"/>
      <c r="L429" s="258"/>
      <c r="M429" s="258"/>
      <c r="N429" s="258"/>
      <c r="O429" s="258"/>
    </row>
    <row r="430" spans="1:15">
      <c r="A430" s="258"/>
      <c r="B430" s="258"/>
      <c r="C430" s="258"/>
      <c r="D430" s="258"/>
      <c r="E430" s="258"/>
      <c r="F430" s="258"/>
      <c r="G430" s="258"/>
      <c r="H430" s="258"/>
      <c r="I430" s="258"/>
      <c r="J430" s="258"/>
      <c r="K430" s="258"/>
      <c r="L430" s="258"/>
      <c r="M430" s="258"/>
      <c r="N430" s="258"/>
      <c r="O430" s="258"/>
    </row>
    <row r="431" spans="1:15">
      <c r="A431" s="258"/>
      <c r="B431" s="258"/>
      <c r="C431" s="258"/>
      <c r="D431" s="258"/>
      <c r="E431" s="258"/>
      <c r="F431" s="258"/>
      <c r="G431" s="258"/>
      <c r="H431" s="258"/>
      <c r="I431" s="258"/>
      <c r="J431" s="258"/>
      <c r="K431" s="258"/>
      <c r="L431" s="258"/>
      <c r="M431" s="258"/>
      <c r="N431" s="258"/>
      <c r="O431" s="258"/>
    </row>
    <row r="432" spans="1:15">
      <c r="A432" s="258"/>
      <c r="B432" s="258"/>
      <c r="C432" s="258"/>
      <c r="D432" s="258"/>
      <c r="E432" s="258"/>
      <c r="F432" s="258"/>
      <c r="G432" s="258"/>
      <c r="H432" s="258"/>
      <c r="I432" s="258"/>
      <c r="J432" s="258"/>
      <c r="K432" s="258"/>
      <c r="L432" s="258"/>
      <c r="M432" s="258"/>
      <c r="N432" s="258"/>
      <c r="O432" s="258"/>
    </row>
    <row r="433" spans="1:15">
      <c r="A433" s="258"/>
      <c r="B433" s="258"/>
      <c r="C433" s="258"/>
      <c r="D433" s="258"/>
      <c r="E433" s="258"/>
      <c r="F433" s="258"/>
      <c r="G433" s="258"/>
      <c r="H433" s="258"/>
      <c r="I433" s="258"/>
      <c r="J433" s="258"/>
      <c r="K433" s="258"/>
      <c r="L433" s="258"/>
      <c r="M433" s="258"/>
      <c r="N433" s="258"/>
      <c r="O433" s="258"/>
    </row>
    <row r="434" spans="1:15">
      <c r="A434" s="258"/>
      <c r="B434" s="258"/>
      <c r="C434" s="258"/>
      <c r="D434" s="258"/>
      <c r="E434" s="258"/>
      <c r="F434" s="258"/>
      <c r="G434" s="258"/>
      <c r="H434" s="258"/>
      <c r="I434" s="258"/>
      <c r="J434" s="258"/>
      <c r="K434" s="258"/>
      <c r="L434" s="258"/>
      <c r="M434" s="258"/>
      <c r="N434" s="258"/>
      <c r="O434" s="258"/>
    </row>
    <row r="435" spans="1:15">
      <c r="A435" s="258"/>
      <c r="B435" s="258"/>
      <c r="C435" s="258"/>
      <c r="D435" s="258"/>
      <c r="E435" s="258"/>
      <c r="F435" s="258"/>
      <c r="G435" s="258"/>
      <c r="H435" s="258"/>
      <c r="I435" s="258"/>
      <c r="J435" s="258"/>
      <c r="K435" s="258"/>
      <c r="L435" s="258"/>
      <c r="M435" s="258"/>
      <c r="N435" s="258"/>
      <c r="O435" s="258"/>
    </row>
    <row r="436" spans="1:15">
      <c r="A436" s="258"/>
      <c r="B436" s="258"/>
      <c r="C436" s="258"/>
      <c r="D436" s="258"/>
      <c r="E436" s="258"/>
      <c r="F436" s="258"/>
      <c r="G436" s="258"/>
      <c r="H436" s="258"/>
      <c r="I436" s="258"/>
      <c r="J436" s="258"/>
      <c r="K436" s="258"/>
      <c r="L436" s="258"/>
      <c r="M436" s="258"/>
      <c r="N436" s="258"/>
      <c r="O436" s="258"/>
    </row>
    <row r="437" spans="1:15">
      <c r="A437" s="258"/>
      <c r="B437" s="258"/>
      <c r="C437" s="258"/>
      <c r="D437" s="258"/>
      <c r="E437" s="258"/>
      <c r="F437" s="258"/>
      <c r="G437" s="258"/>
      <c r="H437" s="258"/>
      <c r="I437" s="258"/>
      <c r="J437" s="258"/>
      <c r="K437" s="258"/>
      <c r="L437" s="258"/>
      <c r="M437" s="258"/>
      <c r="N437" s="258"/>
      <c r="O437" s="258"/>
    </row>
    <row r="438" spans="1:15">
      <c r="A438" s="258"/>
      <c r="B438" s="258"/>
      <c r="C438" s="258"/>
      <c r="D438" s="258"/>
      <c r="E438" s="258"/>
      <c r="F438" s="258"/>
      <c r="G438" s="258"/>
      <c r="H438" s="258"/>
      <c r="I438" s="258"/>
      <c r="J438" s="258"/>
      <c r="K438" s="258"/>
      <c r="L438" s="258"/>
      <c r="M438" s="258"/>
      <c r="N438" s="258"/>
      <c r="O438" s="258"/>
    </row>
    <row r="439" spans="1:15">
      <c r="A439" s="258"/>
      <c r="B439" s="258"/>
      <c r="C439" s="258"/>
      <c r="D439" s="258"/>
      <c r="E439" s="258"/>
      <c r="F439" s="258"/>
      <c r="G439" s="258"/>
      <c r="H439" s="258"/>
      <c r="I439" s="258"/>
      <c r="J439" s="258"/>
      <c r="K439" s="258"/>
      <c r="L439" s="258"/>
      <c r="M439" s="258"/>
      <c r="N439" s="258"/>
      <c r="O439" s="258"/>
    </row>
    <row r="440" spans="1:15">
      <c r="A440" s="258"/>
      <c r="B440" s="258"/>
      <c r="C440" s="258"/>
      <c r="D440" s="258"/>
      <c r="E440" s="258"/>
      <c r="F440" s="258"/>
      <c r="G440" s="258"/>
      <c r="H440" s="258"/>
      <c r="I440" s="258"/>
      <c r="J440" s="258"/>
      <c r="K440" s="258"/>
      <c r="L440" s="258"/>
      <c r="M440" s="258"/>
      <c r="N440" s="258"/>
      <c r="O440" s="258"/>
    </row>
    <row r="441" spans="1:15">
      <c r="A441" s="258"/>
      <c r="B441" s="258"/>
      <c r="C441" s="258"/>
      <c r="D441" s="258"/>
      <c r="E441" s="258"/>
      <c r="F441" s="258"/>
      <c r="G441" s="258"/>
      <c r="H441" s="258"/>
      <c r="I441" s="258"/>
      <c r="J441" s="258"/>
      <c r="K441" s="258"/>
      <c r="L441" s="258"/>
      <c r="M441" s="258"/>
      <c r="N441" s="258"/>
      <c r="O441" s="258"/>
    </row>
    <row r="442" spans="1:15">
      <c r="A442" s="258"/>
      <c r="B442" s="258"/>
      <c r="C442" s="258"/>
      <c r="D442" s="258"/>
      <c r="E442" s="258"/>
      <c r="F442" s="258"/>
      <c r="G442" s="258"/>
      <c r="H442" s="258"/>
      <c r="I442" s="258"/>
      <c r="J442" s="258"/>
      <c r="K442" s="258"/>
      <c r="L442" s="258"/>
      <c r="M442" s="258"/>
      <c r="N442" s="258"/>
      <c r="O442" s="258"/>
    </row>
    <row r="443" spans="1:15">
      <c r="A443" s="258"/>
      <c r="B443" s="258"/>
      <c r="C443" s="258"/>
      <c r="D443" s="258"/>
      <c r="E443" s="258"/>
      <c r="F443" s="258"/>
      <c r="G443" s="258"/>
      <c r="H443" s="258"/>
      <c r="I443" s="258"/>
      <c r="J443" s="258"/>
      <c r="K443" s="258"/>
      <c r="L443" s="258"/>
      <c r="M443" s="258"/>
      <c r="N443" s="258"/>
      <c r="O443" s="258"/>
    </row>
    <row r="444" spans="1:15">
      <c r="A444" s="258"/>
      <c r="B444" s="258"/>
      <c r="C444" s="258"/>
      <c r="D444" s="258"/>
      <c r="E444" s="258"/>
      <c r="F444" s="258"/>
      <c r="G444" s="258"/>
      <c r="H444" s="258"/>
      <c r="I444" s="258"/>
      <c r="J444" s="258"/>
      <c r="K444" s="258"/>
      <c r="L444" s="258"/>
      <c r="M444" s="258"/>
      <c r="N444" s="258"/>
      <c r="O444" s="258"/>
    </row>
    <row r="445" spans="1:15">
      <c r="A445" s="258"/>
      <c r="B445" s="258"/>
      <c r="C445" s="258"/>
      <c r="D445" s="258"/>
      <c r="E445" s="258"/>
      <c r="F445" s="258"/>
      <c r="G445" s="258"/>
      <c r="H445" s="258"/>
      <c r="I445" s="258"/>
      <c r="J445" s="258"/>
      <c r="K445" s="258"/>
      <c r="L445" s="258"/>
      <c r="M445" s="258"/>
      <c r="N445" s="258"/>
      <c r="O445" s="258"/>
    </row>
    <row r="446" spans="1:15">
      <c r="A446" s="258"/>
      <c r="B446" s="258"/>
      <c r="C446" s="258"/>
      <c r="D446" s="258"/>
      <c r="E446" s="258"/>
      <c r="F446" s="258"/>
      <c r="G446" s="258"/>
      <c r="H446" s="258"/>
      <c r="I446" s="258"/>
      <c r="J446" s="258"/>
      <c r="K446" s="258"/>
      <c r="L446" s="258"/>
      <c r="M446" s="258"/>
      <c r="N446" s="258"/>
      <c r="O446" s="258"/>
    </row>
    <row r="447" spans="1:15">
      <c r="A447" s="258"/>
      <c r="B447" s="258"/>
      <c r="C447" s="258"/>
      <c r="D447" s="258"/>
      <c r="E447" s="258"/>
      <c r="F447" s="258"/>
      <c r="G447" s="258"/>
      <c r="H447" s="258"/>
      <c r="I447" s="258"/>
      <c r="J447" s="258"/>
      <c r="K447" s="258"/>
      <c r="L447" s="258"/>
      <c r="M447" s="258"/>
      <c r="N447" s="258"/>
      <c r="O447" s="258"/>
    </row>
    <row r="448" spans="1:15">
      <c r="A448" s="258"/>
      <c r="B448" s="258"/>
      <c r="C448" s="258"/>
      <c r="D448" s="258"/>
      <c r="E448" s="258"/>
      <c r="F448" s="258"/>
      <c r="G448" s="258"/>
      <c r="H448" s="258"/>
      <c r="I448" s="258"/>
      <c r="J448" s="258"/>
      <c r="K448" s="258"/>
      <c r="L448" s="258"/>
      <c r="M448" s="258"/>
      <c r="N448" s="258"/>
      <c r="O448" s="258"/>
    </row>
    <row r="449" spans="1:15">
      <c r="A449" s="258"/>
      <c r="B449" s="258"/>
      <c r="C449" s="258"/>
      <c r="D449" s="258"/>
      <c r="E449" s="258"/>
      <c r="F449" s="258"/>
      <c r="G449" s="258"/>
      <c r="H449" s="258"/>
      <c r="I449" s="258"/>
      <c r="J449" s="258"/>
      <c r="K449" s="258"/>
      <c r="L449" s="258"/>
      <c r="M449" s="258"/>
      <c r="N449" s="258"/>
      <c r="O449" s="258"/>
    </row>
    <row r="450" spans="1:15">
      <c r="A450" s="258"/>
      <c r="B450" s="258"/>
      <c r="C450" s="258"/>
      <c r="D450" s="258"/>
      <c r="E450" s="258"/>
      <c r="F450" s="258"/>
      <c r="G450" s="258"/>
      <c r="H450" s="258"/>
      <c r="I450" s="258"/>
      <c r="J450" s="258"/>
      <c r="K450" s="258"/>
      <c r="L450" s="258"/>
      <c r="M450" s="258"/>
      <c r="N450" s="258"/>
      <c r="O450" s="258"/>
    </row>
    <row r="451" spans="1:15">
      <c r="A451" s="258"/>
      <c r="B451" s="258"/>
      <c r="C451" s="258"/>
      <c r="D451" s="258"/>
      <c r="E451" s="258"/>
      <c r="F451" s="258"/>
      <c r="G451" s="258"/>
      <c r="H451" s="258"/>
      <c r="I451" s="258"/>
      <c r="J451" s="258"/>
      <c r="K451" s="258"/>
      <c r="L451" s="258"/>
      <c r="M451" s="258"/>
      <c r="N451" s="258"/>
      <c r="O451" s="258"/>
    </row>
    <row r="452" spans="1:15">
      <c r="A452" s="258"/>
      <c r="B452" s="258"/>
      <c r="C452" s="258"/>
      <c r="D452" s="258"/>
      <c r="E452" s="258"/>
      <c r="F452" s="258"/>
      <c r="G452" s="258"/>
      <c r="H452" s="258"/>
      <c r="I452" s="258"/>
      <c r="J452" s="258"/>
      <c r="K452" s="258"/>
      <c r="L452" s="258"/>
      <c r="M452" s="258"/>
      <c r="N452" s="258"/>
      <c r="O452" s="258"/>
    </row>
    <row r="453" spans="1:15">
      <c r="A453" s="258"/>
      <c r="B453" s="258"/>
      <c r="C453" s="258"/>
      <c r="D453" s="258"/>
      <c r="E453" s="258"/>
      <c r="F453" s="258"/>
      <c r="G453" s="258"/>
      <c r="H453" s="258"/>
      <c r="I453" s="258"/>
      <c r="J453" s="258"/>
      <c r="K453" s="258"/>
      <c r="L453" s="258"/>
      <c r="M453" s="258"/>
      <c r="N453" s="258"/>
      <c r="O453" s="258"/>
    </row>
    <row r="454" spans="1:15">
      <c r="A454" s="258"/>
      <c r="B454" s="258"/>
      <c r="C454" s="258"/>
      <c r="D454" s="258"/>
      <c r="E454" s="258"/>
      <c r="F454" s="258"/>
      <c r="G454" s="258"/>
      <c r="H454" s="258"/>
      <c r="I454" s="258"/>
      <c r="J454" s="258"/>
      <c r="K454" s="258"/>
      <c r="L454" s="258"/>
      <c r="M454" s="258"/>
      <c r="N454" s="258"/>
      <c r="O454" s="258"/>
    </row>
    <row r="455" spans="1:15">
      <c r="A455" s="258"/>
      <c r="B455" s="258"/>
      <c r="C455" s="258"/>
      <c r="D455" s="258"/>
      <c r="E455" s="258"/>
      <c r="F455" s="258"/>
      <c r="G455" s="258"/>
      <c r="H455" s="258"/>
      <c r="I455" s="258"/>
      <c r="J455" s="258"/>
      <c r="K455" s="258"/>
      <c r="L455" s="258"/>
      <c r="M455" s="258"/>
      <c r="N455" s="258"/>
      <c r="O455" s="258"/>
    </row>
    <row r="456" spans="1:15">
      <c r="A456" s="258"/>
      <c r="B456" s="258"/>
      <c r="C456" s="258"/>
      <c r="D456" s="258"/>
      <c r="E456" s="258"/>
      <c r="F456" s="258"/>
      <c r="G456" s="258"/>
      <c r="H456" s="258"/>
      <c r="I456" s="258"/>
      <c r="J456" s="258"/>
      <c r="K456" s="258"/>
      <c r="L456" s="258"/>
      <c r="M456" s="258"/>
      <c r="N456" s="258"/>
      <c r="O456" s="258"/>
    </row>
    <row r="457" spans="1:15">
      <c r="A457" s="258"/>
      <c r="B457" s="258"/>
      <c r="C457" s="258"/>
      <c r="D457" s="258"/>
      <c r="E457" s="258"/>
      <c r="F457" s="258"/>
      <c r="G457" s="258"/>
      <c r="H457" s="258"/>
      <c r="I457" s="258"/>
      <c r="J457" s="258"/>
      <c r="K457" s="258"/>
      <c r="L457" s="258"/>
      <c r="M457" s="258"/>
      <c r="N457" s="258"/>
      <c r="O457" s="258"/>
    </row>
    <row r="458" spans="1:15">
      <c r="A458" s="258"/>
      <c r="B458" s="258"/>
      <c r="C458" s="258"/>
      <c r="D458" s="258"/>
      <c r="E458" s="258"/>
      <c r="F458" s="258"/>
      <c r="G458" s="258"/>
      <c r="H458" s="258"/>
      <c r="I458" s="258"/>
      <c r="J458" s="258"/>
      <c r="K458" s="258"/>
      <c r="L458" s="258"/>
      <c r="M458" s="258"/>
      <c r="N458" s="258"/>
      <c r="O458" s="258"/>
    </row>
    <row r="459" spans="1:15">
      <c r="A459" s="258"/>
      <c r="B459" s="258"/>
      <c r="C459" s="258"/>
      <c r="D459" s="258"/>
      <c r="E459" s="258"/>
      <c r="F459" s="258"/>
      <c r="G459" s="258"/>
      <c r="H459" s="258"/>
      <c r="I459" s="258"/>
      <c r="J459" s="258"/>
      <c r="K459" s="258"/>
      <c r="L459" s="258"/>
      <c r="M459" s="258"/>
      <c r="N459" s="258"/>
      <c r="O459" s="258"/>
    </row>
    <row r="460" spans="1:15">
      <c r="A460" s="258"/>
      <c r="B460" s="258"/>
      <c r="C460" s="258"/>
      <c r="D460" s="258"/>
      <c r="E460" s="258"/>
      <c r="F460" s="258"/>
      <c r="G460" s="258"/>
      <c r="H460" s="258"/>
      <c r="I460" s="258"/>
      <c r="J460" s="258"/>
      <c r="K460" s="258"/>
      <c r="L460" s="258"/>
      <c r="M460" s="258"/>
      <c r="N460" s="258"/>
      <c r="O460" s="258"/>
    </row>
    <row r="461" spans="1:15">
      <c r="A461" s="258"/>
      <c r="B461" s="258"/>
      <c r="C461" s="258"/>
      <c r="D461" s="258"/>
      <c r="E461" s="258"/>
      <c r="F461" s="258"/>
      <c r="G461" s="258"/>
      <c r="H461" s="258"/>
      <c r="I461" s="258"/>
      <c r="J461" s="258"/>
      <c r="K461" s="258"/>
      <c r="L461" s="258"/>
      <c r="M461" s="258"/>
      <c r="N461" s="258"/>
      <c r="O461" s="258"/>
    </row>
    <row r="462" spans="1:15">
      <c r="A462" s="258"/>
      <c r="B462" s="258"/>
      <c r="C462" s="258"/>
      <c r="D462" s="258"/>
      <c r="E462" s="258"/>
      <c r="F462" s="258"/>
      <c r="G462" s="258"/>
      <c r="H462" s="258"/>
      <c r="I462" s="258"/>
      <c r="J462" s="258"/>
      <c r="K462" s="258"/>
      <c r="L462" s="258"/>
      <c r="M462" s="258"/>
      <c r="N462" s="258"/>
      <c r="O462" s="258"/>
    </row>
    <row r="463" spans="1:15">
      <c r="A463" s="258"/>
      <c r="B463" s="258"/>
      <c r="C463" s="258"/>
      <c r="D463" s="258"/>
      <c r="E463" s="258"/>
      <c r="F463" s="258"/>
      <c r="G463" s="258"/>
      <c r="H463" s="258"/>
      <c r="I463" s="258"/>
      <c r="J463" s="258"/>
      <c r="K463" s="258"/>
      <c r="L463" s="258"/>
      <c r="M463" s="258"/>
      <c r="N463" s="258"/>
      <c r="O463" s="258"/>
    </row>
    <row r="464" spans="1:15">
      <c r="A464" s="258"/>
      <c r="B464" s="258"/>
      <c r="C464" s="258"/>
      <c r="D464" s="258"/>
      <c r="E464" s="258"/>
      <c r="F464" s="258"/>
      <c r="G464" s="258"/>
      <c r="H464" s="258"/>
      <c r="I464" s="258"/>
      <c r="J464" s="258"/>
      <c r="K464" s="258"/>
      <c r="L464" s="258"/>
      <c r="M464" s="258"/>
      <c r="N464" s="258"/>
      <c r="O464" s="258"/>
    </row>
    <row r="465" spans="1:15">
      <c r="A465" s="258"/>
      <c r="B465" s="258"/>
      <c r="C465" s="258"/>
      <c r="D465" s="258"/>
      <c r="E465" s="258"/>
      <c r="F465" s="258"/>
      <c r="G465" s="258"/>
      <c r="H465" s="258"/>
      <c r="I465" s="258"/>
      <c r="J465" s="258"/>
      <c r="K465" s="258"/>
      <c r="L465" s="258"/>
      <c r="M465" s="258"/>
      <c r="N465" s="258"/>
      <c r="O465" s="258"/>
    </row>
    <row r="466" spans="1:15">
      <c r="A466" s="258"/>
      <c r="B466" s="258"/>
      <c r="C466" s="258"/>
      <c r="D466" s="258"/>
      <c r="E466" s="258"/>
      <c r="F466" s="258"/>
      <c r="G466" s="258"/>
      <c r="H466" s="258"/>
      <c r="I466" s="258"/>
      <c r="J466" s="258"/>
      <c r="K466" s="258"/>
      <c r="L466" s="258"/>
      <c r="M466" s="258"/>
      <c r="N466" s="258"/>
      <c r="O466" s="258"/>
    </row>
    <row r="467" spans="1:15">
      <c r="A467" s="258"/>
      <c r="B467" s="258"/>
      <c r="C467" s="258"/>
      <c r="D467" s="258"/>
      <c r="E467" s="258"/>
      <c r="F467" s="258"/>
      <c r="G467" s="258"/>
      <c r="H467" s="258"/>
      <c r="I467" s="258"/>
      <c r="J467" s="258"/>
      <c r="K467" s="258"/>
      <c r="L467" s="258"/>
      <c r="M467" s="258"/>
      <c r="N467" s="258"/>
      <c r="O467" s="258"/>
    </row>
    <row r="468" spans="1:15">
      <c r="A468" s="258"/>
      <c r="B468" s="258"/>
      <c r="C468" s="258"/>
      <c r="D468" s="258"/>
      <c r="E468" s="258"/>
      <c r="F468" s="258"/>
      <c r="G468" s="258"/>
      <c r="H468" s="258"/>
      <c r="I468" s="258"/>
      <c r="J468" s="258"/>
      <c r="K468" s="258"/>
      <c r="L468" s="258"/>
      <c r="M468" s="258"/>
      <c r="N468" s="258"/>
      <c r="O468" s="258"/>
    </row>
    <row r="469" spans="1:15">
      <c r="A469" s="258"/>
      <c r="B469" s="258"/>
      <c r="C469" s="258"/>
      <c r="D469" s="258"/>
      <c r="E469" s="258"/>
      <c r="F469" s="258"/>
      <c r="G469" s="258"/>
      <c r="H469" s="258"/>
      <c r="I469" s="258"/>
      <c r="J469" s="258"/>
      <c r="K469" s="258"/>
      <c r="L469" s="258"/>
      <c r="M469" s="258"/>
      <c r="N469" s="258"/>
      <c r="O469" s="258"/>
    </row>
    <row r="470" spans="1:15">
      <c r="A470" s="258"/>
      <c r="B470" s="258"/>
      <c r="C470" s="258"/>
      <c r="D470" s="258"/>
      <c r="E470" s="258"/>
      <c r="F470" s="258"/>
      <c r="G470" s="258"/>
      <c r="H470" s="258"/>
      <c r="I470" s="258"/>
      <c r="J470" s="258"/>
      <c r="K470" s="258"/>
      <c r="L470" s="258"/>
      <c r="M470" s="258"/>
      <c r="N470" s="258"/>
      <c r="O470" s="258"/>
    </row>
    <row r="471" spans="1:15">
      <c r="A471" s="258"/>
      <c r="B471" s="258"/>
      <c r="C471" s="258"/>
      <c r="D471" s="258"/>
      <c r="E471" s="258"/>
      <c r="F471" s="258"/>
      <c r="G471" s="258"/>
      <c r="H471" s="258"/>
      <c r="I471" s="258"/>
      <c r="J471" s="258"/>
      <c r="K471" s="258"/>
      <c r="L471" s="258"/>
      <c r="M471" s="258"/>
      <c r="N471" s="258"/>
      <c r="O471" s="258"/>
    </row>
    <row r="472" spans="1:15">
      <c r="A472" s="258"/>
      <c r="B472" s="258"/>
      <c r="C472" s="258"/>
      <c r="D472" s="258"/>
      <c r="E472" s="258"/>
      <c r="F472" s="258"/>
      <c r="G472" s="258"/>
      <c r="H472" s="258"/>
      <c r="I472" s="258"/>
      <c r="J472" s="258"/>
      <c r="K472" s="258"/>
      <c r="L472" s="258"/>
      <c r="M472" s="258"/>
      <c r="N472" s="258"/>
      <c r="O472" s="258"/>
    </row>
    <row r="473" spans="1:15">
      <c r="A473" s="258"/>
      <c r="B473" s="258"/>
      <c r="C473" s="258"/>
      <c r="D473" s="258"/>
      <c r="E473" s="258"/>
      <c r="F473" s="258"/>
      <c r="G473" s="258"/>
      <c r="H473" s="258"/>
      <c r="I473" s="258"/>
      <c r="J473" s="258"/>
      <c r="K473" s="258"/>
      <c r="L473" s="258"/>
      <c r="M473" s="258"/>
      <c r="N473" s="258"/>
      <c r="O473" s="258"/>
    </row>
    <row r="474" spans="1:15">
      <c r="A474" s="258"/>
      <c r="B474" s="258"/>
      <c r="C474" s="258"/>
      <c r="D474" s="258"/>
      <c r="E474" s="258"/>
      <c r="F474" s="258"/>
      <c r="G474" s="258"/>
      <c r="H474" s="258"/>
      <c r="I474" s="258"/>
      <c r="J474" s="258"/>
      <c r="K474" s="258"/>
      <c r="L474" s="258"/>
      <c r="M474" s="258"/>
      <c r="N474" s="258"/>
      <c r="O474" s="258"/>
    </row>
    <row r="475" spans="1:15">
      <c r="A475" s="258"/>
      <c r="B475" s="258"/>
      <c r="C475" s="258"/>
      <c r="D475" s="258"/>
      <c r="E475" s="258"/>
      <c r="F475" s="258"/>
      <c r="G475" s="258"/>
      <c r="H475" s="258"/>
      <c r="I475" s="258"/>
      <c r="J475" s="258"/>
      <c r="K475" s="258"/>
      <c r="L475" s="258"/>
      <c r="M475" s="258"/>
      <c r="N475" s="258"/>
      <c r="O475" s="258"/>
    </row>
    <row r="476" spans="1:15">
      <c r="A476" s="258"/>
      <c r="B476" s="258"/>
      <c r="C476" s="258"/>
      <c r="D476" s="258"/>
      <c r="E476" s="258"/>
      <c r="F476" s="258"/>
      <c r="G476" s="258"/>
      <c r="H476" s="258"/>
      <c r="I476" s="258"/>
      <c r="J476" s="258"/>
      <c r="K476" s="258"/>
      <c r="L476" s="258"/>
      <c r="M476" s="258"/>
      <c r="N476" s="258"/>
      <c r="O476" s="258"/>
    </row>
    <row r="477" spans="1:15">
      <c r="A477" s="258"/>
      <c r="B477" s="258"/>
      <c r="C477" s="258"/>
      <c r="D477" s="258"/>
      <c r="E477" s="258"/>
      <c r="F477" s="258"/>
      <c r="G477" s="258"/>
      <c r="H477" s="258"/>
      <c r="I477" s="258"/>
      <c r="J477" s="258"/>
      <c r="K477" s="258"/>
      <c r="L477" s="258"/>
      <c r="M477" s="258"/>
      <c r="N477" s="258"/>
      <c r="O477" s="258"/>
    </row>
    <row r="478" spans="1:15">
      <c r="A478" s="258"/>
      <c r="B478" s="258"/>
      <c r="C478" s="258"/>
      <c r="D478" s="258"/>
      <c r="E478" s="258"/>
      <c r="F478" s="258"/>
      <c r="G478" s="258"/>
      <c r="H478" s="258"/>
      <c r="I478" s="258"/>
      <c r="J478" s="258"/>
      <c r="K478" s="258"/>
      <c r="L478" s="258"/>
      <c r="M478" s="258"/>
      <c r="N478" s="258"/>
      <c r="O478" s="258"/>
    </row>
    <row r="479" spans="1:15">
      <c r="A479" s="258"/>
      <c r="B479" s="258"/>
      <c r="C479" s="258"/>
      <c r="D479" s="258"/>
      <c r="E479" s="258"/>
      <c r="F479" s="258"/>
      <c r="G479" s="258"/>
      <c r="H479" s="258"/>
      <c r="I479" s="258"/>
      <c r="J479" s="258"/>
      <c r="K479" s="258"/>
      <c r="L479" s="258"/>
      <c r="M479" s="258"/>
      <c r="N479" s="258"/>
      <c r="O479" s="258"/>
    </row>
    <row r="480" spans="1:15">
      <c r="A480" s="258"/>
      <c r="B480" s="258"/>
      <c r="C480" s="258"/>
      <c r="D480" s="258"/>
      <c r="E480" s="258"/>
      <c r="F480" s="258"/>
      <c r="G480" s="258"/>
      <c r="H480" s="258"/>
      <c r="I480" s="258"/>
      <c r="J480" s="258"/>
      <c r="K480" s="258"/>
      <c r="L480" s="258"/>
      <c r="M480" s="258"/>
      <c r="N480" s="258"/>
      <c r="O480" s="258"/>
    </row>
    <row r="481" spans="1:15">
      <c r="A481" s="258"/>
      <c r="B481" s="258"/>
      <c r="C481" s="258"/>
      <c r="D481" s="258"/>
      <c r="E481" s="258"/>
      <c r="F481" s="258"/>
      <c r="G481" s="258"/>
      <c r="H481" s="258"/>
      <c r="I481" s="258"/>
      <c r="J481" s="258"/>
      <c r="K481" s="258"/>
      <c r="L481" s="258"/>
      <c r="M481" s="258"/>
      <c r="N481" s="258"/>
      <c r="O481" s="258"/>
    </row>
    <row r="482" spans="1:15">
      <c r="A482" s="258"/>
      <c r="B482" s="258"/>
      <c r="C482" s="258"/>
      <c r="D482" s="258"/>
      <c r="E482" s="258"/>
      <c r="F482" s="258"/>
      <c r="G482" s="258"/>
      <c r="H482" s="258"/>
      <c r="I482" s="258"/>
      <c r="J482" s="258"/>
      <c r="K482" s="258"/>
      <c r="L482" s="258"/>
      <c r="M482" s="258"/>
      <c r="N482" s="258"/>
      <c r="O482" s="258"/>
    </row>
    <row r="483" spans="1:15">
      <c r="A483" s="258"/>
      <c r="B483" s="258"/>
      <c r="C483" s="258"/>
      <c r="D483" s="258"/>
      <c r="E483" s="258"/>
      <c r="F483" s="258"/>
      <c r="G483" s="258"/>
      <c r="H483" s="258"/>
      <c r="I483" s="258"/>
      <c r="J483" s="258"/>
      <c r="K483" s="258"/>
      <c r="L483" s="258"/>
      <c r="M483" s="258"/>
      <c r="N483" s="258"/>
      <c r="O483" s="258"/>
    </row>
    <row r="484" spans="1:15">
      <c r="A484" s="258"/>
      <c r="B484" s="258"/>
      <c r="C484" s="258"/>
      <c r="D484" s="258"/>
      <c r="E484" s="258"/>
      <c r="F484" s="258"/>
      <c r="G484" s="258"/>
      <c r="H484" s="258"/>
      <c r="I484" s="258"/>
      <c r="J484" s="258"/>
      <c r="K484" s="258"/>
      <c r="L484" s="258"/>
      <c r="M484" s="258"/>
      <c r="N484" s="258"/>
      <c r="O484" s="258"/>
    </row>
    <row r="485" spans="1:15">
      <c r="A485" s="258"/>
      <c r="B485" s="258"/>
      <c r="C485" s="258"/>
      <c r="D485" s="258"/>
      <c r="E485" s="258"/>
      <c r="F485" s="258"/>
      <c r="G485" s="258"/>
      <c r="H485" s="258"/>
      <c r="I485" s="258"/>
      <c r="J485" s="258"/>
      <c r="K485" s="258"/>
      <c r="L485" s="258"/>
      <c r="M485" s="258"/>
      <c r="N485" s="258"/>
      <c r="O485" s="258"/>
    </row>
    <row r="486" spans="1:15">
      <c r="A486" s="258"/>
      <c r="B486" s="258"/>
      <c r="C486" s="258"/>
      <c r="D486" s="258"/>
      <c r="E486" s="258"/>
      <c r="F486" s="258"/>
      <c r="G486" s="258"/>
      <c r="H486" s="258"/>
      <c r="I486" s="258"/>
      <c r="J486" s="258"/>
      <c r="K486" s="258"/>
      <c r="L486" s="258"/>
      <c r="M486" s="258"/>
      <c r="N486" s="258"/>
      <c r="O486" s="258"/>
    </row>
    <row r="487" spans="1:15">
      <c r="A487" s="258"/>
      <c r="B487" s="258"/>
      <c r="C487" s="258"/>
      <c r="D487" s="258"/>
      <c r="E487" s="258"/>
      <c r="F487" s="258"/>
      <c r="G487" s="258"/>
      <c r="H487" s="258"/>
      <c r="I487" s="258"/>
      <c r="J487" s="258"/>
      <c r="K487" s="258"/>
      <c r="L487" s="258"/>
      <c r="M487" s="258"/>
      <c r="N487" s="258"/>
      <c r="O487" s="258"/>
    </row>
    <row r="488" spans="1:15">
      <c r="A488" s="258"/>
      <c r="B488" s="258"/>
      <c r="C488" s="258"/>
      <c r="D488" s="258"/>
      <c r="E488" s="258"/>
      <c r="F488" s="258"/>
      <c r="G488" s="258"/>
      <c r="H488" s="258"/>
      <c r="I488" s="258"/>
      <c r="J488" s="258"/>
      <c r="K488" s="258"/>
      <c r="L488" s="258"/>
      <c r="M488" s="258"/>
      <c r="N488" s="258"/>
      <c r="O488" s="258"/>
    </row>
    <row r="489" spans="1:15">
      <c r="A489" s="258"/>
      <c r="B489" s="258"/>
      <c r="C489" s="258"/>
      <c r="D489" s="258"/>
      <c r="E489" s="258"/>
      <c r="F489" s="258"/>
      <c r="G489" s="258"/>
      <c r="H489" s="258"/>
      <c r="I489" s="258"/>
      <c r="J489" s="258"/>
      <c r="K489" s="258"/>
      <c r="L489" s="258"/>
      <c r="M489" s="258"/>
      <c r="N489" s="258"/>
      <c r="O489" s="258"/>
    </row>
    <row r="490" spans="1:15">
      <c r="A490" s="258"/>
      <c r="B490" s="258"/>
      <c r="C490" s="258"/>
      <c r="D490" s="258"/>
      <c r="E490" s="258"/>
      <c r="F490" s="258"/>
      <c r="G490" s="258"/>
      <c r="H490" s="258"/>
      <c r="I490" s="258"/>
      <c r="J490" s="258"/>
      <c r="K490" s="258"/>
      <c r="L490" s="258"/>
      <c r="M490" s="258"/>
      <c r="N490" s="258"/>
      <c r="O490" s="258"/>
    </row>
    <row r="491" spans="1:15">
      <c r="A491" s="258"/>
      <c r="B491" s="258"/>
      <c r="C491" s="258"/>
      <c r="D491" s="258"/>
      <c r="E491" s="258"/>
      <c r="F491" s="258"/>
      <c r="G491" s="258"/>
      <c r="H491" s="258"/>
      <c r="I491" s="258"/>
      <c r="J491" s="258"/>
      <c r="K491" s="258"/>
      <c r="L491" s="258"/>
      <c r="M491" s="258"/>
      <c r="N491" s="258"/>
      <c r="O491" s="258"/>
    </row>
    <row r="492" spans="1:15">
      <c r="A492" s="258"/>
      <c r="B492" s="258"/>
      <c r="C492" s="258"/>
      <c r="D492" s="258"/>
      <c r="E492" s="258"/>
      <c r="F492" s="258"/>
      <c r="G492" s="258"/>
      <c r="H492" s="258"/>
      <c r="I492" s="258"/>
      <c r="J492" s="258"/>
      <c r="K492" s="258"/>
      <c r="L492" s="258"/>
      <c r="M492" s="258"/>
      <c r="N492" s="258"/>
      <c r="O492" s="258"/>
    </row>
    <row r="493" spans="1:15">
      <c r="A493" s="258"/>
      <c r="B493" s="258"/>
      <c r="C493" s="258"/>
      <c r="D493" s="258"/>
      <c r="E493" s="258"/>
      <c r="F493" s="258"/>
      <c r="G493" s="258"/>
      <c r="H493" s="258"/>
      <c r="I493" s="258"/>
      <c r="J493" s="258"/>
      <c r="K493" s="258"/>
      <c r="L493" s="258"/>
      <c r="M493" s="258"/>
      <c r="N493" s="258"/>
      <c r="O493" s="258"/>
    </row>
    <row r="494" spans="1:15">
      <c r="A494" s="258"/>
      <c r="B494" s="258"/>
      <c r="C494" s="258"/>
      <c r="D494" s="258"/>
      <c r="E494" s="258"/>
      <c r="F494" s="258"/>
      <c r="G494" s="258"/>
      <c r="H494" s="258"/>
      <c r="I494" s="258"/>
      <c r="J494" s="258"/>
      <c r="K494" s="258"/>
      <c r="L494" s="258"/>
      <c r="M494" s="258"/>
      <c r="N494" s="258"/>
      <c r="O494" s="258"/>
    </row>
    <row r="495" spans="1:15">
      <c r="A495" s="258"/>
      <c r="B495" s="258"/>
      <c r="C495" s="258"/>
      <c r="D495" s="258"/>
      <c r="E495" s="258"/>
      <c r="F495" s="258"/>
      <c r="G495" s="258"/>
      <c r="H495" s="258"/>
      <c r="I495" s="258"/>
      <c r="J495" s="258"/>
      <c r="K495" s="258"/>
      <c r="L495" s="258"/>
      <c r="M495" s="258"/>
      <c r="N495" s="258"/>
      <c r="O495" s="258"/>
    </row>
    <row r="496" spans="1:15">
      <c r="A496" s="258"/>
      <c r="B496" s="258"/>
      <c r="C496" s="258"/>
      <c r="D496" s="258"/>
      <c r="E496" s="258"/>
      <c r="F496" s="258"/>
      <c r="G496" s="258"/>
      <c r="H496" s="258"/>
      <c r="I496" s="258"/>
      <c r="J496" s="258"/>
      <c r="K496" s="258"/>
      <c r="L496" s="258"/>
      <c r="M496" s="258"/>
      <c r="N496" s="258"/>
      <c r="O496" s="258"/>
    </row>
    <row r="497" spans="1:15">
      <c r="A497" s="258"/>
      <c r="B497" s="258"/>
      <c r="C497" s="258"/>
      <c r="D497" s="258"/>
      <c r="E497" s="258"/>
      <c r="F497" s="258"/>
      <c r="G497" s="258"/>
      <c r="H497" s="258"/>
      <c r="I497" s="258"/>
      <c r="J497" s="258"/>
      <c r="K497" s="258"/>
      <c r="L497" s="258"/>
      <c r="M497" s="258"/>
      <c r="N497" s="258"/>
      <c r="O497" s="258"/>
    </row>
    <row r="498" spans="1:15">
      <c r="A498" s="258"/>
      <c r="B498" s="258"/>
      <c r="C498" s="258"/>
      <c r="D498" s="258"/>
      <c r="E498" s="258"/>
      <c r="F498" s="258"/>
      <c r="G498" s="258"/>
      <c r="H498" s="258"/>
      <c r="I498" s="258"/>
      <c r="J498" s="258"/>
      <c r="K498" s="258"/>
      <c r="L498" s="258"/>
      <c r="M498" s="258"/>
      <c r="N498" s="258"/>
      <c r="O498" s="258"/>
    </row>
    <row r="499" spans="1:15">
      <c r="A499" s="258"/>
      <c r="B499" s="258"/>
      <c r="C499" s="258"/>
      <c r="D499" s="258"/>
      <c r="E499" s="258"/>
      <c r="F499" s="258"/>
      <c r="G499" s="258"/>
      <c r="H499" s="258"/>
      <c r="I499" s="258"/>
      <c r="J499" s="258"/>
      <c r="K499" s="258"/>
      <c r="L499" s="258"/>
      <c r="M499" s="258"/>
      <c r="N499" s="258"/>
      <c r="O499" s="258"/>
    </row>
    <row r="500" spans="1:15">
      <c r="A500" s="258"/>
      <c r="B500" s="258"/>
      <c r="C500" s="258"/>
      <c r="D500" s="258"/>
      <c r="E500" s="258"/>
      <c r="F500" s="258"/>
      <c r="G500" s="258"/>
      <c r="H500" s="258"/>
      <c r="I500" s="258"/>
      <c r="J500" s="258"/>
      <c r="K500" s="258"/>
      <c r="L500" s="258"/>
      <c r="M500" s="258"/>
      <c r="N500" s="258"/>
      <c r="O500" s="258"/>
    </row>
    <row r="501" spans="1:15">
      <c r="A501" s="258"/>
      <c r="B501" s="258"/>
      <c r="C501" s="258"/>
      <c r="D501" s="258"/>
      <c r="E501" s="258"/>
      <c r="F501" s="258"/>
      <c r="G501" s="258"/>
      <c r="H501" s="258"/>
      <c r="I501" s="258"/>
      <c r="J501" s="258"/>
      <c r="K501" s="258"/>
      <c r="L501" s="258"/>
      <c r="M501" s="258"/>
      <c r="N501" s="258"/>
      <c r="O501" s="258"/>
    </row>
    <row r="502" spans="1:15">
      <c r="A502" s="258"/>
      <c r="B502" s="258"/>
      <c r="C502" s="258"/>
      <c r="D502" s="258"/>
      <c r="E502" s="258"/>
      <c r="F502" s="258"/>
      <c r="G502" s="258"/>
      <c r="H502" s="258"/>
      <c r="I502" s="258"/>
      <c r="J502" s="258"/>
      <c r="K502" s="258"/>
      <c r="L502" s="258"/>
      <c r="M502" s="258"/>
      <c r="N502" s="258"/>
      <c r="O502" s="258"/>
    </row>
    <row r="503" spans="1:15">
      <c r="A503" s="258"/>
      <c r="B503" s="258"/>
      <c r="C503" s="258"/>
      <c r="D503" s="258"/>
      <c r="E503" s="258"/>
      <c r="F503" s="258"/>
      <c r="G503" s="258"/>
      <c r="H503" s="258"/>
      <c r="I503" s="258"/>
      <c r="J503" s="258"/>
      <c r="K503" s="258"/>
      <c r="L503" s="258"/>
      <c r="M503" s="258"/>
      <c r="N503" s="258"/>
      <c r="O503" s="258"/>
    </row>
    <row r="504" spans="1:15">
      <c r="A504" s="258"/>
      <c r="B504" s="258"/>
      <c r="C504" s="258"/>
      <c r="D504" s="258"/>
      <c r="E504" s="258"/>
      <c r="F504" s="258"/>
      <c r="G504" s="258"/>
      <c r="H504" s="258"/>
      <c r="I504" s="258"/>
      <c r="J504" s="258"/>
      <c r="K504" s="258"/>
      <c r="L504" s="258"/>
      <c r="M504" s="258"/>
      <c r="N504" s="258"/>
      <c r="O504" s="258"/>
    </row>
    <row r="505" spans="1:15">
      <c r="A505" s="258"/>
      <c r="B505" s="258"/>
      <c r="C505" s="258"/>
      <c r="D505" s="258"/>
      <c r="E505" s="258"/>
      <c r="F505" s="258"/>
      <c r="G505" s="258"/>
      <c r="H505" s="258"/>
      <c r="I505" s="258"/>
      <c r="J505" s="258"/>
      <c r="K505" s="258"/>
      <c r="L505" s="258"/>
      <c r="M505" s="258"/>
      <c r="N505" s="258"/>
      <c r="O505" s="258"/>
    </row>
    <row r="506" spans="1:15">
      <c r="A506" s="258"/>
      <c r="B506" s="258"/>
      <c r="C506" s="258"/>
      <c r="D506" s="258"/>
      <c r="E506" s="258"/>
      <c r="F506" s="258"/>
      <c r="G506" s="258"/>
      <c r="H506" s="258"/>
      <c r="I506" s="258"/>
      <c r="J506" s="258"/>
      <c r="K506" s="258"/>
      <c r="L506" s="258"/>
      <c r="M506" s="258"/>
      <c r="N506" s="258"/>
      <c r="O506" s="258"/>
    </row>
    <row r="507" spans="1:15">
      <c r="A507" s="258"/>
      <c r="B507" s="258"/>
      <c r="C507" s="258"/>
      <c r="D507" s="258"/>
      <c r="E507" s="258"/>
      <c r="F507" s="258"/>
      <c r="G507" s="258"/>
      <c r="H507" s="258"/>
      <c r="I507" s="258"/>
      <c r="J507" s="258"/>
      <c r="K507" s="258"/>
      <c r="L507" s="258"/>
      <c r="M507" s="258"/>
      <c r="N507" s="258"/>
      <c r="O507" s="258"/>
    </row>
    <row r="508" spans="1:15">
      <c r="A508" s="258"/>
      <c r="B508" s="258"/>
      <c r="C508" s="258"/>
      <c r="D508" s="258"/>
      <c r="E508" s="258"/>
      <c r="F508" s="258"/>
      <c r="G508" s="258"/>
      <c r="H508" s="258"/>
      <c r="I508" s="258"/>
      <c r="J508" s="258"/>
      <c r="K508" s="258"/>
      <c r="L508" s="258"/>
      <c r="M508" s="258"/>
      <c r="N508" s="258"/>
      <c r="O508" s="258"/>
    </row>
    <row r="509" spans="1:15">
      <c r="A509" s="258"/>
      <c r="B509" s="258"/>
      <c r="C509" s="258"/>
      <c r="D509" s="258"/>
      <c r="E509" s="258"/>
      <c r="F509" s="258"/>
      <c r="G509" s="258"/>
      <c r="H509" s="258"/>
      <c r="I509" s="258"/>
      <c r="J509" s="258"/>
      <c r="K509" s="258"/>
      <c r="L509" s="258"/>
      <c r="M509" s="258"/>
      <c r="N509" s="258"/>
      <c r="O509" s="258"/>
    </row>
    <row r="510" spans="1:15">
      <c r="A510" s="258"/>
      <c r="B510" s="258"/>
      <c r="C510" s="258"/>
      <c r="D510" s="258"/>
      <c r="E510" s="258"/>
      <c r="F510" s="258"/>
      <c r="G510" s="258"/>
      <c r="H510" s="258"/>
      <c r="I510" s="258"/>
      <c r="J510" s="258"/>
      <c r="K510" s="258"/>
      <c r="L510" s="258"/>
      <c r="M510" s="258"/>
      <c r="N510" s="258"/>
      <c r="O510" s="258"/>
    </row>
    <row r="511" spans="1:15">
      <c r="A511" s="258"/>
      <c r="B511" s="258"/>
      <c r="C511" s="258"/>
      <c r="D511" s="258"/>
      <c r="E511" s="258"/>
      <c r="F511" s="258"/>
      <c r="G511" s="258"/>
      <c r="H511" s="258"/>
      <c r="I511" s="258"/>
      <c r="J511" s="258"/>
      <c r="K511" s="258"/>
      <c r="L511" s="258"/>
      <c r="M511" s="258"/>
      <c r="N511" s="258"/>
      <c r="O511" s="258"/>
    </row>
    <row r="512" spans="1:15">
      <c r="A512" s="258"/>
      <c r="B512" s="258"/>
      <c r="C512" s="258"/>
      <c r="D512" s="258"/>
      <c r="E512" s="258"/>
      <c r="F512" s="258"/>
      <c r="G512" s="258"/>
      <c r="H512" s="258"/>
      <c r="I512" s="258"/>
      <c r="J512" s="258"/>
      <c r="K512" s="258"/>
      <c r="L512" s="258"/>
      <c r="M512" s="258"/>
      <c r="N512" s="258"/>
      <c r="O512" s="258"/>
    </row>
    <row r="513" spans="1:15">
      <c r="A513" s="258"/>
      <c r="B513" s="258"/>
      <c r="C513" s="258"/>
      <c r="D513" s="258"/>
      <c r="E513" s="258"/>
      <c r="F513" s="258"/>
      <c r="G513" s="258"/>
      <c r="H513" s="258"/>
      <c r="I513" s="258"/>
      <c r="J513" s="258"/>
      <c r="K513" s="258"/>
      <c r="L513" s="258"/>
      <c r="M513" s="258"/>
      <c r="N513" s="258"/>
      <c r="O513" s="258"/>
    </row>
    <row r="514" spans="1:15">
      <c r="A514" s="258"/>
      <c r="B514" s="258"/>
      <c r="C514" s="258"/>
      <c r="D514" s="258"/>
      <c r="E514" s="258"/>
      <c r="F514" s="258"/>
      <c r="G514" s="258"/>
      <c r="H514" s="258"/>
      <c r="I514" s="258"/>
      <c r="J514" s="258"/>
      <c r="K514" s="258"/>
      <c r="L514" s="258"/>
      <c r="M514" s="258"/>
      <c r="N514" s="258"/>
      <c r="O514" s="258"/>
    </row>
    <row r="515" spans="1:15">
      <c r="A515" s="258"/>
      <c r="B515" s="258"/>
      <c r="C515" s="258"/>
      <c r="D515" s="258"/>
      <c r="E515" s="258"/>
      <c r="F515" s="258"/>
      <c r="G515" s="258"/>
      <c r="H515" s="258"/>
      <c r="I515" s="258"/>
      <c r="J515" s="258"/>
      <c r="K515" s="258"/>
      <c r="L515" s="258"/>
      <c r="M515" s="258"/>
      <c r="N515" s="258"/>
      <c r="O515" s="258"/>
    </row>
    <row r="516" spans="1:15">
      <c r="A516" s="258"/>
      <c r="B516" s="258"/>
      <c r="C516" s="258"/>
      <c r="D516" s="258"/>
      <c r="E516" s="258"/>
      <c r="F516" s="258"/>
      <c r="G516" s="258"/>
      <c r="H516" s="258"/>
      <c r="I516" s="258"/>
      <c r="J516" s="258"/>
      <c r="K516" s="258"/>
      <c r="L516" s="258"/>
      <c r="M516" s="258"/>
      <c r="N516" s="258"/>
      <c r="O516" s="258"/>
    </row>
    <row r="517" spans="1:15">
      <c r="A517" s="258"/>
      <c r="B517" s="258"/>
      <c r="C517" s="258"/>
      <c r="D517" s="258"/>
      <c r="E517" s="258"/>
      <c r="F517" s="258"/>
      <c r="G517" s="258"/>
      <c r="H517" s="258"/>
      <c r="I517" s="258"/>
      <c r="J517" s="258"/>
      <c r="K517" s="258"/>
      <c r="L517" s="258"/>
      <c r="M517" s="258"/>
      <c r="N517" s="258"/>
      <c r="O517" s="258"/>
    </row>
    <row r="518" spans="1:15">
      <c r="A518" s="258"/>
      <c r="B518" s="258"/>
      <c r="C518" s="258"/>
      <c r="D518" s="258"/>
      <c r="E518" s="258"/>
      <c r="F518" s="258"/>
      <c r="G518" s="258"/>
      <c r="H518" s="258"/>
      <c r="I518" s="258"/>
      <c r="J518" s="258"/>
      <c r="K518" s="258"/>
      <c r="L518" s="258"/>
      <c r="M518" s="258"/>
      <c r="N518" s="258"/>
      <c r="O518" s="258"/>
    </row>
    <row r="519" spans="1:15">
      <c r="A519" s="258"/>
      <c r="B519" s="258"/>
      <c r="C519" s="258"/>
      <c r="D519" s="258"/>
      <c r="E519" s="258"/>
      <c r="F519" s="258"/>
      <c r="G519" s="258"/>
      <c r="H519" s="258"/>
      <c r="I519" s="258"/>
      <c r="J519" s="258"/>
      <c r="K519" s="258"/>
      <c r="L519" s="258"/>
      <c r="M519" s="258"/>
      <c r="N519" s="258"/>
      <c r="O519" s="258"/>
    </row>
    <row r="520" spans="1:15">
      <c r="A520" s="258"/>
      <c r="B520" s="258"/>
      <c r="C520" s="258"/>
      <c r="D520" s="258"/>
      <c r="E520" s="258"/>
      <c r="F520" s="258"/>
      <c r="G520" s="258"/>
      <c r="H520" s="258"/>
      <c r="I520" s="258"/>
      <c r="J520" s="258"/>
      <c r="K520" s="258"/>
      <c r="L520" s="258"/>
      <c r="M520" s="258"/>
      <c r="N520" s="258"/>
      <c r="O520" s="258"/>
    </row>
    <row r="521" spans="1:15">
      <c r="A521" s="258"/>
      <c r="B521" s="258"/>
      <c r="C521" s="258"/>
      <c r="D521" s="258"/>
      <c r="E521" s="258"/>
      <c r="F521" s="258"/>
      <c r="G521" s="258"/>
      <c r="H521" s="258"/>
      <c r="I521" s="258"/>
      <c r="J521" s="258"/>
      <c r="K521" s="258"/>
      <c r="L521" s="258"/>
      <c r="M521" s="258"/>
      <c r="N521" s="258"/>
      <c r="O521" s="258"/>
    </row>
    <row r="522" spans="1:15">
      <c r="A522" s="258"/>
      <c r="B522" s="258"/>
      <c r="C522" s="258"/>
      <c r="D522" s="258"/>
      <c r="E522" s="258"/>
      <c r="F522" s="258"/>
      <c r="G522" s="258"/>
      <c r="H522" s="258"/>
      <c r="I522" s="258"/>
      <c r="J522" s="258"/>
      <c r="K522" s="258"/>
      <c r="L522" s="258"/>
      <c r="M522" s="258"/>
      <c r="N522" s="258"/>
      <c r="O522" s="258"/>
    </row>
    <row r="523" spans="1:15">
      <c r="A523" s="258"/>
      <c r="B523" s="258"/>
      <c r="C523" s="258"/>
      <c r="D523" s="258"/>
      <c r="E523" s="258"/>
      <c r="F523" s="258"/>
      <c r="G523" s="258"/>
      <c r="H523" s="258"/>
      <c r="I523" s="258"/>
      <c r="J523" s="258"/>
      <c r="K523" s="258"/>
      <c r="L523" s="258"/>
      <c r="M523" s="258"/>
      <c r="N523" s="258"/>
      <c r="O523" s="258"/>
    </row>
    <row r="524" spans="1:15">
      <c r="A524" s="258"/>
      <c r="B524" s="258"/>
      <c r="C524" s="258"/>
      <c r="D524" s="258"/>
      <c r="E524" s="258"/>
      <c r="F524" s="258"/>
      <c r="G524" s="258"/>
      <c r="H524" s="258"/>
      <c r="I524" s="258"/>
      <c r="J524" s="258"/>
      <c r="K524" s="258"/>
      <c r="L524" s="258"/>
      <c r="M524" s="258"/>
      <c r="N524" s="258"/>
      <c r="O524" s="258"/>
    </row>
    <row r="525" spans="1:15">
      <c r="A525" s="258"/>
      <c r="B525" s="258"/>
      <c r="C525" s="258"/>
      <c r="D525" s="258"/>
      <c r="E525" s="258"/>
      <c r="F525" s="258"/>
      <c r="G525" s="258"/>
      <c r="H525" s="258"/>
      <c r="I525" s="258"/>
      <c r="J525" s="258"/>
      <c r="K525" s="258"/>
      <c r="L525" s="258"/>
      <c r="M525" s="258"/>
      <c r="N525" s="258"/>
      <c r="O525" s="258"/>
    </row>
    <row r="526" spans="1:15">
      <c r="A526" s="258"/>
      <c r="B526" s="258"/>
      <c r="C526" s="258"/>
      <c r="D526" s="258"/>
      <c r="E526" s="258"/>
      <c r="F526" s="258"/>
      <c r="G526" s="258"/>
      <c r="H526" s="258"/>
      <c r="I526" s="258"/>
      <c r="J526" s="258"/>
      <c r="K526" s="258"/>
      <c r="L526" s="258"/>
      <c r="M526" s="258"/>
      <c r="N526" s="258"/>
      <c r="O526" s="258"/>
    </row>
    <row r="527" spans="1:15">
      <c r="A527" s="258"/>
      <c r="B527" s="258"/>
      <c r="C527" s="258"/>
      <c r="D527" s="258"/>
      <c r="E527" s="258"/>
      <c r="F527" s="258"/>
      <c r="G527" s="258"/>
      <c r="H527" s="258"/>
      <c r="I527" s="258"/>
      <c r="J527" s="258"/>
      <c r="K527" s="258"/>
      <c r="L527" s="258"/>
      <c r="M527" s="258"/>
      <c r="N527" s="258"/>
      <c r="O527" s="258"/>
    </row>
    <row r="528" spans="1:15">
      <c r="A528" s="258"/>
      <c r="B528" s="258"/>
      <c r="C528" s="258"/>
      <c r="D528" s="258"/>
      <c r="E528" s="258"/>
      <c r="F528" s="258"/>
      <c r="G528" s="258"/>
      <c r="H528" s="258"/>
      <c r="I528" s="258"/>
      <c r="J528" s="258"/>
      <c r="K528" s="258"/>
      <c r="L528" s="258"/>
      <c r="M528" s="258"/>
      <c r="N528" s="258"/>
      <c r="O528" s="258"/>
    </row>
    <row r="529" spans="1:15">
      <c r="A529" s="258"/>
      <c r="B529" s="258"/>
      <c r="C529" s="258"/>
      <c r="D529" s="258"/>
      <c r="E529" s="258"/>
      <c r="F529" s="258"/>
      <c r="G529" s="258"/>
      <c r="H529" s="258"/>
      <c r="I529" s="258"/>
      <c r="J529" s="258"/>
      <c r="K529" s="258"/>
      <c r="L529" s="258"/>
      <c r="M529" s="258"/>
      <c r="N529" s="258"/>
      <c r="O529" s="258"/>
    </row>
    <row r="530" spans="1:15">
      <c r="A530" s="258"/>
      <c r="B530" s="258"/>
      <c r="C530" s="258"/>
      <c r="D530" s="258"/>
      <c r="E530" s="258"/>
      <c r="F530" s="258"/>
      <c r="G530" s="258"/>
      <c r="H530" s="258"/>
      <c r="I530" s="258"/>
      <c r="J530" s="258"/>
      <c r="K530" s="258"/>
      <c r="L530" s="258"/>
      <c r="M530" s="258"/>
      <c r="N530" s="258"/>
      <c r="O530" s="258"/>
    </row>
    <row r="531" spans="1:15">
      <c r="A531" s="258"/>
      <c r="B531" s="258"/>
      <c r="C531" s="258"/>
      <c r="D531" s="258"/>
      <c r="E531" s="258"/>
      <c r="F531" s="258"/>
      <c r="G531" s="258"/>
      <c r="H531" s="258"/>
      <c r="I531" s="258"/>
      <c r="J531" s="258"/>
      <c r="K531" s="258"/>
      <c r="L531" s="258"/>
      <c r="M531" s="258"/>
      <c r="N531" s="258"/>
      <c r="O531" s="258"/>
    </row>
    <row r="532" spans="1:15">
      <c r="A532" s="258"/>
      <c r="B532" s="258"/>
      <c r="C532" s="258"/>
      <c r="D532" s="258"/>
      <c r="E532" s="258"/>
      <c r="F532" s="258"/>
      <c r="G532" s="258"/>
      <c r="H532" s="258"/>
      <c r="I532" s="258"/>
      <c r="J532" s="258"/>
      <c r="K532" s="258"/>
      <c r="L532" s="258"/>
      <c r="M532" s="258"/>
      <c r="N532" s="258"/>
      <c r="O532" s="258"/>
    </row>
    <row r="533" spans="1:15">
      <c r="A533" s="258"/>
      <c r="B533" s="258"/>
      <c r="C533" s="258"/>
      <c r="D533" s="258"/>
      <c r="E533" s="258"/>
      <c r="F533" s="258"/>
      <c r="G533" s="258"/>
      <c r="H533" s="258"/>
      <c r="I533" s="258"/>
      <c r="J533" s="258"/>
      <c r="K533" s="258"/>
      <c r="L533" s="258"/>
      <c r="M533" s="258"/>
      <c r="N533" s="258"/>
      <c r="O533" s="258"/>
    </row>
    <row r="534" spans="1:15">
      <c r="A534" s="258"/>
      <c r="B534" s="258"/>
      <c r="C534" s="258"/>
      <c r="D534" s="258"/>
      <c r="E534" s="258"/>
      <c r="F534" s="258"/>
      <c r="G534" s="258"/>
      <c r="H534" s="258"/>
      <c r="I534" s="258"/>
      <c r="J534" s="258"/>
      <c r="K534" s="258"/>
      <c r="L534" s="258"/>
      <c r="M534" s="258"/>
      <c r="N534" s="258"/>
      <c r="O534" s="258"/>
    </row>
    <row r="535" spans="1:15">
      <c r="A535" s="258"/>
      <c r="B535" s="258"/>
      <c r="C535" s="258"/>
      <c r="D535" s="258"/>
      <c r="E535" s="258"/>
      <c r="F535" s="258"/>
      <c r="G535" s="258"/>
      <c r="H535" s="258"/>
      <c r="I535" s="258"/>
      <c r="J535" s="258"/>
      <c r="K535" s="258"/>
      <c r="L535" s="258"/>
      <c r="M535" s="258"/>
      <c r="N535" s="258"/>
      <c r="O535" s="258"/>
    </row>
    <row r="536" spans="1:15">
      <c r="A536" s="258"/>
      <c r="B536" s="258"/>
      <c r="C536" s="258"/>
      <c r="D536" s="258"/>
      <c r="E536" s="258"/>
      <c r="F536" s="258"/>
      <c r="G536" s="258"/>
      <c r="H536" s="258"/>
      <c r="I536" s="258"/>
      <c r="J536" s="258"/>
      <c r="K536" s="258"/>
      <c r="L536" s="258"/>
      <c r="M536" s="258"/>
      <c r="N536" s="258"/>
      <c r="O536" s="258"/>
    </row>
    <row r="537" spans="1:15">
      <c r="A537" s="258"/>
      <c r="B537" s="258"/>
      <c r="C537" s="258"/>
      <c r="D537" s="258"/>
      <c r="E537" s="258"/>
      <c r="F537" s="258"/>
      <c r="G537" s="258"/>
      <c r="H537" s="258"/>
      <c r="I537" s="258"/>
      <c r="J537" s="258"/>
      <c r="K537" s="258"/>
      <c r="L537" s="258"/>
      <c r="M537" s="258"/>
      <c r="N537" s="258"/>
      <c r="O537" s="258"/>
    </row>
    <row r="538" spans="1:15">
      <c r="A538" s="258"/>
      <c r="B538" s="258"/>
      <c r="C538" s="258"/>
      <c r="D538" s="258"/>
      <c r="E538" s="258"/>
      <c r="F538" s="258"/>
      <c r="G538" s="258"/>
      <c r="H538" s="258"/>
      <c r="I538" s="258"/>
      <c r="J538" s="258"/>
      <c r="K538" s="258"/>
      <c r="L538" s="258"/>
      <c r="M538" s="258"/>
      <c r="N538" s="258"/>
      <c r="O538" s="258"/>
    </row>
    <row r="539" spans="1:15">
      <c r="A539" s="258"/>
      <c r="B539" s="258"/>
      <c r="C539" s="258"/>
      <c r="D539" s="258"/>
      <c r="E539" s="258"/>
      <c r="F539" s="258"/>
      <c r="G539" s="258"/>
      <c r="H539" s="258"/>
      <c r="I539" s="258"/>
      <c r="J539" s="258"/>
      <c r="K539" s="258"/>
      <c r="L539" s="258"/>
      <c r="M539" s="258"/>
      <c r="N539" s="258"/>
      <c r="O539" s="258"/>
    </row>
    <row r="540" spans="1:15">
      <c r="A540" s="258"/>
      <c r="B540" s="258"/>
      <c r="C540" s="258"/>
      <c r="D540" s="258"/>
      <c r="E540" s="258"/>
      <c r="F540" s="258"/>
      <c r="G540" s="258"/>
      <c r="H540" s="258"/>
      <c r="I540" s="258"/>
      <c r="J540" s="258"/>
      <c r="K540" s="258"/>
      <c r="L540" s="258"/>
      <c r="M540" s="258"/>
      <c r="N540" s="258"/>
      <c r="O540" s="258"/>
    </row>
    <row r="541" spans="1:15">
      <c r="A541" s="258"/>
      <c r="B541" s="258"/>
      <c r="C541" s="258"/>
      <c r="D541" s="258"/>
      <c r="E541" s="258"/>
      <c r="F541" s="258"/>
      <c r="G541" s="258"/>
      <c r="H541" s="258"/>
      <c r="I541" s="258"/>
      <c r="J541" s="258"/>
      <c r="K541" s="258"/>
      <c r="L541" s="258"/>
      <c r="M541" s="258"/>
      <c r="N541" s="258"/>
      <c r="O541" s="258"/>
    </row>
    <row r="542" spans="1:15">
      <c r="A542" s="258"/>
      <c r="B542" s="258"/>
      <c r="C542" s="258"/>
      <c r="D542" s="258"/>
      <c r="E542" s="258"/>
      <c r="F542" s="258"/>
      <c r="G542" s="258"/>
      <c r="H542" s="258"/>
      <c r="I542" s="258"/>
      <c r="J542" s="258"/>
      <c r="K542" s="258"/>
      <c r="L542" s="258"/>
      <c r="M542" s="258"/>
      <c r="N542" s="258"/>
      <c r="O542" s="258"/>
    </row>
    <row r="543" spans="1:15">
      <c r="A543" s="258"/>
      <c r="B543" s="258"/>
      <c r="C543" s="258"/>
      <c r="D543" s="258"/>
      <c r="E543" s="258"/>
      <c r="F543" s="258"/>
      <c r="G543" s="258"/>
      <c r="H543" s="258"/>
      <c r="I543" s="258"/>
      <c r="J543" s="258"/>
      <c r="K543" s="258"/>
      <c r="L543" s="258"/>
      <c r="M543" s="258"/>
      <c r="N543" s="258"/>
      <c r="O543" s="258"/>
    </row>
    <row r="544" spans="1:15">
      <c r="A544" s="258"/>
      <c r="B544" s="258"/>
      <c r="C544" s="258"/>
      <c r="D544" s="258"/>
      <c r="E544" s="258"/>
      <c r="F544" s="258"/>
      <c r="G544" s="258"/>
      <c r="H544" s="258"/>
      <c r="I544" s="258"/>
      <c r="J544" s="258"/>
      <c r="K544" s="258"/>
      <c r="L544" s="258"/>
      <c r="M544" s="258"/>
      <c r="N544" s="258"/>
      <c r="O544" s="258"/>
    </row>
    <row r="545" spans="1:15">
      <c r="A545" s="258"/>
      <c r="B545" s="258"/>
      <c r="C545" s="258"/>
      <c r="D545" s="258"/>
      <c r="E545" s="258"/>
      <c r="F545" s="258"/>
      <c r="G545" s="258"/>
      <c r="H545" s="258"/>
      <c r="I545" s="258"/>
      <c r="J545" s="258"/>
      <c r="K545" s="258"/>
      <c r="L545" s="258"/>
      <c r="M545" s="258"/>
      <c r="N545" s="258"/>
      <c r="O545" s="258"/>
    </row>
    <row r="546" spans="1:15">
      <c r="A546" s="258"/>
      <c r="B546" s="258"/>
      <c r="C546" s="258"/>
      <c r="D546" s="258"/>
      <c r="E546" s="258"/>
      <c r="F546" s="258"/>
      <c r="G546" s="258"/>
      <c r="H546" s="258"/>
      <c r="I546" s="258"/>
      <c r="J546" s="258"/>
      <c r="K546" s="258"/>
      <c r="L546" s="258"/>
      <c r="M546" s="258"/>
      <c r="N546" s="258"/>
      <c r="O546" s="258"/>
    </row>
    <row r="547" spans="1:15">
      <c r="A547" s="258"/>
      <c r="B547" s="258"/>
      <c r="C547" s="258"/>
      <c r="D547" s="258"/>
      <c r="E547" s="258"/>
      <c r="F547" s="258"/>
      <c r="G547" s="258"/>
      <c r="H547" s="258"/>
      <c r="I547" s="258"/>
      <c r="J547" s="258"/>
      <c r="K547" s="258"/>
      <c r="L547" s="258"/>
      <c r="M547" s="258"/>
      <c r="N547" s="258"/>
      <c r="O547" s="258"/>
    </row>
    <row r="548" spans="1:15">
      <c r="A548" s="258"/>
      <c r="B548" s="258"/>
      <c r="C548" s="258"/>
      <c r="D548" s="258"/>
      <c r="E548" s="258"/>
      <c r="F548" s="258"/>
      <c r="G548" s="258"/>
      <c r="H548" s="258"/>
      <c r="I548" s="258"/>
      <c r="J548" s="258"/>
      <c r="K548" s="258"/>
      <c r="L548" s="258"/>
      <c r="M548" s="258"/>
      <c r="N548" s="258"/>
      <c r="O548" s="258"/>
    </row>
    <row r="549" spans="1:15">
      <c r="A549" s="258"/>
      <c r="B549" s="258"/>
      <c r="C549" s="258"/>
      <c r="D549" s="258"/>
      <c r="E549" s="258"/>
      <c r="F549" s="258"/>
      <c r="G549" s="258"/>
      <c r="H549" s="258"/>
      <c r="I549" s="258"/>
      <c r="J549" s="258"/>
      <c r="K549" s="258"/>
      <c r="L549" s="258"/>
      <c r="M549" s="258"/>
      <c r="N549" s="258"/>
      <c r="O549" s="258"/>
    </row>
    <row r="550" spans="1:15">
      <c r="A550" s="258"/>
      <c r="B550" s="258"/>
      <c r="C550" s="258"/>
      <c r="D550" s="258"/>
      <c r="E550" s="258"/>
      <c r="F550" s="258"/>
      <c r="G550" s="258"/>
      <c r="H550" s="258"/>
      <c r="I550" s="258"/>
      <c r="J550" s="258"/>
      <c r="K550" s="258"/>
      <c r="L550" s="258"/>
      <c r="M550" s="258"/>
      <c r="N550" s="258"/>
      <c r="O550" s="258"/>
    </row>
    <row r="551" spans="1:15">
      <c r="A551" s="258"/>
      <c r="B551" s="258"/>
      <c r="C551" s="258"/>
      <c r="D551" s="258"/>
      <c r="E551" s="258"/>
      <c r="F551" s="258"/>
      <c r="G551" s="258"/>
      <c r="H551" s="258"/>
      <c r="I551" s="258"/>
      <c r="J551" s="258"/>
      <c r="K551" s="258"/>
      <c r="L551" s="258"/>
      <c r="M551" s="258"/>
      <c r="N551" s="258"/>
      <c r="O551" s="258"/>
    </row>
    <row r="552" spans="1:15">
      <c r="A552" s="258"/>
      <c r="B552" s="258"/>
      <c r="C552" s="258"/>
      <c r="D552" s="258"/>
      <c r="E552" s="258"/>
      <c r="F552" s="258"/>
      <c r="G552" s="258"/>
      <c r="H552" s="258"/>
      <c r="I552" s="258"/>
      <c r="J552" s="258"/>
      <c r="K552" s="258"/>
      <c r="L552" s="258"/>
      <c r="M552" s="258"/>
      <c r="N552" s="258"/>
      <c r="O552" s="258"/>
    </row>
    <row r="553" spans="1:15">
      <c r="A553" s="258"/>
      <c r="B553" s="258"/>
      <c r="C553" s="258"/>
      <c r="D553" s="258"/>
      <c r="E553" s="258"/>
      <c r="F553" s="258"/>
      <c r="G553" s="258"/>
      <c r="H553" s="258"/>
      <c r="I553" s="258"/>
      <c r="J553" s="258"/>
      <c r="K553" s="258"/>
      <c r="L553" s="258"/>
      <c r="M553" s="258"/>
      <c r="N553" s="258"/>
      <c r="O553" s="258"/>
    </row>
    <row r="554" spans="1:15">
      <c r="A554" s="258"/>
      <c r="B554" s="258"/>
      <c r="C554" s="258"/>
      <c r="D554" s="258"/>
      <c r="E554" s="258"/>
      <c r="F554" s="258"/>
      <c r="G554" s="258"/>
      <c r="H554" s="258"/>
      <c r="I554" s="258"/>
      <c r="J554" s="258"/>
      <c r="K554" s="258"/>
      <c r="L554" s="258"/>
      <c r="M554" s="258"/>
      <c r="N554" s="258"/>
      <c r="O554" s="258"/>
    </row>
    <row r="555" spans="1:15">
      <c r="A555" s="258"/>
      <c r="B555" s="258"/>
      <c r="C555" s="258"/>
      <c r="D555" s="258"/>
      <c r="E555" s="258"/>
      <c r="F555" s="258"/>
      <c r="G555" s="258"/>
      <c r="H555" s="258"/>
      <c r="I555" s="258"/>
      <c r="J555" s="258"/>
      <c r="K555" s="258"/>
      <c r="L555" s="258"/>
      <c r="M555" s="258"/>
      <c r="N555" s="258"/>
      <c r="O555" s="258"/>
    </row>
    <row r="556" spans="1:15">
      <c r="A556" s="258"/>
      <c r="B556" s="258"/>
      <c r="C556" s="258"/>
      <c r="D556" s="258"/>
      <c r="E556" s="258"/>
      <c r="F556" s="258"/>
      <c r="G556" s="258"/>
      <c r="H556" s="258"/>
      <c r="I556" s="258"/>
      <c r="J556" s="258"/>
      <c r="K556" s="258"/>
      <c r="L556" s="258"/>
      <c r="M556" s="258"/>
      <c r="N556" s="258"/>
      <c r="O556" s="258"/>
    </row>
    <row r="557" spans="1:15">
      <c r="A557" s="258"/>
      <c r="B557" s="258"/>
      <c r="C557" s="258"/>
      <c r="D557" s="258"/>
      <c r="E557" s="258"/>
      <c r="F557" s="258"/>
      <c r="G557" s="258"/>
      <c r="H557" s="258"/>
      <c r="I557" s="258"/>
      <c r="J557" s="258"/>
      <c r="K557" s="258"/>
      <c r="L557" s="258"/>
      <c r="M557" s="258"/>
      <c r="N557" s="258"/>
      <c r="O557" s="258"/>
    </row>
    <row r="558" spans="1:15">
      <c r="A558" s="258"/>
      <c r="B558" s="258"/>
      <c r="C558" s="258"/>
      <c r="D558" s="258"/>
      <c r="E558" s="258"/>
      <c r="F558" s="258"/>
      <c r="G558" s="258"/>
      <c r="H558" s="258"/>
      <c r="I558" s="258"/>
      <c r="J558" s="258"/>
      <c r="K558" s="258"/>
      <c r="L558" s="258"/>
      <c r="M558" s="258"/>
      <c r="N558" s="258"/>
      <c r="O558" s="258"/>
    </row>
    <row r="559" spans="1:15">
      <c r="A559" s="258"/>
      <c r="B559" s="258"/>
      <c r="C559" s="258"/>
      <c r="D559" s="258"/>
      <c r="E559" s="258"/>
      <c r="F559" s="258"/>
      <c r="G559" s="258"/>
      <c r="H559" s="258"/>
      <c r="I559" s="258"/>
      <c r="J559" s="258"/>
      <c r="K559" s="258"/>
      <c r="L559" s="258"/>
      <c r="M559" s="258"/>
      <c r="N559" s="258"/>
      <c r="O559" s="258"/>
    </row>
    <row r="560" spans="1:15">
      <c r="A560" s="258"/>
      <c r="B560" s="258"/>
      <c r="C560" s="258"/>
      <c r="D560" s="258"/>
      <c r="E560" s="258"/>
      <c r="F560" s="258"/>
      <c r="G560" s="258"/>
      <c r="H560" s="258"/>
      <c r="I560" s="258"/>
      <c r="J560" s="258"/>
      <c r="K560" s="258"/>
      <c r="L560" s="258"/>
      <c r="M560" s="258"/>
      <c r="N560" s="258"/>
      <c r="O560" s="258"/>
    </row>
    <row r="561" spans="1:15">
      <c r="A561" s="258"/>
      <c r="B561" s="258"/>
      <c r="C561" s="258"/>
      <c r="D561" s="258"/>
      <c r="E561" s="258"/>
      <c r="F561" s="258"/>
      <c r="G561" s="258"/>
      <c r="H561" s="258"/>
      <c r="I561" s="258"/>
      <c r="J561" s="258"/>
      <c r="K561" s="258"/>
      <c r="L561" s="258"/>
      <c r="M561" s="258"/>
      <c r="N561" s="258"/>
      <c r="O561" s="258"/>
    </row>
    <row r="562" spans="1:15">
      <c r="A562" s="258"/>
      <c r="B562" s="258"/>
      <c r="C562" s="258"/>
      <c r="D562" s="258"/>
      <c r="E562" s="258"/>
      <c r="F562" s="258"/>
      <c r="G562" s="258"/>
      <c r="H562" s="258"/>
      <c r="I562" s="258"/>
      <c r="J562" s="258"/>
      <c r="K562" s="258"/>
      <c r="L562" s="258"/>
      <c r="M562" s="258"/>
      <c r="N562" s="258"/>
      <c r="O562" s="258"/>
    </row>
    <row r="563" spans="1:15">
      <c r="A563" s="258"/>
      <c r="B563" s="258"/>
      <c r="C563" s="258"/>
      <c r="D563" s="258"/>
      <c r="E563" s="258"/>
      <c r="F563" s="258"/>
      <c r="G563" s="258"/>
      <c r="H563" s="258"/>
      <c r="I563" s="258"/>
      <c r="J563" s="258"/>
      <c r="K563" s="258"/>
      <c r="L563" s="258"/>
      <c r="M563" s="258"/>
      <c r="N563" s="258"/>
      <c r="O563" s="258"/>
    </row>
    <row r="564" spans="1:15">
      <c r="A564" s="258"/>
      <c r="B564" s="258"/>
      <c r="C564" s="258"/>
      <c r="D564" s="258"/>
      <c r="E564" s="258"/>
      <c r="F564" s="258"/>
      <c r="G564" s="258"/>
      <c r="H564" s="258"/>
      <c r="I564" s="258"/>
      <c r="J564" s="258"/>
      <c r="K564" s="258"/>
      <c r="L564" s="258"/>
      <c r="M564" s="258"/>
      <c r="N564" s="258"/>
      <c r="O564" s="258"/>
    </row>
    <row r="565" spans="1:15">
      <c r="A565" s="258"/>
      <c r="B565" s="258"/>
      <c r="C565" s="258"/>
      <c r="D565" s="258"/>
      <c r="E565" s="258"/>
      <c r="F565" s="258"/>
      <c r="G565" s="258"/>
      <c r="H565" s="258"/>
      <c r="I565" s="258"/>
      <c r="J565" s="258"/>
      <c r="K565" s="258"/>
      <c r="L565" s="258"/>
      <c r="M565" s="258"/>
      <c r="N565" s="258"/>
      <c r="O565" s="258"/>
    </row>
    <row r="566" spans="1:15">
      <c r="A566" s="258"/>
      <c r="B566" s="258"/>
      <c r="C566" s="258"/>
      <c r="D566" s="258"/>
      <c r="E566" s="258"/>
      <c r="F566" s="258"/>
      <c r="G566" s="258"/>
      <c r="H566" s="258"/>
      <c r="I566" s="258"/>
      <c r="J566" s="258"/>
      <c r="K566" s="258"/>
      <c r="L566" s="258"/>
      <c r="M566" s="258"/>
      <c r="N566" s="258"/>
      <c r="O566" s="258"/>
    </row>
    <row r="567" spans="1:15">
      <c r="A567" s="258"/>
      <c r="B567" s="258"/>
      <c r="C567" s="258"/>
      <c r="D567" s="258"/>
      <c r="E567" s="258"/>
      <c r="F567" s="258"/>
      <c r="G567" s="258"/>
      <c r="H567" s="258"/>
      <c r="I567" s="258"/>
      <c r="J567" s="258"/>
      <c r="K567" s="258"/>
      <c r="L567" s="258"/>
      <c r="M567" s="258"/>
      <c r="N567" s="258"/>
      <c r="O567" s="258"/>
    </row>
    <row r="568" spans="1:15">
      <c r="A568" s="258"/>
      <c r="B568" s="258"/>
      <c r="C568" s="258"/>
      <c r="D568" s="258"/>
      <c r="E568" s="258"/>
      <c r="F568" s="258"/>
      <c r="G568" s="258"/>
      <c r="H568" s="258"/>
      <c r="I568" s="258"/>
      <c r="J568" s="258"/>
      <c r="K568" s="258"/>
      <c r="L568" s="258"/>
      <c r="M568" s="258"/>
      <c r="N568" s="258"/>
      <c r="O568" s="258"/>
    </row>
    <row r="569" spans="1:15">
      <c r="A569" s="258"/>
      <c r="B569" s="258"/>
      <c r="C569" s="258"/>
      <c r="D569" s="258"/>
      <c r="E569" s="258"/>
      <c r="F569" s="258"/>
      <c r="G569" s="258"/>
      <c r="H569" s="258"/>
      <c r="I569" s="258"/>
      <c r="J569" s="258"/>
      <c r="K569" s="258"/>
      <c r="L569" s="258"/>
      <c r="M569" s="258"/>
      <c r="N569" s="258"/>
      <c r="O569" s="258"/>
    </row>
    <row r="570" spans="1:15">
      <c r="A570" s="258"/>
      <c r="B570" s="258"/>
      <c r="C570" s="258"/>
      <c r="D570" s="258"/>
      <c r="E570" s="258"/>
      <c r="F570" s="258"/>
      <c r="G570" s="258"/>
      <c r="H570" s="258"/>
      <c r="I570" s="258"/>
      <c r="J570" s="258"/>
      <c r="K570" s="258"/>
      <c r="L570" s="258"/>
      <c r="M570" s="258"/>
      <c r="N570" s="258"/>
      <c r="O570" s="258"/>
    </row>
    <row r="571" spans="1:15">
      <c r="A571" s="258"/>
      <c r="B571" s="258"/>
      <c r="C571" s="258"/>
      <c r="D571" s="258"/>
      <c r="E571" s="258"/>
      <c r="F571" s="258"/>
      <c r="G571" s="258"/>
      <c r="H571" s="258"/>
      <c r="I571" s="258"/>
      <c r="J571" s="258"/>
      <c r="K571" s="258"/>
      <c r="L571" s="258"/>
      <c r="M571" s="258"/>
      <c r="N571" s="258"/>
      <c r="O571" s="258"/>
    </row>
    <row r="572" spans="1:15">
      <c r="A572" s="258"/>
      <c r="B572" s="258"/>
      <c r="C572" s="258"/>
      <c r="D572" s="258"/>
      <c r="E572" s="258"/>
      <c r="F572" s="258"/>
      <c r="G572" s="258"/>
      <c r="H572" s="258"/>
      <c r="I572" s="258"/>
      <c r="J572" s="258"/>
      <c r="K572" s="258"/>
      <c r="L572" s="258"/>
      <c r="M572" s="258"/>
      <c r="N572" s="258"/>
      <c r="O572" s="258"/>
    </row>
    <row r="573" spans="1:15">
      <c r="A573" s="258"/>
      <c r="B573" s="258"/>
      <c r="C573" s="258"/>
      <c r="D573" s="258"/>
      <c r="E573" s="258"/>
      <c r="F573" s="258"/>
      <c r="G573" s="258"/>
      <c r="H573" s="258"/>
      <c r="I573" s="258"/>
      <c r="J573" s="258"/>
      <c r="K573" s="258"/>
      <c r="L573" s="258"/>
      <c r="M573" s="258"/>
      <c r="N573" s="258"/>
      <c r="O573" s="258"/>
    </row>
    <row r="574" spans="1:15">
      <c r="A574" s="258"/>
      <c r="B574" s="258"/>
      <c r="C574" s="258"/>
      <c r="D574" s="258"/>
      <c r="E574" s="258"/>
      <c r="F574" s="258"/>
      <c r="G574" s="258"/>
      <c r="H574" s="258"/>
      <c r="I574" s="258"/>
      <c r="J574" s="258"/>
      <c r="K574" s="258"/>
      <c r="L574" s="258"/>
      <c r="M574" s="258"/>
      <c r="N574" s="258"/>
      <c r="O574" s="258"/>
    </row>
    <row r="575" spans="1:15">
      <c r="A575" s="258"/>
      <c r="B575" s="258"/>
      <c r="C575" s="258"/>
      <c r="D575" s="258"/>
      <c r="E575" s="258"/>
      <c r="F575" s="258"/>
      <c r="G575" s="258"/>
      <c r="H575" s="258"/>
      <c r="I575" s="258"/>
      <c r="J575" s="258"/>
      <c r="K575" s="258"/>
      <c r="L575" s="258"/>
      <c r="M575" s="258"/>
      <c r="N575" s="258"/>
      <c r="O575" s="258"/>
    </row>
    <row r="576" spans="1:15">
      <c r="A576" s="258"/>
      <c r="B576" s="258"/>
      <c r="C576" s="258"/>
      <c r="D576" s="258"/>
      <c r="E576" s="258"/>
      <c r="F576" s="258"/>
      <c r="G576" s="258"/>
      <c r="H576" s="258"/>
      <c r="I576" s="258"/>
      <c r="J576" s="258"/>
      <c r="K576" s="258"/>
      <c r="L576" s="258"/>
      <c r="M576" s="258"/>
      <c r="N576" s="258"/>
      <c r="O576" s="258"/>
    </row>
    <row r="577" spans="1:15">
      <c r="A577" s="258"/>
      <c r="B577" s="258"/>
      <c r="C577" s="258"/>
      <c r="D577" s="258"/>
      <c r="E577" s="258"/>
      <c r="F577" s="258"/>
      <c r="G577" s="258"/>
      <c r="H577" s="258"/>
      <c r="I577" s="258"/>
      <c r="J577" s="258"/>
      <c r="K577" s="258"/>
      <c r="L577" s="258"/>
      <c r="M577" s="258"/>
      <c r="N577" s="258"/>
      <c r="O577" s="258"/>
    </row>
    <row r="578" spans="1:15">
      <c r="A578" s="258"/>
      <c r="B578" s="258"/>
      <c r="C578" s="258"/>
      <c r="D578" s="258"/>
      <c r="E578" s="258"/>
      <c r="F578" s="258"/>
      <c r="G578" s="258"/>
      <c r="H578" s="258"/>
      <c r="I578" s="258"/>
      <c r="J578" s="258"/>
      <c r="K578" s="258"/>
      <c r="L578" s="258"/>
      <c r="M578" s="258"/>
      <c r="N578" s="258"/>
      <c r="O578" s="258"/>
    </row>
    <row r="579" spans="1:15">
      <c r="A579" s="258"/>
      <c r="B579" s="258"/>
      <c r="C579" s="258"/>
      <c r="D579" s="258"/>
      <c r="E579" s="258"/>
      <c r="F579" s="258"/>
      <c r="G579" s="258"/>
      <c r="H579" s="258"/>
      <c r="I579" s="258"/>
      <c r="J579" s="258"/>
      <c r="K579" s="258"/>
      <c r="L579" s="258"/>
      <c r="M579" s="258"/>
      <c r="N579" s="258"/>
      <c r="O579" s="258"/>
    </row>
    <row r="580" spans="1:15">
      <c r="A580" s="258"/>
      <c r="B580" s="258"/>
      <c r="C580" s="258"/>
      <c r="D580" s="258"/>
      <c r="E580" s="258"/>
      <c r="F580" s="258"/>
      <c r="G580" s="258"/>
      <c r="H580" s="258"/>
      <c r="I580" s="258"/>
      <c r="J580" s="258"/>
      <c r="K580" s="258"/>
      <c r="L580" s="258"/>
      <c r="M580" s="258"/>
      <c r="N580" s="258"/>
      <c r="O580" s="258"/>
    </row>
    <row r="581" spans="1:15">
      <c r="A581" s="258"/>
      <c r="B581" s="258"/>
      <c r="C581" s="258"/>
      <c r="D581" s="258"/>
      <c r="E581" s="258"/>
      <c r="F581" s="258"/>
      <c r="G581" s="258"/>
      <c r="H581" s="258"/>
      <c r="I581" s="258"/>
      <c r="J581" s="258"/>
      <c r="K581" s="258"/>
      <c r="L581" s="258"/>
      <c r="M581" s="258"/>
      <c r="N581" s="258"/>
      <c r="O581" s="258"/>
    </row>
    <row r="582" spans="1:15">
      <c r="A582" s="258"/>
      <c r="B582" s="258"/>
      <c r="C582" s="258"/>
      <c r="D582" s="258"/>
      <c r="E582" s="258"/>
      <c r="F582" s="258"/>
      <c r="G582" s="258"/>
      <c r="H582" s="258"/>
      <c r="I582" s="258"/>
      <c r="J582" s="258"/>
      <c r="K582" s="258"/>
      <c r="L582" s="258"/>
      <c r="M582" s="258"/>
      <c r="N582" s="258"/>
      <c r="O582" s="258"/>
    </row>
    <row r="583" spans="1:15">
      <c r="A583" s="258"/>
      <c r="B583" s="258"/>
      <c r="C583" s="258"/>
      <c r="D583" s="258"/>
      <c r="E583" s="258"/>
      <c r="F583" s="258"/>
      <c r="G583" s="258"/>
      <c r="H583" s="258"/>
      <c r="I583" s="258"/>
      <c r="J583" s="258"/>
      <c r="K583" s="258"/>
      <c r="L583" s="258"/>
      <c r="M583" s="258"/>
      <c r="N583" s="258"/>
      <c r="O583" s="258"/>
    </row>
    <row r="584" spans="1:15">
      <c r="A584" s="258"/>
      <c r="B584" s="258"/>
      <c r="C584" s="258"/>
      <c r="D584" s="258"/>
      <c r="E584" s="258"/>
      <c r="F584" s="258"/>
      <c r="G584" s="258"/>
      <c r="H584" s="258"/>
      <c r="I584" s="258"/>
      <c r="J584" s="258"/>
      <c r="K584" s="258"/>
      <c r="L584" s="258"/>
      <c r="M584" s="258"/>
      <c r="N584" s="258"/>
      <c r="O584" s="258"/>
    </row>
    <row r="585" spans="1:15">
      <c r="A585" s="258"/>
      <c r="B585" s="258"/>
      <c r="C585" s="258"/>
      <c r="D585" s="258"/>
      <c r="E585" s="258"/>
      <c r="F585" s="258"/>
      <c r="G585" s="258"/>
      <c r="H585" s="258"/>
      <c r="I585" s="258"/>
      <c r="J585" s="258"/>
      <c r="K585" s="258"/>
      <c r="L585" s="258"/>
      <c r="M585" s="258"/>
      <c r="N585" s="258"/>
      <c r="O585" s="258"/>
    </row>
    <row r="586" spans="1:15">
      <c r="A586" s="258"/>
      <c r="B586" s="258"/>
      <c r="C586" s="258"/>
      <c r="D586" s="258"/>
      <c r="E586" s="258"/>
      <c r="F586" s="258"/>
      <c r="G586" s="258"/>
      <c r="H586" s="258"/>
      <c r="I586" s="258"/>
      <c r="J586" s="258"/>
      <c r="K586" s="258"/>
      <c r="L586" s="258"/>
      <c r="M586" s="258"/>
      <c r="N586" s="258"/>
      <c r="O586" s="258"/>
    </row>
    <row r="587" spans="1:15">
      <c r="A587" s="258"/>
      <c r="B587" s="258"/>
      <c r="C587" s="258"/>
      <c r="D587" s="258"/>
      <c r="E587" s="258"/>
      <c r="F587" s="258"/>
      <c r="G587" s="258"/>
      <c r="H587" s="258"/>
      <c r="I587" s="258"/>
      <c r="J587" s="258"/>
      <c r="K587" s="258"/>
      <c r="L587" s="258"/>
      <c r="M587" s="258"/>
      <c r="N587" s="258"/>
      <c r="O587" s="258"/>
    </row>
    <row r="588" spans="1:15">
      <c r="A588" s="258"/>
      <c r="B588" s="258"/>
      <c r="C588" s="258"/>
      <c r="D588" s="258"/>
      <c r="E588" s="258"/>
      <c r="F588" s="258"/>
      <c r="G588" s="258"/>
      <c r="H588" s="258"/>
      <c r="I588" s="258"/>
      <c r="J588" s="258"/>
      <c r="K588" s="258"/>
      <c r="L588" s="258"/>
      <c r="M588" s="258"/>
      <c r="N588" s="258"/>
      <c r="O588" s="258"/>
    </row>
    <row r="589" spans="1:15">
      <c r="A589" s="258"/>
      <c r="B589" s="258"/>
      <c r="C589" s="258"/>
      <c r="D589" s="258"/>
      <c r="E589" s="258"/>
      <c r="F589" s="258"/>
      <c r="G589" s="258"/>
      <c r="H589" s="258"/>
      <c r="I589" s="258"/>
      <c r="J589" s="258"/>
      <c r="K589" s="258"/>
      <c r="L589" s="258"/>
      <c r="M589" s="258"/>
      <c r="N589" s="258"/>
      <c r="O589" s="258"/>
    </row>
    <row r="590" spans="1:15">
      <c r="A590" s="258"/>
      <c r="B590" s="258"/>
      <c r="C590" s="258"/>
      <c r="D590" s="258"/>
      <c r="E590" s="258"/>
      <c r="F590" s="258"/>
      <c r="G590" s="258"/>
      <c r="H590" s="258"/>
      <c r="I590" s="258"/>
      <c r="J590" s="258"/>
      <c r="K590" s="258"/>
      <c r="L590" s="258"/>
      <c r="M590" s="258"/>
      <c r="N590" s="258"/>
      <c r="O590" s="258"/>
    </row>
    <row r="591" spans="1:15">
      <c r="A591" s="258"/>
      <c r="B591" s="258"/>
      <c r="C591" s="258"/>
      <c r="D591" s="258"/>
      <c r="E591" s="258"/>
      <c r="F591" s="258"/>
      <c r="G591" s="258"/>
      <c r="H591" s="258"/>
      <c r="I591" s="258"/>
      <c r="J591" s="258"/>
      <c r="K591" s="258"/>
      <c r="L591" s="258"/>
      <c r="M591" s="258"/>
      <c r="N591" s="258"/>
      <c r="O591" s="258"/>
    </row>
    <row r="592" spans="1:15">
      <c r="A592" s="258"/>
      <c r="B592" s="258"/>
      <c r="C592" s="258"/>
      <c r="D592" s="258"/>
      <c r="E592" s="258"/>
      <c r="F592" s="258"/>
      <c r="G592" s="258"/>
      <c r="H592" s="258"/>
      <c r="I592" s="258"/>
      <c r="J592" s="258"/>
      <c r="K592" s="258"/>
      <c r="L592" s="258"/>
      <c r="M592" s="258"/>
      <c r="N592" s="258"/>
      <c r="O592" s="258"/>
    </row>
    <row r="593" spans="1:15">
      <c r="A593" s="258"/>
      <c r="B593" s="258"/>
      <c r="C593" s="258"/>
      <c r="D593" s="258"/>
      <c r="E593" s="258"/>
      <c r="F593" s="258"/>
      <c r="G593" s="258"/>
      <c r="H593" s="258"/>
      <c r="I593" s="258"/>
      <c r="J593" s="258"/>
      <c r="K593" s="258"/>
      <c r="L593" s="258"/>
      <c r="M593" s="258"/>
      <c r="N593" s="258"/>
      <c r="O593" s="258"/>
    </row>
    <row r="594" spans="1:15">
      <c r="A594" s="258"/>
      <c r="B594" s="258"/>
      <c r="C594" s="258"/>
      <c r="D594" s="258"/>
      <c r="E594" s="258"/>
      <c r="F594" s="258"/>
      <c r="G594" s="258"/>
      <c r="H594" s="258"/>
      <c r="I594" s="258"/>
      <c r="J594" s="258"/>
      <c r="K594" s="258"/>
      <c r="L594" s="258"/>
      <c r="M594" s="258"/>
      <c r="N594" s="258"/>
      <c r="O594" s="258"/>
    </row>
    <row r="595" spans="1:15">
      <c r="A595" s="258"/>
      <c r="B595" s="258"/>
      <c r="C595" s="258"/>
      <c r="D595" s="258"/>
      <c r="E595" s="258"/>
      <c r="F595" s="258"/>
      <c r="G595" s="258"/>
      <c r="H595" s="258"/>
      <c r="I595" s="258"/>
      <c r="J595" s="258"/>
      <c r="K595" s="258"/>
      <c r="L595" s="258"/>
      <c r="M595" s="258"/>
      <c r="N595" s="258"/>
      <c r="O595" s="258"/>
    </row>
    <row r="596" spans="1:15">
      <c r="A596" s="258"/>
      <c r="B596" s="258"/>
      <c r="C596" s="258"/>
      <c r="D596" s="258"/>
      <c r="E596" s="258"/>
      <c r="F596" s="258"/>
      <c r="G596" s="258"/>
      <c r="H596" s="258"/>
      <c r="I596" s="258"/>
      <c r="J596" s="258"/>
      <c r="K596" s="258"/>
      <c r="L596" s="258"/>
      <c r="M596" s="258"/>
      <c r="N596" s="258"/>
      <c r="O596" s="258"/>
    </row>
    <row r="597" spans="1:15">
      <c r="A597" s="258"/>
      <c r="B597" s="258"/>
      <c r="C597" s="258"/>
      <c r="D597" s="258"/>
      <c r="E597" s="258"/>
      <c r="F597" s="258"/>
      <c r="G597" s="258"/>
      <c r="H597" s="258"/>
      <c r="I597" s="258"/>
      <c r="J597" s="258"/>
      <c r="K597" s="258"/>
      <c r="L597" s="258"/>
      <c r="M597" s="258"/>
      <c r="N597" s="258"/>
      <c r="O597" s="258"/>
    </row>
    <row r="598" spans="1:15">
      <c r="A598" s="258"/>
      <c r="B598" s="258"/>
      <c r="C598" s="258"/>
      <c r="D598" s="258"/>
      <c r="E598" s="258"/>
      <c r="F598" s="258"/>
      <c r="G598" s="258"/>
      <c r="H598" s="258"/>
      <c r="I598" s="258"/>
      <c r="J598" s="258"/>
      <c r="K598" s="258"/>
      <c r="L598" s="258"/>
      <c r="M598" s="258"/>
      <c r="N598" s="258"/>
      <c r="O598" s="258"/>
    </row>
    <row r="599" spans="1:15">
      <c r="A599" s="258"/>
      <c r="B599" s="258"/>
      <c r="C599" s="258"/>
      <c r="D599" s="258"/>
      <c r="E599" s="258"/>
      <c r="F599" s="258"/>
      <c r="G599" s="258"/>
      <c r="H599" s="258"/>
      <c r="I599" s="258"/>
      <c r="J599" s="258"/>
      <c r="K599" s="258"/>
      <c r="L599" s="258"/>
      <c r="M599" s="258"/>
      <c r="N599" s="258"/>
      <c r="O599" s="258"/>
    </row>
    <row r="600" spans="1:15">
      <c r="A600" s="258"/>
      <c r="B600" s="258"/>
      <c r="C600" s="258"/>
      <c r="D600" s="258"/>
      <c r="E600" s="258"/>
      <c r="F600" s="258"/>
      <c r="G600" s="258"/>
      <c r="H600" s="258"/>
      <c r="I600" s="258"/>
      <c r="J600" s="258"/>
      <c r="K600" s="258"/>
      <c r="L600" s="258"/>
      <c r="M600" s="258"/>
      <c r="N600" s="258"/>
      <c r="O600" s="258"/>
    </row>
    <row r="601" spans="1:15">
      <c r="A601" s="258"/>
      <c r="B601" s="258"/>
      <c r="C601" s="258"/>
      <c r="D601" s="258"/>
      <c r="E601" s="258"/>
      <c r="F601" s="258"/>
      <c r="G601" s="258"/>
      <c r="H601" s="258"/>
      <c r="I601" s="258"/>
      <c r="J601" s="258"/>
      <c r="K601" s="258"/>
      <c r="L601" s="258"/>
      <c r="M601" s="258"/>
      <c r="N601" s="258"/>
      <c r="O601" s="258"/>
    </row>
    <row r="602" spans="1:15">
      <c r="A602" s="258"/>
      <c r="B602" s="258"/>
      <c r="C602" s="258"/>
      <c r="D602" s="258"/>
      <c r="E602" s="258"/>
      <c r="F602" s="258"/>
      <c r="G602" s="258"/>
      <c r="H602" s="258"/>
      <c r="I602" s="258"/>
      <c r="J602" s="258"/>
      <c r="K602" s="258"/>
      <c r="L602" s="258"/>
      <c r="M602" s="258"/>
      <c r="N602" s="258"/>
      <c r="O602" s="258"/>
    </row>
    <row r="603" spans="1:15">
      <c r="A603" s="258"/>
      <c r="B603" s="258"/>
      <c r="C603" s="258"/>
      <c r="D603" s="258"/>
      <c r="E603" s="258"/>
      <c r="F603" s="258"/>
      <c r="G603" s="258"/>
      <c r="H603" s="258"/>
      <c r="I603" s="258"/>
      <c r="J603" s="258"/>
      <c r="K603" s="258"/>
      <c r="L603" s="258"/>
      <c r="M603" s="258"/>
      <c r="N603" s="258"/>
      <c r="O603" s="258"/>
    </row>
    <row r="604" spans="1:15">
      <c r="A604" s="258"/>
      <c r="B604" s="258"/>
      <c r="C604" s="258"/>
      <c r="D604" s="258"/>
      <c r="E604" s="258"/>
      <c r="F604" s="258"/>
      <c r="G604" s="258"/>
      <c r="H604" s="258"/>
      <c r="I604" s="258"/>
      <c r="J604" s="258"/>
      <c r="K604" s="258"/>
      <c r="L604" s="258"/>
      <c r="M604" s="258"/>
      <c r="N604" s="258"/>
      <c r="O604" s="258"/>
    </row>
    <row r="605" spans="1:15">
      <c r="A605" s="258"/>
      <c r="B605" s="258"/>
      <c r="C605" s="258"/>
      <c r="D605" s="258"/>
      <c r="E605" s="258"/>
      <c r="F605" s="258"/>
      <c r="G605" s="258"/>
      <c r="H605" s="258"/>
      <c r="I605" s="258"/>
      <c r="J605" s="258"/>
      <c r="K605" s="258"/>
      <c r="L605" s="258"/>
      <c r="M605" s="258"/>
      <c r="N605" s="258"/>
      <c r="O605" s="258"/>
    </row>
    <row r="606" spans="1:15">
      <c r="A606" s="258"/>
      <c r="B606" s="258"/>
      <c r="C606" s="258"/>
      <c r="D606" s="258"/>
      <c r="E606" s="258"/>
      <c r="F606" s="258"/>
      <c r="G606" s="258"/>
      <c r="H606" s="258"/>
      <c r="I606" s="258"/>
      <c r="J606" s="258"/>
      <c r="K606" s="258"/>
      <c r="L606" s="258"/>
      <c r="M606" s="258"/>
      <c r="N606" s="258"/>
      <c r="O606" s="258"/>
    </row>
    <row r="607" spans="1:15">
      <c r="A607" s="258"/>
      <c r="B607" s="258"/>
      <c r="C607" s="258"/>
      <c r="D607" s="258"/>
      <c r="E607" s="258"/>
      <c r="F607" s="258"/>
      <c r="G607" s="258"/>
      <c r="H607" s="258"/>
      <c r="I607" s="258"/>
      <c r="J607" s="258"/>
      <c r="K607" s="258"/>
      <c r="L607" s="258"/>
      <c r="M607" s="258"/>
      <c r="N607" s="258"/>
      <c r="O607" s="258"/>
    </row>
    <row r="608" spans="1:15">
      <c r="A608" s="258"/>
      <c r="B608" s="258"/>
      <c r="C608" s="258"/>
      <c r="D608" s="258"/>
      <c r="E608" s="258"/>
      <c r="F608" s="258"/>
      <c r="G608" s="258"/>
      <c r="H608" s="258"/>
      <c r="I608" s="258"/>
      <c r="J608" s="258"/>
      <c r="K608" s="258"/>
      <c r="L608" s="258"/>
      <c r="M608" s="258"/>
      <c r="N608" s="258"/>
      <c r="O608" s="258"/>
    </row>
    <row r="609" spans="1:15">
      <c r="A609" s="258"/>
      <c r="B609" s="258"/>
      <c r="C609" s="258"/>
      <c r="D609" s="258"/>
      <c r="E609" s="258"/>
      <c r="F609" s="258"/>
      <c r="G609" s="258"/>
      <c r="H609" s="258"/>
      <c r="I609" s="258"/>
      <c r="J609" s="258"/>
      <c r="K609" s="258"/>
      <c r="L609" s="258"/>
      <c r="M609" s="258"/>
      <c r="N609" s="258"/>
      <c r="O609" s="258"/>
    </row>
    <row r="610" spans="1:15">
      <c r="A610" s="258"/>
      <c r="B610" s="258"/>
      <c r="C610" s="258"/>
      <c r="D610" s="258"/>
      <c r="E610" s="258"/>
      <c r="F610" s="258"/>
      <c r="G610" s="258"/>
      <c r="H610" s="258"/>
      <c r="I610" s="258"/>
      <c r="J610" s="258"/>
      <c r="K610" s="258"/>
      <c r="L610" s="258"/>
      <c r="M610" s="258"/>
      <c r="N610" s="258"/>
      <c r="O610" s="258"/>
    </row>
    <row r="611" spans="1:15">
      <c r="A611" s="258"/>
      <c r="B611" s="258"/>
      <c r="C611" s="258"/>
      <c r="D611" s="258"/>
      <c r="E611" s="258"/>
      <c r="F611" s="258"/>
      <c r="G611" s="258"/>
      <c r="H611" s="258"/>
      <c r="I611" s="258"/>
      <c r="J611" s="258"/>
      <c r="K611" s="258"/>
      <c r="L611" s="258"/>
      <c r="M611" s="258"/>
      <c r="N611" s="258"/>
      <c r="O611" s="258"/>
    </row>
    <row r="612" spans="1:15">
      <c r="A612" s="258"/>
      <c r="B612" s="258"/>
      <c r="C612" s="258"/>
      <c r="D612" s="258"/>
      <c r="E612" s="258"/>
      <c r="F612" s="258"/>
      <c r="G612" s="258"/>
      <c r="H612" s="258"/>
      <c r="I612" s="258"/>
      <c r="J612" s="258"/>
      <c r="K612" s="258"/>
      <c r="L612" s="258"/>
      <c r="M612" s="258"/>
      <c r="N612" s="258"/>
      <c r="O612" s="258"/>
    </row>
    <row r="613" spans="1:15">
      <c r="A613" s="258"/>
      <c r="B613" s="258"/>
      <c r="C613" s="258"/>
      <c r="D613" s="258"/>
      <c r="E613" s="258"/>
      <c r="F613" s="258"/>
      <c r="G613" s="258"/>
      <c r="H613" s="258"/>
      <c r="I613" s="258"/>
      <c r="J613" s="258"/>
      <c r="K613" s="258"/>
      <c r="L613" s="258"/>
      <c r="M613" s="258"/>
      <c r="N613" s="258"/>
      <c r="O613" s="258"/>
    </row>
    <row r="614" spans="1:15">
      <c r="A614" s="258"/>
      <c r="B614" s="258"/>
      <c r="C614" s="258"/>
      <c r="D614" s="258"/>
      <c r="E614" s="258"/>
      <c r="F614" s="258"/>
      <c r="G614" s="258"/>
      <c r="H614" s="258"/>
      <c r="I614" s="258"/>
      <c r="J614" s="258"/>
      <c r="K614" s="258"/>
      <c r="L614" s="258"/>
      <c r="M614" s="258"/>
      <c r="N614" s="258"/>
      <c r="O614" s="258"/>
    </row>
    <row r="615" spans="1:15">
      <c r="A615" s="258"/>
      <c r="B615" s="258"/>
      <c r="C615" s="258"/>
      <c r="D615" s="258"/>
      <c r="E615" s="258"/>
      <c r="F615" s="258"/>
      <c r="G615" s="258"/>
      <c r="H615" s="258"/>
      <c r="I615" s="258"/>
      <c r="J615" s="258"/>
      <c r="K615" s="258"/>
      <c r="L615" s="258"/>
      <c r="M615" s="258"/>
      <c r="N615" s="258"/>
      <c r="O615" s="258"/>
    </row>
    <row r="616" spans="1:15">
      <c r="A616" s="258"/>
      <c r="B616" s="258"/>
      <c r="C616" s="258"/>
      <c r="D616" s="258"/>
      <c r="E616" s="258"/>
      <c r="F616" s="258"/>
      <c r="G616" s="258"/>
      <c r="H616" s="258"/>
      <c r="I616" s="258"/>
      <c r="J616" s="258"/>
      <c r="K616" s="258"/>
      <c r="L616" s="258"/>
      <c r="M616" s="258"/>
      <c r="N616" s="258"/>
      <c r="O616" s="258"/>
    </row>
    <row r="617" spans="1:15">
      <c r="A617" s="258"/>
      <c r="B617" s="258"/>
      <c r="C617" s="258"/>
      <c r="D617" s="258"/>
      <c r="E617" s="258"/>
      <c r="F617" s="258"/>
      <c r="G617" s="258"/>
      <c r="H617" s="258"/>
      <c r="I617" s="258"/>
      <c r="J617" s="258"/>
      <c r="K617" s="258"/>
      <c r="L617" s="258"/>
      <c r="M617" s="258"/>
      <c r="N617" s="258"/>
      <c r="O617" s="258"/>
    </row>
    <row r="618" spans="1:15">
      <c r="A618" s="258"/>
      <c r="B618" s="258"/>
      <c r="C618" s="258"/>
      <c r="D618" s="258"/>
      <c r="E618" s="258"/>
      <c r="F618" s="258"/>
      <c r="G618" s="258"/>
      <c r="H618" s="258"/>
      <c r="I618" s="258"/>
      <c r="J618" s="258"/>
      <c r="K618" s="258"/>
      <c r="L618" s="258"/>
      <c r="M618" s="258"/>
      <c r="N618" s="258"/>
      <c r="O618" s="258"/>
    </row>
    <row r="619" spans="1:15">
      <c r="A619" s="258"/>
      <c r="B619" s="258"/>
      <c r="C619" s="258"/>
      <c r="D619" s="258"/>
      <c r="E619" s="258"/>
      <c r="F619" s="258"/>
      <c r="G619" s="258"/>
      <c r="H619" s="258"/>
      <c r="I619" s="258"/>
      <c r="J619" s="258"/>
      <c r="K619" s="258"/>
      <c r="L619" s="258"/>
      <c r="M619" s="258"/>
      <c r="N619" s="258"/>
      <c r="O619" s="258"/>
    </row>
    <row r="620" spans="1:15">
      <c r="A620" s="258"/>
      <c r="B620" s="258"/>
      <c r="C620" s="258"/>
      <c r="D620" s="258"/>
      <c r="E620" s="258"/>
      <c r="F620" s="258"/>
      <c r="G620" s="258"/>
      <c r="H620" s="258"/>
      <c r="I620" s="258"/>
      <c r="J620" s="258"/>
      <c r="K620" s="258"/>
      <c r="L620" s="258"/>
      <c r="M620" s="258"/>
      <c r="N620" s="258"/>
      <c r="O620" s="258"/>
    </row>
    <row r="621" spans="1:15">
      <c r="A621" s="258"/>
      <c r="B621" s="258"/>
      <c r="C621" s="258"/>
      <c r="D621" s="258"/>
      <c r="E621" s="258"/>
      <c r="F621" s="258"/>
      <c r="G621" s="258"/>
      <c r="H621" s="258"/>
      <c r="I621" s="258"/>
      <c r="J621" s="258"/>
      <c r="K621" s="258"/>
      <c r="L621" s="258"/>
      <c r="M621" s="258"/>
      <c r="N621" s="258"/>
      <c r="O621" s="258"/>
    </row>
    <row r="622" spans="1:15">
      <c r="A622" s="258"/>
      <c r="B622" s="258"/>
      <c r="C622" s="258"/>
      <c r="D622" s="258"/>
      <c r="E622" s="258"/>
      <c r="F622" s="258"/>
      <c r="G622" s="258"/>
      <c r="H622" s="258"/>
      <c r="I622" s="258"/>
      <c r="J622" s="258"/>
      <c r="K622" s="258"/>
      <c r="L622" s="258"/>
      <c r="M622" s="258"/>
      <c r="N622" s="258"/>
      <c r="O622" s="258"/>
    </row>
    <row r="623" spans="1:15">
      <c r="A623" s="258"/>
      <c r="B623" s="258"/>
      <c r="C623" s="258"/>
      <c r="D623" s="258"/>
      <c r="E623" s="258"/>
      <c r="F623" s="258"/>
      <c r="G623" s="258"/>
      <c r="H623" s="258"/>
      <c r="I623" s="258"/>
      <c r="J623" s="258"/>
      <c r="K623" s="258"/>
      <c r="L623" s="258"/>
      <c r="M623" s="258"/>
      <c r="N623" s="258"/>
      <c r="O623" s="258"/>
    </row>
    <row r="624" spans="1:15">
      <c r="A624" s="258"/>
      <c r="B624" s="258"/>
      <c r="C624" s="258"/>
      <c r="D624" s="258"/>
      <c r="E624" s="258"/>
      <c r="F624" s="258"/>
      <c r="G624" s="258"/>
      <c r="H624" s="258"/>
      <c r="I624" s="258"/>
      <c r="J624" s="258"/>
      <c r="K624" s="258"/>
      <c r="L624" s="258"/>
      <c r="M624" s="258"/>
      <c r="N624" s="258"/>
      <c r="O624" s="258"/>
    </row>
    <row r="625" spans="1:15">
      <c r="A625" s="258"/>
      <c r="B625" s="258"/>
      <c r="C625" s="258"/>
      <c r="D625" s="258"/>
      <c r="E625" s="258"/>
      <c r="F625" s="258"/>
      <c r="G625" s="258"/>
      <c r="H625" s="258"/>
      <c r="I625" s="258"/>
      <c r="J625" s="258"/>
      <c r="K625" s="258"/>
      <c r="L625" s="258"/>
      <c r="M625" s="258"/>
      <c r="N625" s="258"/>
      <c r="O625" s="258"/>
    </row>
    <row r="626" spans="1:15">
      <c r="A626" s="258"/>
      <c r="B626" s="258"/>
      <c r="C626" s="258"/>
      <c r="D626" s="258"/>
      <c r="E626" s="258"/>
      <c r="F626" s="258"/>
      <c r="G626" s="258"/>
      <c r="H626" s="258"/>
      <c r="I626" s="258"/>
      <c r="J626" s="258"/>
      <c r="K626" s="258"/>
      <c r="L626" s="258"/>
      <c r="M626" s="258"/>
      <c r="N626" s="258"/>
      <c r="O626" s="258"/>
    </row>
    <row r="627" spans="1:15">
      <c r="A627" s="258"/>
      <c r="B627" s="258"/>
      <c r="C627" s="258"/>
      <c r="D627" s="258"/>
      <c r="E627" s="258"/>
      <c r="F627" s="258"/>
      <c r="G627" s="258"/>
      <c r="H627" s="258"/>
      <c r="I627" s="258"/>
      <c r="J627" s="258"/>
      <c r="K627" s="258"/>
      <c r="L627" s="258"/>
      <c r="M627" s="258"/>
      <c r="N627" s="258"/>
      <c r="O627" s="258"/>
    </row>
    <row r="628" spans="1:15">
      <c r="A628" s="258"/>
      <c r="B628" s="258"/>
      <c r="C628" s="258"/>
      <c r="D628" s="258"/>
      <c r="E628" s="258"/>
      <c r="F628" s="258"/>
      <c r="G628" s="258"/>
      <c r="H628" s="258"/>
      <c r="I628" s="258"/>
      <c r="J628" s="258"/>
      <c r="K628" s="258"/>
      <c r="L628" s="258"/>
      <c r="M628" s="258"/>
      <c r="N628" s="258"/>
      <c r="O628" s="258"/>
    </row>
    <row r="629" spans="1:15">
      <c r="A629" s="258"/>
      <c r="B629" s="258"/>
      <c r="C629" s="258"/>
      <c r="D629" s="258"/>
      <c r="E629" s="258"/>
      <c r="F629" s="258"/>
      <c r="G629" s="258"/>
      <c r="H629" s="258"/>
      <c r="I629" s="258"/>
      <c r="J629" s="258"/>
      <c r="K629" s="258"/>
      <c r="L629" s="258"/>
      <c r="M629" s="258"/>
      <c r="N629" s="258"/>
      <c r="O629" s="258"/>
    </row>
    <row r="630" spans="1:15">
      <c r="A630" s="258"/>
      <c r="B630" s="258"/>
      <c r="C630" s="258"/>
      <c r="D630" s="258"/>
      <c r="E630" s="258"/>
      <c r="F630" s="258"/>
      <c r="G630" s="258"/>
      <c r="H630" s="258"/>
      <c r="I630" s="258"/>
      <c r="J630" s="258"/>
      <c r="K630" s="258"/>
      <c r="L630" s="258"/>
      <c r="M630" s="258"/>
      <c r="N630" s="258"/>
      <c r="O630" s="258"/>
    </row>
    <row r="631" spans="1:15">
      <c r="A631" s="258"/>
      <c r="B631" s="258"/>
      <c r="C631" s="258"/>
      <c r="D631" s="258"/>
      <c r="E631" s="258"/>
      <c r="F631" s="258"/>
      <c r="G631" s="258"/>
      <c r="H631" s="258"/>
      <c r="I631" s="258"/>
      <c r="J631" s="258"/>
      <c r="K631" s="258"/>
      <c r="L631" s="258"/>
      <c r="M631" s="258"/>
      <c r="N631" s="258"/>
      <c r="O631" s="258"/>
    </row>
    <row r="632" spans="1:15">
      <c r="A632" s="258"/>
      <c r="B632" s="258"/>
      <c r="C632" s="258"/>
      <c r="D632" s="258"/>
      <c r="E632" s="258"/>
      <c r="F632" s="258"/>
      <c r="G632" s="258"/>
      <c r="H632" s="258"/>
      <c r="I632" s="258"/>
      <c r="J632" s="258"/>
      <c r="K632" s="258"/>
      <c r="L632" s="258"/>
      <c r="M632" s="258"/>
      <c r="N632" s="258"/>
      <c r="O632" s="258"/>
    </row>
    <row r="633" spans="1:15">
      <c r="A633" s="258"/>
      <c r="B633" s="258"/>
      <c r="C633" s="258"/>
      <c r="D633" s="258"/>
      <c r="E633" s="258"/>
      <c r="F633" s="258"/>
      <c r="G633" s="258"/>
      <c r="H633" s="258"/>
      <c r="I633" s="258"/>
      <c r="J633" s="258"/>
      <c r="K633" s="258"/>
      <c r="L633" s="258"/>
      <c r="M633" s="258"/>
      <c r="N633" s="258"/>
      <c r="O633" s="258"/>
    </row>
    <row r="634" spans="1:15">
      <c r="A634" s="258"/>
      <c r="B634" s="258"/>
      <c r="C634" s="258"/>
      <c r="D634" s="258"/>
      <c r="E634" s="258"/>
      <c r="F634" s="258"/>
      <c r="G634" s="258"/>
      <c r="H634" s="258"/>
      <c r="I634" s="258"/>
      <c r="J634" s="258"/>
      <c r="K634" s="258"/>
      <c r="L634" s="258"/>
      <c r="M634" s="258"/>
      <c r="N634" s="258"/>
      <c r="O634" s="258"/>
    </row>
    <row r="635" spans="1:15">
      <c r="A635" s="258"/>
      <c r="B635" s="258"/>
      <c r="C635" s="258"/>
      <c r="D635" s="258"/>
      <c r="E635" s="258"/>
      <c r="F635" s="258"/>
      <c r="G635" s="258"/>
      <c r="H635" s="258"/>
      <c r="I635" s="258"/>
      <c r="J635" s="258"/>
      <c r="K635" s="258"/>
      <c r="L635" s="258"/>
      <c r="M635" s="258"/>
      <c r="N635" s="258"/>
      <c r="O635" s="258"/>
    </row>
    <row r="636" spans="1:15">
      <c r="A636" s="258"/>
      <c r="B636" s="258"/>
      <c r="C636" s="258"/>
      <c r="D636" s="258"/>
      <c r="E636" s="258"/>
      <c r="F636" s="258"/>
      <c r="G636" s="258"/>
      <c r="H636" s="258"/>
      <c r="I636" s="258"/>
      <c r="J636" s="258"/>
      <c r="K636" s="258"/>
      <c r="L636" s="258"/>
      <c r="M636" s="258"/>
      <c r="N636" s="258"/>
      <c r="O636" s="258"/>
    </row>
    <row r="637" spans="1:15">
      <c r="A637" s="258"/>
      <c r="B637" s="258"/>
      <c r="C637" s="258"/>
      <c r="D637" s="258"/>
      <c r="E637" s="258"/>
      <c r="F637" s="258"/>
      <c r="G637" s="258"/>
      <c r="H637" s="258"/>
      <c r="I637" s="258"/>
      <c r="J637" s="258"/>
      <c r="K637" s="258"/>
      <c r="L637" s="258"/>
      <c r="M637" s="258"/>
      <c r="N637" s="258"/>
      <c r="O637" s="258"/>
    </row>
    <row r="638" spans="1:15">
      <c r="A638" s="258"/>
      <c r="B638" s="258"/>
      <c r="C638" s="258"/>
      <c r="D638" s="258"/>
      <c r="E638" s="258"/>
      <c r="F638" s="258"/>
      <c r="G638" s="258"/>
      <c r="H638" s="258"/>
      <c r="I638" s="258"/>
      <c r="J638" s="258"/>
      <c r="K638" s="258"/>
      <c r="L638" s="258"/>
      <c r="M638" s="258"/>
      <c r="N638" s="258"/>
      <c r="O638" s="258"/>
    </row>
    <row r="639" spans="1:15">
      <c r="A639" s="258"/>
      <c r="B639" s="258"/>
      <c r="C639" s="258"/>
      <c r="D639" s="258"/>
      <c r="E639" s="258"/>
      <c r="F639" s="258"/>
      <c r="G639" s="258"/>
      <c r="H639" s="258"/>
      <c r="I639" s="258"/>
      <c r="J639" s="258"/>
      <c r="K639" s="258"/>
      <c r="L639" s="258"/>
      <c r="M639" s="258"/>
      <c r="N639" s="258"/>
      <c r="O639" s="258"/>
    </row>
    <row r="640" spans="1:15">
      <c r="A640" s="258"/>
      <c r="B640" s="258"/>
      <c r="C640" s="258"/>
      <c r="D640" s="258"/>
      <c r="E640" s="258"/>
      <c r="F640" s="258"/>
      <c r="G640" s="258"/>
      <c r="H640" s="258"/>
      <c r="I640" s="258"/>
      <c r="J640" s="258"/>
      <c r="K640" s="258"/>
      <c r="L640" s="258"/>
      <c r="M640" s="258"/>
      <c r="N640" s="258"/>
      <c r="O640" s="258"/>
    </row>
    <row r="641" spans="1:15">
      <c r="A641" s="258"/>
      <c r="B641" s="258"/>
      <c r="C641" s="258"/>
      <c r="D641" s="258"/>
      <c r="E641" s="258"/>
      <c r="F641" s="258"/>
      <c r="G641" s="258"/>
      <c r="H641" s="258"/>
      <c r="I641" s="258"/>
      <c r="J641" s="258"/>
      <c r="K641" s="258"/>
      <c r="L641" s="258"/>
      <c r="M641" s="258"/>
      <c r="N641" s="258"/>
      <c r="O641" s="258"/>
    </row>
    <row r="642" spans="1:15">
      <c r="A642" s="258"/>
      <c r="B642" s="258"/>
      <c r="C642" s="258"/>
      <c r="D642" s="258"/>
      <c r="E642" s="258"/>
      <c r="F642" s="258"/>
      <c r="G642" s="258"/>
      <c r="H642" s="258"/>
      <c r="I642" s="258"/>
      <c r="J642" s="258"/>
      <c r="K642" s="258"/>
      <c r="L642" s="258"/>
      <c r="M642" s="258"/>
      <c r="N642" s="258"/>
      <c r="O642" s="258"/>
    </row>
    <row r="643" spans="1:15">
      <c r="A643" s="258"/>
      <c r="B643" s="258"/>
      <c r="C643" s="258"/>
      <c r="D643" s="258"/>
      <c r="E643" s="258"/>
      <c r="F643" s="258"/>
      <c r="G643" s="258"/>
      <c r="H643" s="258"/>
      <c r="I643" s="258"/>
      <c r="J643" s="258"/>
      <c r="K643" s="258"/>
      <c r="L643" s="258"/>
      <c r="M643" s="258"/>
      <c r="N643" s="258"/>
      <c r="O643" s="258"/>
    </row>
    <row r="644" spans="1:15">
      <c r="A644" s="258"/>
      <c r="B644" s="258"/>
      <c r="C644" s="258"/>
      <c r="D644" s="258"/>
      <c r="E644" s="258"/>
      <c r="F644" s="258"/>
      <c r="G644" s="258"/>
      <c r="H644" s="258"/>
      <c r="I644" s="258"/>
      <c r="J644" s="258"/>
      <c r="K644" s="258"/>
      <c r="L644" s="258"/>
      <c r="M644" s="258"/>
      <c r="N644" s="258"/>
      <c r="O644" s="258"/>
    </row>
    <row r="645" spans="1:15">
      <c r="A645" s="258"/>
      <c r="B645" s="258"/>
      <c r="C645" s="258"/>
      <c r="D645" s="258"/>
      <c r="E645" s="258"/>
      <c r="F645" s="258"/>
      <c r="G645" s="258"/>
      <c r="H645" s="258"/>
      <c r="I645" s="258"/>
      <c r="J645" s="258"/>
      <c r="K645" s="258"/>
      <c r="L645" s="258"/>
      <c r="M645" s="258"/>
      <c r="N645" s="258"/>
      <c r="O645" s="258"/>
    </row>
    <row r="646" spans="1:15">
      <c r="A646" s="258"/>
      <c r="B646" s="258"/>
      <c r="C646" s="258"/>
      <c r="D646" s="258"/>
      <c r="E646" s="258"/>
      <c r="F646" s="258"/>
      <c r="G646" s="258"/>
      <c r="H646" s="258"/>
      <c r="I646" s="258"/>
      <c r="J646" s="258"/>
      <c r="K646" s="258"/>
      <c r="L646" s="258"/>
      <c r="M646" s="258"/>
      <c r="N646" s="258"/>
      <c r="O646" s="258"/>
    </row>
    <row r="647" spans="1:15">
      <c r="A647" s="258"/>
      <c r="B647" s="258"/>
      <c r="C647" s="258"/>
      <c r="D647" s="258"/>
      <c r="E647" s="258"/>
      <c r="F647" s="258"/>
      <c r="G647" s="258"/>
      <c r="H647" s="258"/>
      <c r="I647" s="258"/>
      <c r="J647" s="258"/>
      <c r="K647" s="258"/>
      <c r="L647" s="258"/>
      <c r="M647" s="258"/>
      <c r="N647" s="258"/>
      <c r="O647" s="258"/>
    </row>
    <row r="648" spans="1:15">
      <c r="A648" s="258"/>
      <c r="B648" s="258"/>
      <c r="C648" s="258"/>
      <c r="D648" s="258"/>
      <c r="E648" s="258"/>
      <c r="F648" s="258"/>
      <c r="G648" s="258"/>
      <c r="H648" s="258"/>
      <c r="I648" s="258"/>
      <c r="J648" s="258"/>
      <c r="K648" s="258"/>
      <c r="L648" s="258"/>
      <c r="M648" s="258"/>
      <c r="N648" s="258"/>
      <c r="O648" s="258"/>
    </row>
    <row r="649" spans="1:15">
      <c r="A649" s="258"/>
      <c r="B649" s="258"/>
      <c r="C649" s="258"/>
      <c r="D649" s="258"/>
      <c r="E649" s="258"/>
      <c r="F649" s="258"/>
      <c r="G649" s="258"/>
      <c r="H649" s="258"/>
      <c r="I649" s="258"/>
      <c r="J649" s="258"/>
      <c r="K649" s="258"/>
      <c r="L649" s="258"/>
      <c r="M649" s="258"/>
      <c r="N649" s="258"/>
      <c r="O649" s="258"/>
    </row>
    <row r="650" spans="1:15">
      <c r="A650" s="258"/>
      <c r="B650" s="258"/>
      <c r="C650" s="258"/>
      <c r="D650" s="258"/>
      <c r="E650" s="258"/>
      <c r="F650" s="258"/>
      <c r="G650" s="258"/>
      <c r="H650" s="258"/>
      <c r="I650" s="258"/>
      <c r="J650" s="258"/>
      <c r="K650" s="258"/>
      <c r="L650" s="258"/>
      <c r="M650" s="258"/>
      <c r="N650" s="258"/>
      <c r="O650" s="258"/>
    </row>
    <row r="651" spans="1:15">
      <c r="A651" s="258"/>
      <c r="B651" s="258"/>
      <c r="C651" s="258"/>
      <c r="D651" s="258"/>
      <c r="E651" s="258"/>
      <c r="F651" s="258"/>
      <c r="G651" s="258"/>
      <c r="H651" s="258"/>
      <c r="I651" s="258"/>
      <c r="J651" s="258"/>
      <c r="K651" s="258"/>
      <c r="L651" s="258"/>
      <c r="M651" s="258"/>
      <c r="N651" s="258"/>
      <c r="O651" s="258"/>
    </row>
    <row r="652" spans="1:15">
      <c r="A652" s="258"/>
      <c r="B652" s="258"/>
      <c r="C652" s="258"/>
      <c r="D652" s="258"/>
      <c r="E652" s="258"/>
      <c r="F652" s="258"/>
      <c r="G652" s="258"/>
      <c r="H652" s="258"/>
      <c r="I652" s="258"/>
      <c r="J652" s="258"/>
      <c r="K652" s="258"/>
      <c r="L652" s="258"/>
      <c r="M652" s="258"/>
      <c r="N652" s="258"/>
      <c r="O652" s="258"/>
    </row>
    <row r="653" spans="1:15">
      <c r="A653" s="258"/>
      <c r="B653" s="258"/>
      <c r="C653" s="258"/>
      <c r="D653" s="258"/>
      <c r="E653" s="258"/>
      <c r="F653" s="258"/>
      <c r="G653" s="258"/>
      <c r="H653" s="258"/>
      <c r="I653" s="258"/>
      <c r="J653" s="258"/>
      <c r="K653" s="258"/>
      <c r="L653" s="258"/>
      <c r="M653" s="258"/>
      <c r="N653" s="258"/>
      <c r="O653" s="258"/>
    </row>
    <row r="654" spans="1:15">
      <c r="A654" s="258"/>
      <c r="B654" s="258"/>
      <c r="C654" s="258"/>
      <c r="D654" s="258"/>
      <c r="E654" s="258"/>
      <c r="F654" s="258"/>
      <c r="G654" s="258"/>
      <c r="H654" s="258"/>
      <c r="I654" s="258"/>
      <c r="J654" s="258"/>
      <c r="K654" s="258"/>
      <c r="L654" s="258"/>
      <c r="M654" s="258"/>
      <c r="N654" s="258"/>
      <c r="O654" s="258"/>
    </row>
    <row r="655" spans="1:15">
      <c r="A655" s="258"/>
      <c r="B655" s="258"/>
      <c r="C655" s="258"/>
      <c r="D655" s="258"/>
      <c r="E655" s="258"/>
      <c r="F655" s="258"/>
      <c r="G655" s="258"/>
      <c r="H655" s="258"/>
      <c r="I655" s="258"/>
      <c r="J655" s="258"/>
      <c r="K655" s="258"/>
      <c r="L655" s="258"/>
      <c r="M655" s="258"/>
      <c r="N655" s="258"/>
      <c r="O655" s="258"/>
    </row>
    <row r="656" spans="1:15">
      <c r="A656" s="258"/>
      <c r="B656" s="258"/>
      <c r="C656" s="258"/>
      <c r="D656" s="258"/>
      <c r="E656" s="258"/>
      <c r="F656" s="258"/>
      <c r="G656" s="258"/>
      <c r="H656" s="258"/>
      <c r="I656" s="258"/>
      <c r="J656" s="258"/>
      <c r="K656" s="258"/>
      <c r="L656" s="258"/>
      <c r="M656" s="258"/>
      <c r="N656" s="258"/>
      <c r="O656" s="258"/>
    </row>
    <row r="657" spans="1:15">
      <c r="A657" s="258"/>
      <c r="B657" s="258"/>
      <c r="C657" s="258"/>
      <c r="D657" s="258"/>
      <c r="E657" s="258"/>
      <c r="F657" s="258"/>
      <c r="G657" s="258"/>
      <c r="H657" s="258"/>
      <c r="I657" s="258"/>
      <c r="J657" s="258"/>
      <c r="K657" s="258"/>
      <c r="L657" s="258"/>
      <c r="M657" s="258"/>
      <c r="N657" s="258"/>
      <c r="O657" s="258"/>
    </row>
    <row r="658" spans="1:15">
      <c r="A658" s="258"/>
      <c r="B658" s="258"/>
      <c r="C658" s="258"/>
      <c r="D658" s="258"/>
      <c r="E658" s="258"/>
      <c r="F658" s="258"/>
      <c r="G658" s="258"/>
      <c r="H658" s="258"/>
      <c r="I658" s="258"/>
      <c r="J658" s="258"/>
      <c r="K658" s="258"/>
      <c r="L658" s="258"/>
      <c r="M658" s="258"/>
      <c r="N658" s="258"/>
      <c r="O658" s="258"/>
    </row>
    <row r="659" spans="1:15">
      <c r="A659" s="258"/>
      <c r="B659" s="258"/>
      <c r="C659" s="258"/>
      <c r="D659" s="258"/>
      <c r="E659" s="258"/>
      <c r="F659" s="258"/>
      <c r="G659" s="258"/>
      <c r="H659" s="258"/>
      <c r="I659" s="258"/>
      <c r="J659" s="258"/>
      <c r="K659" s="258"/>
      <c r="L659" s="258"/>
      <c r="M659" s="258"/>
      <c r="N659" s="258"/>
      <c r="O659" s="258"/>
    </row>
    <row r="660" spans="1:15">
      <c r="A660" s="258"/>
      <c r="B660" s="258"/>
      <c r="C660" s="258"/>
      <c r="D660" s="258"/>
      <c r="E660" s="258"/>
      <c r="F660" s="258"/>
      <c r="G660" s="258"/>
      <c r="H660" s="258"/>
      <c r="I660" s="258"/>
      <c r="J660" s="258"/>
      <c r="K660" s="258"/>
      <c r="L660" s="258"/>
      <c r="M660" s="258"/>
      <c r="N660" s="258"/>
      <c r="O660" s="258"/>
    </row>
    <row r="661" spans="1:15">
      <c r="A661" s="258"/>
      <c r="B661" s="258"/>
      <c r="C661" s="258"/>
      <c r="D661" s="258"/>
      <c r="E661" s="258"/>
      <c r="F661" s="258"/>
      <c r="G661" s="258"/>
      <c r="H661" s="258"/>
      <c r="I661" s="258"/>
      <c r="J661" s="258"/>
      <c r="K661" s="258"/>
      <c r="L661" s="258"/>
      <c r="M661" s="258"/>
      <c r="N661" s="258"/>
      <c r="O661" s="258"/>
    </row>
    <row r="662" spans="1:15">
      <c r="A662" s="258"/>
      <c r="B662" s="258"/>
      <c r="C662" s="258"/>
      <c r="D662" s="258"/>
      <c r="E662" s="258"/>
      <c r="F662" s="258"/>
      <c r="G662" s="258"/>
      <c r="H662" s="258"/>
      <c r="I662" s="258"/>
      <c r="J662" s="258"/>
      <c r="K662" s="258"/>
      <c r="L662" s="258"/>
      <c r="M662" s="258"/>
      <c r="N662" s="258"/>
      <c r="O662" s="258"/>
    </row>
    <row r="663" spans="1:15">
      <c r="A663" s="258"/>
      <c r="B663" s="258"/>
      <c r="C663" s="258"/>
      <c r="D663" s="258"/>
      <c r="E663" s="258"/>
      <c r="F663" s="258"/>
      <c r="G663" s="258"/>
      <c r="H663" s="258"/>
      <c r="I663" s="258"/>
      <c r="J663" s="258"/>
      <c r="K663" s="258"/>
      <c r="L663" s="258"/>
      <c r="M663" s="258"/>
      <c r="N663" s="258"/>
      <c r="O663" s="258"/>
    </row>
    <row r="664" spans="1:15">
      <c r="A664" s="258"/>
      <c r="B664" s="258"/>
      <c r="C664" s="258"/>
      <c r="D664" s="258"/>
      <c r="E664" s="258"/>
      <c r="F664" s="258"/>
      <c r="G664" s="258"/>
      <c r="H664" s="258"/>
      <c r="I664" s="258"/>
      <c r="J664" s="258"/>
      <c r="K664" s="258"/>
      <c r="L664" s="258"/>
      <c r="M664" s="258"/>
      <c r="N664" s="258"/>
      <c r="O664" s="258"/>
    </row>
    <row r="665" spans="1:15">
      <c r="A665" s="258"/>
      <c r="B665" s="258"/>
      <c r="C665" s="258"/>
      <c r="D665" s="258"/>
      <c r="E665" s="258"/>
      <c r="F665" s="258"/>
      <c r="G665" s="258"/>
      <c r="H665" s="258"/>
      <c r="I665" s="258"/>
      <c r="J665" s="258"/>
      <c r="K665" s="258"/>
      <c r="L665" s="258"/>
      <c r="M665" s="258"/>
      <c r="N665" s="258"/>
      <c r="O665" s="258"/>
    </row>
    <row r="666" spans="1:15">
      <c r="A666" s="258"/>
      <c r="B666" s="258"/>
      <c r="C666" s="258"/>
      <c r="D666" s="258"/>
      <c r="E666" s="258"/>
      <c r="F666" s="258"/>
      <c r="G666" s="258"/>
      <c r="H666" s="258"/>
      <c r="I666" s="258"/>
      <c r="J666" s="258"/>
      <c r="K666" s="258"/>
      <c r="L666" s="258"/>
      <c r="M666" s="258"/>
      <c r="N666" s="258"/>
      <c r="O666" s="258"/>
    </row>
    <row r="667" spans="1:15">
      <c r="A667" s="258"/>
      <c r="B667" s="258"/>
      <c r="C667" s="258"/>
      <c r="D667" s="258"/>
      <c r="E667" s="258"/>
      <c r="F667" s="258"/>
      <c r="G667" s="258"/>
      <c r="H667" s="258"/>
      <c r="I667" s="258"/>
      <c r="J667" s="258"/>
      <c r="K667" s="258"/>
      <c r="L667" s="258"/>
      <c r="M667" s="258"/>
      <c r="N667" s="258"/>
      <c r="O667" s="258"/>
    </row>
    <row r="668" spans="1:15">
      <c r="A668" s="258"/>
      <c r="B668" s="258"/>
      <c r="C668" s="258"/>
      <c r="D668" s="258"/>
      <c r="E668" s="258"/>
      <c r="F668" s="258"/>
      <c r="G668" s="258"/>
      <c r="H668" s="258"/>
      <c r="I668" s="258"/>
      <c r="J668" s="258"/>
      <c r="K668" s="258"/>
      <c r="L668" s="258"/>
      <c r="M668" s="258"/>
      <c r="N668" s="258"/>
      <c r="O668" s="258"/>
    </row>
    <row r="669" spans="1:15">
      <c r="A669" s="258"/>
      <c r="B669" s="258"/>
      <c r="C669" s="258"/>
      <c r="D669" s="258"/>
      <c r="E669" s="258"/>
      <c r="F669" s="258"/>
      <c r="G669" s="258"/>
      <c r="H669" s="258"/>
      <c r="I669" s="258"/>
      <c r="J669" s="258"/>
      <c r="K669" s="258"/>
      <c r="L669" s="258"/>
      <c r="M669" s="258"/>
      <c r="N669" s="258"/>
      <c r="O669" s="258"/>
    </row>
    <row r="670" spans="1:15">
      <c r="A670" s="258"/>
      <c r="B670" s="258"/>
      <c r="C670" s="258"/>
      <c r="D670" s="258"/>
      <c r="E670" s="258"/>
      <c r="F670" s="258"/>
      <c r="G670" s="258"/>
      <c r="H670" s="258"/>
      <c r="I670" s="258"/>
      <c r="J670" s="258"/>
      <c r="K670" s="258"/>
      <c r="L670" s="258"/>
      <c r="M670" s="258"/>
      <c r="N670" s="258"/>
      <c r="O670" s="258"/>
    </row>
    <row r="671" spans="1:15">
      <c r="A671" s="258"/>
      <c r="B671" s="258"/>
      <c r="C671" s="258"/>
      <c r="D671" s="258"/>
      <c r="E671" s="258"/>
      <c r="F671" s="258"/>
      <c r="G671" s="258"/>
      <c r="H671" s="258"/>
      <c r="I671" s="258"/>
      <c r="J671" s="258"/>
      <c r="K671" s="258"/>
      <c r="L671" s="258"/>
      <c r="M671" s="258"/>
      <c r="N671" s="258"/>
      <c r="O671" s="258"/>
    </row>
    <row r="672" spans="1:15">
      <c r="A672" s="258"/>
      <c r="B672" s="258"/>
      <c r="C672" s="258"/>
      <c r="D672" s="258"/>
      <c r="E672" s="258"/>
      <c r="F672" s="258"/>
      <c r="G672" s="258"/>
      <c r="H672" s="258"/>
      <c r="I672" s="258"/>
      <c r="J672" s="258"/>
      <c r="K672" s="258"/>
      <c r="L672" s="258"/>
      <c r="M672" s="258"/>
      <c r="N672" s="258"/>
      <c r="O672" s="258"/>
    </row>
    <row r="673" spans="1:15">
      <c r="A673" s="258"/>
      <c r="B673" s="258"/>
      <c r="C673" s="258"/>
      <c r="D673" s="258"/>
      <c r="E673" s="258"/>
      <c r="F673" s="258"/>
      <c r="G673" s="258"/>
      <c r="H673" s="258"/>
      <c r="I673" s="258"/>
      <c r="J673" s="258"/>
      <c r="K673" s="258"/>
      <c r="L673" s="258"/>
      <c r="M673" s="258"/>
      <c r="N673" s="258"/>
      <c r="O673" s="258"/>
    </row>
    <row r="674" spans="1:15">
      <c r="A674" s="258"/>
      <c r="B674" s="258"/>
      <c r="C674" s="258"/>
      <c r="D674" s="258"/>
      <c r="E674" s="258"/>
      <c r="F674" s="258"/>
      <c r="G674" s="258"/>
      <c r="H674" s="258"/>
      <c r="I674" s="258"/>
      <c r="J674" s="258"/>
      <c r="K674" s="258"/>
      <c r="L674" s="258"/>
      <c r="M674" s="258"/>
      <c r="N674" s="258"/>
      <c r="O674" s="258"/>
    </row>
    <row r="675" spans="1:15">
      <c r="A675" s="258"/>
      <c r="B675" s="258"/>
      <c r="C675" s="258"/>
      <c r="D675" s="258"/>
      <c r="E675" s="258"/>
      <c r="F675" s="258"/>
      <c r="G675" s="258"/>
      <c r="H675" s="258"/>
      <c r="I675" s="258"/>
      <c r="J675" s="258"/>
      <c r="K675" s="258"/>
      <c r="L675" s="258"/>
      <c r="M675" s="258"/>
      <c r="N675" s="258"/>
      <c r="O675" s="258"/>
    </row>
    <row r="676" spans="1:15">
      <c r="A676" s="258"/>
      <c r="B676" s="258"/>
      <c r="C676" s="258"/>
      <c r="D676" s="258"/>
      <c r="E676" s="258"/>
      <c r="F676" s="258"/>
      <c r="G676" s="258"/>
      <c r="H676" s="258"/>
      <c r="I676" s="258"/>
      <c r="J676" s="258"/>
      <c r="K676" s="258"/>
      <c r="L676" s="258"/>
      <c r="M676" s="258"/>
      <c r="N676" s="258"/>
      <c r="O676" s="258"/>
    </row>
    <row r="677" spans="1:15">
      <c r="A677" s="258"/>
      <c r="B677" s="258"/>
      <c r="C677" s="258"/>
      <c r="D677" s="258"/>
      <c r="E677" s="258"/>
      <c r="F677" s="258"/>
      <c r="G677" s="258"/>
      <c r="H677" s="258"/>
      <c r="I677" s="258"/>
      <c r="J677" s="258"/>
      <c r="K677" s="258"/>
      <c r="L677" s="258"/>
      <c r="M677" s="258"/>
      <c r="N677" s="258"/>
      <c r="O677" s="258"/>
    </row>
    <row r="678" spans="1:15">
      <c r="A678" s="258"/>
      <c r="B678" s="258"/>
      <c r="C678" s="258"/>
      <c r="D678" s="258"/>
      <c r="E678" s="258"/>
      <c r="F678" s="258"/>
      <c r="G678" s="258"/>
      <c r="H678" s="258"/>
      <c r="I678" s="258"/>
      <c r="J678" s="258"/>
      <c r="K678" s="258"/>
      <c r="L678" s="258"/>
      <c r="M678" s="258"/>
      <c r="N678" s="258"/>
      <c r="O678" s="258"/>
    </row>
    <row r="679" spans="1:15">
      <c r="A679" s="258"/>
      <c r="B679" s="258"/>
      <c r="C679" s="258"/>
      <c r="D679" s="258"/>
      <c r="E679" s="258"/>
      <c r="F679" s="258"/>
      <c r="G679" s="258"/>
      <c r="H679" s="258"/>
      <c r="I679" s="258"/>
      <c r="J679" s="258"/>
      <c r="K679" s="258"/>
      <c r="L679" s="258"/>
      <c r="M679" s="258"/>
      <c r="N679" s="258"/>
      <c r="O679" s="258"/>
    </row>
    <row r="680" spans="1:15">
      <c r="A680" s="258"/>
      <c r="B680" s="258"/>
      <c r="C680" s="258"/>
      <c r="D680" s="258"/>
      <c r="E680" s="258"/>
      <c r="F680" s="258"/>
      <c r="G680" s="258"/>
      <c r="H680" s="258"/>
      <c r="I680" s="258"/>
      <c r="J680" s="258"/>
      <c r="K680" s="258"/>
      <c r="L680" s="258"/>
      <c r="M680" s="258"/>
      <c r="N680" s="258"/>
      <c r="O680" s="258"/>
    </row>
    <row r="681" spans="1:15">
      <c r="A681" s="258"/>
      <c r="B681" s="258"/>
      <c r="C681" s="258"/>
      <c r="D681" s="258"/>
      <c r="E681" s="258"/>
      <c r="F681" s="258"/>
      <c r="G681" s="258"/>
      <c r="H681" s="258"/>
      <c r="I681" s="258"/>
      <c r="J681" s="258"/>
      <c r="K681" s="258"/>
      <c r="L681" s="258"/>
      <c r="M681" s="258"/>
      <c r="N681" s="258"/>
      <c r="O681" s="258"/>
    </row>
    <row r="682" spans="1:15">
      <c r="A682" s="258"/>
      <c r="B682" s="258"/>
      <c r="C682" s="258"/>
      <c r="D682" s="258"/>
      <c r="E682" s="258"/>
      <c r="F682" s="258"/>
      <c r="G682" s="258"/>
      <c r="H682" s="258"/>
      <c r="I682" s="258"/>
      <c r="J682" s="258"/>
      <c r="K682" s="258"/>
      <c r="L682" s="258"/>
      <c r="M682" s="258"/>
      <c r="N682" s="258"/>
      <c r="O682" s="258"/>
    </row>
    <row r="683" spans="1:15">
      <c r="A683" s="258"/>
      <c r="B683" s="258"/>
      <c r="C683" s="258"/>
      <c r="D683" s="258"/>
      <c r="E683" s="258"/>
      <c r="F683" s="258"/>
      <c r="G683" s="258"/>
      <c r="H683" s="258"/>
      <c r="I683" s="258"/>
      <c r="J683" s="258"/>
      <c r="K683" s="258"/>
      <c r="L683" s="258"/>
      <c r="M683" s="258"/>
      <c r="N683" s="258"/>
      <c r="O683" s="258"/>
    </row>
    <row r="684" spans="1:15">
      <c r="A684" s="258"/>
      <c r="B684" s="258"/>
      <c r="C684" s="258"/>
      <c r="D684" s="258"/>
      <c r="E684" s="258"/>
      <c r="F684" s="258"/>
      <c r="G684" s="258"/>
      <c r="H684" s="258"/>
      <c r="I684" s="258"/>
      <c r="J684" s="258"/>
      <c r="K684" s="258"/>
      <c r="L684" s="258"/>
      <c r="M684" s="258"/>
      <c r="N684" s="258"/>
      <c r="O684" s="258"/>
    </row>
    <row r="685" spans="1:15">
      <c r="A685" s="258"/>
      <c r="B685" s="258"/>
      <c r="C685" s="258"/>
      <c r="D685" s="258"/>
      <c r="E685" s="258"/>
      <c r="F685" s="258"/>
      <c r="G685" s="258"/>
      <c r="H685" s="258"/>
      <c r="I685" s="258"/>
      <c r="J685" s="258"/>
      <c r="K685" s="258"/>
      <c r="L685" s="258"/>
      <c r="M685" s="258"/>
      <c r="N685" s="258"/>
      <c r="O685" s="258"/>
    </row>
    <row r="686" spans="1:15">
      <c r="A686" s="258"/>
      <c r="B686" s="258"/>
      <c r="C686" s="258"/>
      <c r="D686" s="258"/>
      <c r="E686" s="258"/>
      <c r="F686" s="258"/>
      <c r="G686" s="258"/>
      <c r="H686" s="258"/>
      <c r="I686" s="258"/>
      <c r="J686" s="258"/>
      <c r="K686" s="258"/>
      <c r="L686" s="258"/>
      <c r="M686" s="258"/>
      <c r="N686" s="258"/>
      <c r="O686" s="258"/>
    </row>
    <row r="687" spans="1:15">
      <c r="A687" s="258"/>
      <c r="B687" s="258"/>
      <c r="C687" s="258"/>
      <c r="D687" s="258"/>
      <c r="E687" s="258"/>
      <c r="F687" s="258"/>
      <c r="G687" s="258"/>
      <c r="H687" s="258"/>
      <c r="I687" s="258"/>
      <c r="J687" s="258"/>
      <c r="K687" s="258"/>
      <c r="L687" s="258"/>
      <c r="M687" s="258"/>
      <c r="N687" s="258"/>
      <c r="O687" s="258"/>
    </row>
    <row r="688" spans="1:15">
      <c r="A688" s="258"/>
      <c r="B688" s="258"/>
      <c r="C688" s="258"/>
      <c r="D688" s="258"/>
      <c r="E688" s="258"/>
      <c r="F688" s="258"/>
      <c r="G688" s="258"/>
      <c r="H688" s="258"/>
      <c r="I688" s="258"/>
      <c r="J688" s="258"/>
      <c r="K688" s="258"/>
      <c r="L688" s="258"/>
      <c r="M688" s="258"/>
      <c r="N688" s="258"/>
      <c r="O688" s="258"/>
    </row>
    <row r="689" spans="1:15">
      <c r="A689" s="258"/>
      <c r="B689" s="258"/>
      <c r="C689" s="258"/>
      <c r="D689" s="258"/>
      <c r="E689" s="258"/>
      <c r="F689" s="258"/>
      <c r="G689" s="258"/>
      <c r="H689" s="258"/>
      <c r="I689" s="258"/>
      <c r="J689" s="258"/>
      <c r="K689" s="258"/>
      <c r="L689" s="258"/>
      <c r="M689" s="258"/>
      <c r="N689" s="258"/>
      <c r="O689" s="258"/>
    </row>
    <row r="690" spans="1:15">
      <c r="A690" s="258"/>
      <c r="B690" s="258"/>
      <c r="C690" s="258"/>
      <c r="D690" s="258"/>
      <c r="E690" s="258"/>
      <c r="F690" s="258"/>
      <c r="G690" s="258"/>
      <c r="H690" s="258"/>
      <c r="I690" s="258"/>
      <c r="J690" s="258"/>
      <c r="K690" s="258"/>
      <c r="L690" s="258"/>
      <c r="M690" s="258"/>
      <c r="N690" s="258"/>
      <c r="O690" s="258"/>
    </row>
    <row r="691" spans="1:15">
      <c r="A691" s="258"/>
      <c r="B691" s="258"/>
      <c r="C691" s="258"/>
      <c r="D691" s="258"/>
      <c r="E691" s="258"/>
      <c r="F691" s="258"/>
      <c r="G691" s="258"/>
      <c r="H691" s="258"/>
      <c r="I691" s="258"/>
      <c r="J691" s="258"/>
      <c r="K691" s="258"/>
      <c r="L691" s="258"/>
      <c r="M691" s="258"/>
      <c r="N691" s="258"/>
      <c r="O691" s="258"/>
    </row>
    <row r="692" spans="1:15">
      <c r="A692" s="258"/>
      <c r="B692" s="258"/>
      <c r="C692" s="258"/>
      <c r="D692" s="258"/>
      <c r="E692" s="258"/>
      <c r="F692" s="258"/>
      <c r="G692" s="258"/>
      <c r="H692" s="258"/>
      <c r="I692" s="258"/>
      <c r="J692" s="258"/>
      <c r="K692" s="258"/>
      <c r="L692" s="258"/>
      <c r="M692" s="258"/>
      <c r="N692" s="258"/>
      <c r="O692" s="258"/>
    </row>
    <row r="693" spans="1:15">
      <c r="A693" s="258"/>
      <c r="B693" s="258"/>
      <c r="C693" s="258"/>
      <c r="D693" s="258"/>
      <c r="E693" s="258"/>
      <c r="F693" s="258"/>
      <c r="G693" s="258"/>
      <c r="H693" s="258"/>
      <c r="I693" s="258"/>
      <c r="J693" s="258"/>
      <c r="K693" s="258"/>
      <c r="L693" s="258"/>
      <c r="M693" s="258"/>
      <c r="N693" s="258"/>
      <c r="O693" s="258"/>
    </row>
    <row r="694" spans="1:15">
      <c r="A694" s="258"/>
      <c r="B694" s="258"/>
      <c r="C694" s="258"/>
      <c r="D694" s="258"/>
      <c r="E694" s="258"/>
      <c r="F694" s="258"/>
      <c r="G694" s="258"/>
      <c r="H694" s="258"/>
      <c r="I694" s="258"/>
      <c r="J694" s="258"/>
      <c r="K694" s="258"/>
      <c r="L694" s="258"/>
      <c r="M694" s="258"/>
      <c r="N694" s="258"/>
      <c r="O694" s="258"/>
    </row>
    <row r="695" spans="1:15">
      <c r="A695" s="258"/>
      <c r="B695" s="258"/>
      <c r="C695" s="258"/>
      <c r="D695" s="258"/>
      <c r="E695" s="258"/>
      <c r="F695" s="258"/>
      <c r="G695" s="258"/>
      <c r="H695" s="258"/>
      <c r="I695" s="258"/>
      <c r="J695" s="258"/>
      <c r="K695" s="258"/>
      <c r="L695" s="258"/>
      <c r="M695" s="258"/>
      <c r="N695" s="258"/>
      <c r="O695" s="258"/>
    </row>
    <row r="696" spans="1:15">
      <c r="A696" s="258"/>
      <c r="B696" s="258"/>
      <c r="C696" s="258"/>
      <c r="D696" s="258"/>
      <c r="E696" s="258"/>
      <c r="F696" s="258"/>
      <c r="G696" s="258"/>
      <c r="H696" s="258"/>
      <c r="I696" s="258"/>
      <c r="J696" s="258"/>
      <c r="K696" s="258"/>
      <c r="L696" s="258"/>
      <c r="M696" s="258"/>
      <c r="N696" s="258"/>
      <c r="O696" s="258"/>
    </row>
    <row r="697" spans="1:15">
      <c r="A697" s="258"/>
      <c r="B697" s="258"/>
      <c r="C697" s="258"/>
      <c r="D697" s="258"/>
      <c r="E697" s="258"/>
      <c r="F697" s="258"/>
      <c r="G697" s="258"/>
      <c r="H697" s="258"/>
      <c r="I697" s="258"/>
      <c r="J697" s="258"/>
      <c r="K697" s="258"/>
      <c r="L697" s="258"/>
      <c r="M697" s="258"/>
      <c r="N697" s="258"/>
      <c r="O697" s="258"/>
    </row>
    <row r="698" spans="1:15">
      <c r="A698" s="258"/>
      <c r="B698" s="258"/>
      <c r="C698" s="258"/>
      <c r="D698" s="258"/>
      <c r="E698" s="258"/>
      <c r="F698" s="258"/>
      <c r="G698" s="258"/>
      <c r="H698" s="258"/>
      <c r="I698" s="258"/>
      <c r="J698" s="258"/>
      <c r="K698" s="258"/>
      <c r="L698" s="258"/>
      <c r="M698" s="258"/>
      <c r="N698" s="258"/>
      <c r="O698" s="258"/>
    </row>
    <row r="699" spans="1:15">
      <c r="A699" s="258"/>
      <c r="B699" s="258"/>
      <c r="C699" s="258"/>
      <c r="D699" s="258"/>
      <c r="E699" s="258"/>
      <c r="F699" s="258"/>
      <c r="G699" s="258"/>
      <c r="H699" s="258"/>
      <c r="I699" s="258"/>
      <c r="J699" s="258"/>
      <c r="K699" s="258"/>
      <c r="L699" s="258"/>
      <c r="M699" s="258"/>
      <c r="N699" s="258"/>
      <c r="O699" s="258"/>
    </row>
    <row r="700" spans="1:15">
      <c r="A700" s="258"/>
      <c r="B700" s="258"/>
      <c r="C700" s="258"/>
      <c r="D700" s="258"/>
      <c r="E700" s="258"/>
      <c r="F700" s="258"/>
      <c r="G700" s="258"/>
      <c r="H700" s="258"/>
      <c r="I700" s="258"/>
      <c r="J700" s="258"/>
      <c r="K700" s="258"/>
      <c r="L700" s="258"/>
      <c r="M700" s="258"/>
      <c r="N700" s="258"/>
      <c r="O700" s="258"/>
    </row>
    <row r="701" spans="1:15">
      <c r="A701" s="258"/>
      <c r="B701" s="258"/>
      <c r="C701" s="258"/>
      <c r="D701" s="258"/>
      <c r="E701" s="258"/>
      <c r="F701" s="258"/>
      <c r="G701" s="258"/>
      <c r="H701" s="258"/>
      <c r="I701" s="258"/>
      <c r="J701" s="258"/>
      <c r="K701" s="258"/>
      <c r="L701" s="258"/>
      <c r="M701" s="258"/>
      <c r="N701" s="258"/>
      <c r="O701" s="258"/>
    </row>
    <row r="702" spans="1:15">
      <c r="A702" s="258"/>
      <c r="B702" s="258"/>
      <c r="C702" s="258"/>
      <c r="D702" s="258"/>
      <c r="E702" s="258"/>
      <c r="F702" s="258"/>
      <c r="G702" s="258"/>
      <c r="H702" s="258"/>
      <c r="I702" s="258"/>
      <c r="J702" s="258"/>
      <c r="K702" s="258"/>
      <c r="L702" s="258"/>
      <c r="M702" s="258"/>
      <c r="N702" s="258"/>
      <c r="O702" s="258"/>
    </row>
    <row r="703" spans="1:15">
      <c r="A703" s="258"/>
      <c r="B703" s="258"/>
      <c r="C703" s="258"/>
      <c r="D703" s="258"/>
      <c r="E703" s="258"/>
      <c r="F703" s="258"/>
      <c r="G703" s="258"/>
      <c r="H703" s="258"/>
      <c r="I703" s="258"/>
      <c r="J703" s="258"/>
      <c r="K703" s="258"/>
      <c r="L703" s="258"/>
      <c r="M703" s="258"/>
      <c r="N703" s="258"/>
      <c r="O703" s="258"/>
    </row>
    <row r="704" spans="1:15">
      <c r="A704" s="258"/>
      <c r="B704" s="258"/>
      <c r="C704" s="258"/>
      <c r="D704" s="258"/>
      <c r="E704" s="258"/>
      <c r="F704" s="258"/>
      <c r="G704" s="258"/>
      <c r="H704" s="258"/>
      <c r="I704" s="258"/>
      <c r="J704" s="258"/>
      <c r="K704" s="258"/>
      <c r="L704" s="258"/>
      <c r="M704" s="258"/>
      <c r="N704" s="258"/>
      <c r="O704" s="258"/>
    </row>
    <row r="705" spans="1:15">
      <c r="A705" s="258"/>
      <c r="B705" s="258"/>
      <c r="C705" s="258"/>
      <c r="D705" s="258"/>
      <c r="E705" s="258"/>
      <c r="F705" s="258"/>
      <c r="G705" s="258"/>
      <c r="H705" s="258"/>
      <c r="I705" s="258"/>
      <c r="J705" s="258"/>
      <c r="K705" s="258"/>
      <c r="L705" s="258"/>
      <c r="M705" s="258"/>
      <c r="N705" s="258"/>
      <c r="O705" s="258"/>
    </row>
    <row r="706" spans="1:15">
      <c r="A706" s="258"/>
      <c r="B706" s="258"/>
      <c r="C706" s="258"/>
      <c r="D706" s="258"/>
      <c r="E706" s="258"/>
      <c r="F706" s="258"/>
      <c r="G706" s="258"/>
      <c r="H706" s="258"/>
      <c r="I706" s="258"/>
      <c r="J706" s="258"/>
      <c r="K706" s="258"/>
      <c r="L706" s="258"/>
      <c r="M706" s="258"/>
      <c r="N706" s="258"/>
      <c r="O706" s="258"/>
    </row>
    <row r="707" spans="1:15">
      <c r="A707" s="258"/>
      <c r="B707" s="258"/>
      <c r="C707" s="258"/>
      <c r="D707" s="258"/>
      <c r="E707" s="258"/>
      <c r="F707" s="258"/>
      <c r="G707" s="258"/>
      <c r="H707" s="258"/>
      <c r="I707" s="258"/>
      <c r="J707" s="258"/>
      <c r="K707" s="258"/>
      <c r="L707" s="258"/>
      <c r="M707" s="258"/>
      <c r="N707" s="258"/>
      <c r="O707" s="258"/>
    </row>
    <row r="708" spans="1:15">
      <c r="A708" s="258"/>
      <c r="B708" s="258"/>
      <c r="C708" s="258"/>
      <c r="D708" s="258"/>
      <c r="E708" s="258"/>
      <c r="F708" s="258"/>
      <c r="G708" s="258"/>
      <c r="H708" s="258"/>
      <c r="I708" s="258"/>
      <c r="J708" s="258"/>
      <c r="K708" s="258"/>
      <c r="L708" s="258"/>
      <c r="M708" s="258"/>
      <c r="N708" s="258"/>
      <c r="O708" s="258"/>
    </row>
    <row r="709" spans="1:15">
      <c r="A709" s="258"/>
      <c r="B709" s="258"/>
      <c r="C709" s="258"/>
      <c r="D709" s="258"/>
      <c r="E709" s="258"/>
      <c r="F709" s="258"/>
      <c r="G709" s="258"/>
      <c r="H709" s="258"/>
      <c r="I709" s="258"/>
      <c r="J709" s="258"/>
      <c r="K709" s="258"/>
      <c r="L709" s="258"/>
      <c r="M709" s="258"/>
      <c r="N709" s="258"/>
      <c r="O709" s="258"/>
    </row>
    <row r="710" spans="1:15">
      <c r="A710" s="258"/>
      <c r="B710" s="258"/>
      <c r="C710" s="258"/>
      <c r="D710" s="258"/>
      <c r="E710" s="258"/>
      <c r="F710" s="258"/>
      <c r="G710" s="258"/>
      <c r="H710" s="258"/>
      <c r="I710" s="258"/>
      <c r="J710" s="258"/>
      <c r="K710" s="258"/>
      <c r="L710" s="258"/>
      <c r="M710" s="258"/>
      <c r="N710" s="258"/>
      <c r="O710" s="258"/>
    </row>
    <row r="711" spans="1:15">
      <c r="A711" s="258"/>
      <c r="B711" s="258"/>
      <c r="C711" s="258"/>
      <c r="D711" s="258"/>
      <c r="E711" s="258"/>
      <c r="F711" s="258"/>
      <c r="G711" s="258"/>
      <c r="H711" s="258"/>
      <c r="I711" s="258"/>
      <c r="J711" s="258"/>
      <c r="K711" s="258"/>
      <c r="L711" s="258"/>
      <c r="M711" s="258"/>
      <c r="N711" s="258"/>
      <c r="O711" s="258"/>
    </row>
    <row r="712" spans="1:15">
      <c r="A712" s="258"/>
      <c r="B712" s="258"/>
      <c r="C712" s="258"/>
      <c r="D712" s="258"/>
      <c r="E712" s="258"/>
      <c r="F712" s="258"/>
      <c r="G712" s="258"/>
      <c r="H712" s="258"/>
      <c r="I712" s="258"/>
      <c r="J712" s="258"/>
      <c r="K712" s="258"/>
      <c r="L712" s="258"/>
      <c r="M712" s="258"/>
      <c r="N712" s="258"/>
      <c r="O712" s="258"/>
    </row>
    <row r="713" spans="1:15">
      <c r="A713" s="258"/>
      <c r="B713" s="258"/>
      <c r="C713" s="258"/>
      <c r="D713" s="258"/>
      <c r="E713" s="258"/>
      <c r="F713" s="258"/>
      <c r="G713" s="258"/>
      <c r="H713" s="258"/>
      <c r="I713" s="258"/>
      <c r="J713" s="258"/>
      <c r="K713" s="258"/>
      <c r="L713" s="258"/>
      <c r="M713" s="258"/>
      <c r="N713" s="258"/>
      <c r="O713" s="258"/>
    </row>
    <row r="714" spans="1:15">
      <c r="A714" s="258"/>
      <c r="B714" s="258"/>
      <c r="C714" s="258"/>
      <c r="D714" s="258"/>
      <c r="E714" s="258"/>
      <c r="F714" s="258"/>
      <c r="G714" s="258"/>
      <c r="H714" s="258"/>
      <c r="I714" s="258"/>
      <c r="J714" s="258"/>
      <c r="K714" s="258"/>
      <c r="L714" s="258"/>
      <c r="M714" s="258"/>
      <c r="N714" s="258"/>
      <c r="O714" s="258"/>
    </row>
    <row r="715" spans="1:15">
      <c r="A715" s="258"/>
      <c r="B715" s="258"/>
      <c r="C715" s="258"/>
      <c r="D715" s="258"/>
      <c r="E715" s="258"/>
      <c r="F715" s="258"/>
      <c r="G715" s="258"/>
      <c r="H715" s="258"/>
      <c r="I715" s="258"/>
      <c r="J715" s="258"/>
      <c r="K715" s="258"/>
      <c r="L715" s="258"/>
      <c r="M715" s="258"/>
      <c r="N715" s="258"/>
      <c r="O715" s="258"/>
    </row>
    <row r="716" spans="1:15">
      <c r="A716" s="258"/>
      <c r="B716" s="258"/>
      <c r="C716" s="258"/>
      <c r="D716" s="258"/>
      <c r="E716" s="258"/>
      <c r="F716" s="258"/>
      <c r="G716" s="258"/>
      <c r="H716" s="258"/>
      <c r="I716" s="258"/>
      <c r="J716" s="258"/>
      <c r="K716" s="258"/>
      <c r="L716" s="258"/>
      <c r="M716" s="258"/>
      <c r="N716" s="258"/>
      <c r="O716" s="258"/>
    </row>
    <row r="717" spans="1:15">
      <c r="A717" s="258"/>
      <c r="B717" s="258"/>
      <c r="C717" s="258"/>
      <c r="D717" s="258"/>
      <c r="E717" s="258"/>
      <c r="F717" s="258"/>
      <c r="G717" s="258"/>
      <c r="H717" s="258"/>
      <c r="I717" s="258"/>
      <c r="J717" s="258"/>
      <c r="K717" s="258"/>
      <c r="L717" s="258"/>
      <c r="M717" s="258"/>
      <c r="N717" s="258"/>
      <c r="O717" s="258"/>
    </row>
    <row r="718" spans="1:15">
      <c r="A718" s="258"/>
      <c r="B718" s="258"/>
      <c r="C718" s="258"/>
      <c r="D718" s="258"/>
      <c r="E718" s="258"/>
      <c r="F718" s="258"/>
      <c r="G718" s="258"/>
      <c r="H718" s="258"/>
      <c r="I718" s="258"/>
      <c r="J718" s="258"/>
      <c r="K718" s="258"/>
      <c r="L718" s="258"/>
      <c r="M718" s="258"/>
      <c r="N718" s="258"/>
      <c r="O718" s="258"/>
    </row>
    <row r="719" spans="1:15">
      <c r="A719" s="258"/>
      <c r="B719" s="258"/>
      <c r="C719" s="258"/>
      <c r="D719" s="258"/>
      <c r="E719" s="258"/>
      <c r="F719" s="258"/>
      <c r="G719" s="258"/>
      <c r="H719" s="258"/>
      <c r="I719" s="258"/>
      <c r="J719" s="258"/>
      <c r="K719" s="258"/>
      <c r="L719" s="258"/>
      <c r="M719" s="258"/>
      <c r="N719" s="258"/>
      <c r="O719" s="258"/>
    </row>
    <row r="720" spans="1:15">
      <c r="A720" s="258"/>
      <c r="B720" s="258"/>
      <c r="C720" s="258"/>
      <c r="D720" s="258"/>
      <c r="E720" s="258"/>
      <c r="F720" s="258"/>
      <c r="G720" s="258"/>
      <c r="H720" s="258"/>
      <c r="I720" s="258"/>
      <c r="J720" s="258"/>
      <c r="K720" s="258"/>
      <c r="L720" s="258"/>
      <c r="M720" s="258"/>
      <c r="N720" s="258"/>
      <c r="O720" s="258"/>
    </row>
    <row r="721" spans="1:15">
      <c r="A721" s="258"/>
      <c r="B721" s="258"/>
      <c r="C721" s="258"/>
      <c r="D721" s="258"/>
      <c r="E721" s="258"/>
      <c r="F721" s="258"/>
      <c r="G721" s="258"/>
      <c r="H721" s="258"/>
      <c r="I721" s="258"/>
      <c r="J721" s="258"/>
      <c r="K721" s="258"/>
      <c r="L721" s="258"/>
      <c r="M721" s="258"/>
      <c r="N721" s="258"/>
      <c r="O721" s="258"/>
    </row>
    <row r="722" spans="1:15">
      <c r="A722" s="258"/>
      <c r="B722" s="258"/>
      <c r="C722" s="258"/>
      <c r="D722" s="258"/>
      <c r="E722" s="258"/>
      <c r="F722" s="258"/>
      <c r="G722" s="258"/>
      <c r="H722" s="258"/>
      <c r="I722" s="258"/>
      <c r="J722" s="258"/>
      <c r="K722" s="258"/>
      <c r="L722" s="258"/>
      <c r="M722" s="258"/>
      <c r="N722" s="258"/>
      <c r="O722" s="258"/>
    </row>
    <row r="723" spans="1:15">
      <c r="A723" s="258"/>
      <c r="B723" s="258"/>
      <c r="C723" s="258"/>
      <c r="D723" s="258"/>
      <c r="E723" s="258"/>
      <c r="F723" s="258"/>
      <c r="G723" s="258"/>
      <c r="H723" s="258"/>
      <c r="I723" s="258"/>
      <c r="J723" s="258"/>
      <c r="K723" s="258"/>
      <c r="L723" s="258"/>
      <c r="M723" s="258"/>
      <c r="N723" s="258"/>
      <c r="O723" s="258"/>
    </row>
    <row r="724" spans="1:15">
      <c r="A724" s="258"/>
      <c r="B724" s="258"/>
      <c r="C724" s="258"/>
      <c r="D724" s="258"/>
      <c r="E724" s="258"/>
      <c r="F724" s="258"/>
      <c r="G724" s="258"/>
      <c r="H724" s="258"/>
      <c r="I724" s="258"/>
      <c r="J724" s="258"/>
      <c r="K724" s="258"/>
      <c r="L724" s="258"/>
      <c r="M724" s="258"/>
      <c r="N724" s="258"/>
      <c r="O724" s="258"/>
    </row>
    <row r="725" spans="1:15">
      <c r="A725" s="258"/>
      <c r="B725" s="258"/>
      <c r="C725" s="258"/>
      <c r="D725" s="258"/>
      <c r="E725" s="258"/>
      <c r="F725" s="258"/>
      <c r="G725" s="258"/>
      <c r="H725" s="258"/>
      <c r="I725" s="258"/>
      <c r="J725" s="258"/>
      <c r="K725" s="258"/>
      <c r="L725" s="258"/>
      <c r="M725" s="258"/>
      <c r="N725" s="258"/>
      <c r="O725" s="258"/>
    </row>
    <row r="726" spans="1:15">
      <c r="A726" s="258"/>
      <c r="B726" s="258"/>
      <c r="C726" s="258"/>
      <c r="D726" s="258"/>
      <c r="E726" s="258"/>
      <c r="F726" s="258"/>
      <c r="G726" s="258"/>
      <c r="H726" s="258"/>
      <c r="I726" s="258"/>
      <c r="J726" s="258"/>
      <c r="K726" s="258"/>
      <c r="L726" s="258"/>
      <c r="M726" s="258"/>
      <c r="N726" s="258"/>
      <c r="O726" s="258"/>
    </row>
    <row r="727" spans="1:15">
      <c r="A727" s="258"/>
      <c r="B727" s="258"/>
      <c r="C727" s="258"/>
      <c r="D727" s="258"/>
      <c r="E727" s="258"/>
      <c r="F727" s="258"/>
      <c r="G727" s="258"/>
      <c r="H727" s="258"/>
      <c r="I727" s="258"/>
      <c r="J727" s="258"/>
      <c r="K727" s="258"/>
      <c r="L727" s="258"/>
      <c r="M727" s="258"/>
      <c r="N727" s="258"/>
      <c r="O727" s="258"/>
    </row>
    <row r="728" spans="1:15">
      <c r="A728" s="258"/>
      <c r="B728" s="258"/>
      <c r="C728" s="258"/>
      <c r="D728" s="258"/>
      <c r="E728" s="258"/>
      <c r="F728" s="258"/>
      <c r="G728" s="258"/>
      <c r="H728" s="258"/>
      <c r="I728" s="258"/>
      <c r="J728" s="258"/>
      <c r="K728" s="258"/>
      <c r="L728" s="258"/>
      <c r="M728" s="258"/>
      <c r="N728" s="258"/>
      <c r="O728" s="258"/>
    </row>
    <row r="729" spans="1:15">
      <c r="A729" s="258"/>
      <c r="B729" s="258"/>
      <c r="C729" s="258"/>
      <c r="D729" s="258"/>
      <c r="E729" s="258"/>
      <c r="F729" s="258"/>
      <c r="G729" s="258"/>
      <c r="H729" s="258"/>
      <c r="I729" s="258"/>
      <c r="J729" s="258"/>
      <c r="K729" s="258"/>
      <c r="L729" s="258"/>
      <c r="M729" s="258"/>
      <c r="N729" s="258"/>
      <c r="O729" s="258"/>
    </row>
    <row r="730" spans="1:15">
      <c r="A730" s="258"/>
      <c r="B730" s="258"/>
      <c r="C730" s="258"/>
      <c r="D730" s="258"/>
      <c r="E730" s="258"/>
      <c r="F730" s="258"/>
      <c r="G730" s="258"/>
      <c r="H730" s="258"/>
      <c r="I730" s="258"/>
      <c r="J730" s="258"/>
      <c r="K730" s="258"/>
      <c r="L730" s="258"/>
      <c r="M730" s="258"/>
      <c r="N730" s="258"/>
      <c r="O730" s="258"/>
    </row>
    <row r="731" spans="1:15">
      <c r="A731" s="258"/>
      <c r="B731" s="258"/>
      <c r="C731" s="258"/>
      <c r="D731" s="258"/>
      <c r="E731" s="258"/>
      <c r="F731" s="258"/>
      <c r="G731" s="258"/>
      <c r="H731" s="258"/>
      <c r="I731" s="258"/>
      <c r="J731" s="258"/>
      <c r="K731" s="258"/>
      <c r="L731" s="258"/>
      <c r="M731" s="258"/>
      <c r="N731" s="258"/>
      <c r="O731" s="258"/>
    </row>
    <row r="732" spans="1:15">
      <c r="A732" s="258"/>
      <c r="B732" s="258"/>
      <c r="C732" s="258"/>
      <c r="D732" s="258"/>
      <c r="E732" s="258"/>
      <c r="F732" s="258"/>
      <c r="G732" s="258"/>
      <c r="H732" s="258"/>
      <c r="I732" s="258"/>
      <c r="J732" s="258"/>
      <c r="K732" s="258"/>
      <c r="L732" s="258"/>
      <c r="M732" s="258"/>
      <c r="N732" s="258"/>
      <c r="O732" s="258"/>
    </row>
    <row r="733" spans="1:15">
      <c r="A733" s="258"/>
      <c r="B733" s="258"/>
      <c r="C733" s="258"/>
      <c r="D733" s="258"/>
      <c r="E733" s="258"/>
      <c r="F733" s="258"/>
      <c r="G733" s="258"/>
      <c r="H733" s="258"/>
      <c r="I733" s="258"/>
      <c r="J733" s="258"/>
      <c r="K733" s="258"/>
      <c r="L733" s="258"/>
      <c r="M733" s="258"/>
      <c r="N733" s="258"/>
      <c r="O733" s="258"/>
    </row>
    <row r="734" spans="1:15">
      <c r="A734" s="258"/>
      <c r="B734" s="258"/>
      <c r="C734" s="258"/>
      <c r="D734" s="258"/>
      <c r="E734" s="258"/>
      <c r="F734" s="258"/>
      <c r="G734" s="258"/>
      <c r="H734" s="258"/>
      <c r="I734" s="258"/>
      <c r="J734" s="258"/>
      <c r="K734" s="258"/>
      <c r="L734" s="258"/>
      <c r="M734" s="258"/>
      <c r="N734" s="258"/>
      <c r="O734" s="258"/>
    </row>
    <row r="735" spans="1:15">
      <c r="A735" s="258"/>
      <c r="B735" s="258"/>
      <c r="C735" s="258"/>
      <c r="D735" s="258"/>
      <c r="E735" s="258"/>
      <c r="F735" s="258"/>
      <c r="G735" s="258"/>
      <c r="H735" s="258"/>
      <c r="I735" s="258"/>
      <c r="J735" s="258"/>
      <c r="K735" s="258"/>
      <c r="L735" s="258"/>
      <c r="M735" s="258"/>
      <c r="N735" s="258"/>
      <c r="O735" s="258"/>
    </row>
    <row r="736" spans="1:15">
      <c r="A736" s="258"/>
      <c r="B736" s="258"/>
      <c r="C736" s="258"/>
      <c r="D736" s="258"/>
      <c r="E736" s="258"/>
      <c r="F736" s="258"/>
      <c r="G736" s="258"/>
      <c r="H736" s="258"/>
      <c r="I736" s="258"/>
      <c r="J736" s="258"/>
      <c r="K736" s="258"/>
      <c r="L736" s="258"/>
      <c r="M736" s="258"/>
      <c r="N736" s="258"/>
      <c r="O736" s="258"/>
    </row>
    <row r="737" spans="1:15">
      <c r="A737" s="258"/>
      <c r="B737" s="258"/>
      <c r="C737" s="258"/>
      <c r="D737" s="258"/>
      <c r="E737" s="258"/>
      <c r="F737" s="258"/>
      <c r="G737" s="258"/>
      <c r="H737" s="258"/>
      <c r="I737" s="258"/>
      <c r="J737" s="258"/>
      <c r="K737" s="258"/>
      <c r="L737" s="258"/>
      <c r="M737" s="258"/>
      <c r="N737" s="258"/>
      <c r="O737" s="258"/>
    </row>
    <row r="738" spans="1:15">
      <c r="A738" s="258"/>
      <c r="B738" s="258"/>
      <c r="C738" s="258"/>
      <c r="D738" s="258"/>
      <c r="E738" s="258"/>
      <c r="F738" s="258"/>
      <c r="G738" s="258"/>
      <c r="H738" s="258"/>
      <c r="I738" s="258"/>
      <c r="J738" s="258"/>
      <c r="K738" s="258"/>
      <c r="L738" s="258"/>
      <c r="M738" s="258"/>
      <c r="N738" s="258"/>
      <c r="O738" s="258"/>
    </row>
    <row r="739" spans="1:15">
      <c r="A739" s="258"/>
      <c r="B739" s="258"/>
      <c r="C739" s="258"/>
      <c r="D739" s="258"/>
      <c r="E739" s="258"/>
      <c r="F739" s="258"/>
      <c r="G739" s="258"/>
      <c r="H739" s="258"/>
      <c r="I739" s="258"/>
      <c r="J739" s="258"/>
      <c r="K739" s="258"/>
      <c r="L739" s="258"/>
      <c r="M739" s="258"/>
      <c r="N739" s="258"/>
      <c r="O739" s="258"/>
    </row>
    <row r="740" spans="1:15">
      <c r="A740" s="258"/>
      <c r="B740" s="258"/>
      <c r="C740" s="258"/>
      <c r="D740" s="258"/>
      <c r="E740" s="258"/>
      <c r="F740" s="258"/>
      <c r="G740" s="258"/>
      <c r="H740" s="258"/>
      <c r="I740" s="258"/>
      <c r="J740" s="258"/>
      <c r="K740" s="258"/>
      <c r="L740" s="258"/>
      <c r="M740" s="258"/>
      <c r="N740" s="258"/>
      <c r="O740" s="258"/>
    </row>
    <row r="741" spans="1:15">
      <c r="A741" s="258"/>
      <c r="B741" s="258"/>
      <c r="C741" s="258"/>
      <c r="D741" s="258"/>
      <c r="E741" s="258"/>
      <c r="F741" s="258"/>
      <c r="G741" s="258"/>
      <c r="H741" s="258"/>
      <c r="I741" s="258"/>
      <c r="J741" s="258"/>
      <c r="K741" s="258"/>
      <c r="L741" s="258"/>
      <c r="M741" s="258"/>
      <c r="N741" s="258"/>
      <c r="O741" s="258"/>
    </row>
    <row r="742" spans="1:15">
      <c r="A742" s="258"/>
      <c r="B742" s="258"/>
      <c r="C742" s="258"/>
      <c r="D742" s="258"/>
      <c r="E742" s="258"/>
      <c r="F742" s="258"/>
      <c r="G742" s="258"/>
      <c r="H742" s="258"/>
      <c r="I742" s="258"/>
      <c r="J742" s="258"/>
      <c r="K742" s="258"/>
      <c r="L742" s="258"/>
      <c r="M742" s="258"/>
      <c r="N742" s="258"/>
      <c r="O742" s="258"/>
    </row>
    <row r="743" spans="1:15">
      <c r="A743" s="258"/>
      <c r="B743" s="258"/>
      <c r="C743" s="258"/>
      <c r="D743" s="258"/>
      <c r="E743" s="258"/>
      <c r="F743" s="258"/>
      <c r="G743" s="258"/>
      <c r="H743" s="258"/>
      <c r="I743" s="258"/>
      <c r="J743" s="258"/>
      <c r="K743" s="258"/>
      <c r="L743" s="258"/>
      <c r="M743" s="258"/>
      <c r="N743" s="258"/>
      <c r="O743" s="258"/>
    </row>
    <row r="744" spans="1:15">
      <c r="A744" s="258"/>
      <c r="B744" s="258"/>
      <c r="C744" s="258"/>
      <c r="D744" s="258"/>
      <c r="E744" s="258"/>
      <c r="F744" s="258"/>
      <c r="G744" s="258"/>
      <c r="H744" s="258"/>
      <c r="I744" s="258"/>
      <c r="J744" s="258"/>
      <c r="K744" s="258"/>
      <c r="L744" s="258"/>
      <c r="M744" s="258"/>
      <c r="N744" s="258"/>
      <c r="O744" s="258"/>
    </row>
    <row r="745" spans="1:15">
      <c r="A745" s="258"/>
      <c r="B745" s="258"/>
      <c r="C745" s="258"/>
      <c r="D745" s="258"/>
      <c r="E745" s="258"/>
      <c r="F745" s="258"/>
      <c r="G745" s="258"/>
      <c r="H745" s="258"/>
      <c r="I745" s="258"/>
      <c r="J745" s="258"/>
      <c r="K745" s="258"/>
      <c r="L745" s="258"/>
      <c r="M745" s="258"/>
      <c r="N745" s="258"/>
      <c r="O745" s="258"/>
    </row>
    <row r="746" spans="1:15">
      <c r="A746" s="258"/>
      <c r="B746" s="258"/>
      <c r="C746" s="258"/>
      <c r="D746" s="258"/>
      <c r="E746" s="258"/>
      <c r="F746" s="258"/>
      <c r="G746" s="258"/>
      <c r="H746" s="258"/>
      <c r="I746" s="258"/>
      <c r="J746" s="258"/>
      <c r="K746" s="258"/>
      <c r="L746" s="258"/>
      <c r="M746" s="258"/>
      <c r="N746" s="258"/>
      <c r="O746" s="258"/>
    </row>
    <row r="747" spans="1:15">
      <c r="A747" s="258"/>
      <c r="B747" s="258"/>
      <c r="C747" s="258"/>
      <c r="D747" s="258"/>
      <c r="E747" s="258"/>
      <c r="F747" s="258"/>
      <c r="G747" s="258"/>
      <c r="H747" s="258"/>
      <c r="I747" s="258"/>
      <c r="J747" s="258"/>
      <c r="K747" s="258"/>
      <c r="L747" s="258"/>
      <c r="M747" s="258"/>
      <c r="N747" s="258"/>
      <c r="O747" s="258"/>
    </row>
    <row r="748" spans="1:15">
      <c r="A748" s="258"/>
      <c r="B748" s="258"/>
      <c r="C748" s="258"/>
      <c r="D748" s="258"/>
      <c r="E748" s="258"/>
      <c r="F748" s="258"/>
      <c r="G748" s="258"/>
      <c r="H748" s="258"/>
      <c r="I748" s="258"/>
      <c r="J748" s="258"/>
      <c r="K748" s="258"/>
      <c r="L748" s="258"/>
      <c r="M748" s="258"/>
      <c r="N748" s="258"/>
      <c r="O748" s="258"/>
    </row>
    <row r="749" spans="1:15">
      <c r="A749" s="258"/>
      <c r="B749" s="258"/>
      <c r="C749" s="258"/>
      <c r="D749" s="258"/>
      <c r="E749" s="258"/>
      <c r="F749" s="258"/>
      <c r="G749" s="258"/>
      <c r="H749" s="258"/>
      <c r="I749" s="258"/>
      <c r="J749" s="258"/>
      <c r="K749" s="258"/>
      <c r="L749" s="258"/>
      <c r="M749" s="258"/>
      <c r="N749" s="258"/>
      <c r="O749" s="258"/>
    </row>
    <row r="750" spans="1:15">
      <c r="A750" s="258"/>
      <c r="B750" s="258"/>
      <c r="C750" s="258"/>
      <c r="D750" s="258"/>
      <c r="E750" s="258"/>
      <c r="F750" s="258"/>
      <c r="G750" s="258"/>
      <c r="H750" s="258"/>
      <c r="I750" s="258"/>
      <c r="J750" s="258"/>
      <c r="K750" s="258"/>
      <c r="L750" s="258"/>
      <c r="M750" s="258"/>
      <c r="N750" s="258"/>
      <c r="O750" s="258"/>
    </row>
    <row r="751" spans="1:15">
      <c r="A751" s="258"/>
      <c r="B751" s="258"/>
      <c r="C751" s="258"/>
      <c r="D751" s="258"/>
      <c r="E751" s="258"/>
      <c r="F751" s="258"/>
      <c r="G751" s="258"/>
      <c r="H751" s="258"/>
      <c r="I751" s="258"/>
      <c r="J751" s="258"/>
      <c r="K751" s="258"/>
      <c r="L751" s="258"/>
      <c r="M751" s="258"/>
      <c r="N751" s="258"/>
      <c r="O751" s="258"/>
    </row>
    <row r="752" spans="1:15">
      <c r="A752" s="258"/>
      <c r="B752" s="258"/>
      <c r="C752" s="258"/>
      <c r="D752" s="258"/>
      <c r="E752" s="258"/>
      <c r="F752" s="258"/>
      <c r="G752" s="258"/>
      <c r="H752" s="258"/>
      <c r="I752" s="258"/>
      <c r="J752" s="258"/>
      <c r="K752" s="258"/>
      <c r="L752" s="258"/>
      <c r="M752" s="258"/>
      <c r="N752" s="258"/>
      <c r="O752" s="258"/>
    </row>
    <row r="753" spans="1:15">
      <c r="A753" s="258"/>
      <c r="B753" s="258"/>
      <c r="C753" s="258"/>
      <c r="D753" s="258"/>
      <c r="E753" s="258"/>
      <c r="F753" s="258"/>
      <c r="G753" s="258"/>
      <c r="H753" s="258"/>
      <c r="I753" s="258"/>
      <c r="J753" s="258"/>
      <c r="K753" s="258"/>
      <c r="L753" s="258"/>
      <c r="M753" s="258"/>
      <c r="N753" s="258"/>
      <c r="O753" s="258"/>
    </row>
    <row r="754" spans="1:15">
      <c r="A754" s="258"/>
      <c r="B754" s="258"/>
      <c r="C754" s="258"/>
      <c r="D754" s="258"/>
      <c r="E754" s="258"/>
      <c r="F754" s="258"/>
      <c r="G754" s="258"/>
      <c r="H754" s="258"/>
      <c r="I754" s="258"/>
      <c r="J754" s="258"/>
      <c r="K754" s="258"/>
      <c r="L754" s="258"/>
      <c r="M754" s="258"/>
      <c r="N754" s="258"/>
      <c r="O754" s="258"/>
    </row>
    <row r="755" spans="1:15">
      <c r="A755" s="258"/>
      <c r="B755" s="258"/>
      <c r="C755" s="258"/>
      <c r="D755" s="258"/>
      <c r="E755" s="258"/>
      <c r="F755" s="258"/>
      <c r="G755" s="258"/>
      <c r="H755" s="258"/>
      <c r="I755" s="258"/>
      <c r="J755" s="258"/>
      <c r="K755" s="258"/>
      <c r="L755" s="258"/>
      <c r="M755" s="258"/>
      <c r="N755" s="258"/>
      <c r="O755" s="258"/>
    </row>
    <row r="756" spans="1:15">
      <c r="A756" s="258"/>
      <c r="B756" s="258"/>
      <c r="C756" s="258"/>
      <c r="D756" s="258"/>
      <c r="E756" s="258"/>
      <c r="F756" s="258"/>
      <c r="G756" s="258"/>
      <c r="H756" s="258"/>
      <c r="I756" s="258"/>
      <c r="J756" s="258"/>
      <c r="K756" s="258"/>
      <c r="L756" s="258"/>
      <c r="M756" s="258"/>
      <c r="N756" s="258"/>
      <c r="O756" s="258"/>
    </row>
    <row r="757" spans="1:15">
      <c r="A757" s="258"/>
      <c r="B757" s="258"/>
      <c r="C757" s="258"/>
      <c r="D757" s="258"/>
      <c r="E757" s="258"/>
      <c r="F757" s="258"/>
      <c r="G757" s="258"/>
      <c r="H757" s="258"/>
      <c r="I757" s="258"/>
      <c r="J757" s="258"/>
      <c r="K757" s="258"/>
      <c r="L757" s="258"/>
      <c r="M757" s="258"/>
      <c r="N757" s="258"/>
      <c r="O757" s="258"/>
    </row>
    <row r="758" spans="1:15">
      <c r="A758" s="258"/>
      <c r="B758" s="258"/>
      <c r="C758" s="258"/>
      <c r="D758" s="258"/>
      <c r="E758" s="258"/>
      <c r="F758" s="258"/>
      <c r="G758" s="258"/>
      <c r="H758" s="258"/>
      <c r="I758" s="258"/>
      <c r="J758" s="258"/>
      <c r="K758" s="258"/>
      <c r="L758" s="258"/>
      <c r="M758" s="258"/>
      <c r="N758" s="258"/>
      <c r="O758" s="258"/>
    </row>
    <row r="759" spans="1:15">
      <c r="A759" s="258"/>
      <c r="B759" s="258"/>
      <c r="C759" s="258"/>
      <c r="D759" s="258"/>
      <c r="E759" s="258"/>
      <c r="F759" s="258"/>
      <c r="G759" s="258"/>
      <c r="H759" s="258"/>
      <c r="I759" s="258"/>
      <c r="J759" s="258"/>
      <c r="K759" s="258"/>
      <c r="L759" s="258"/>
      <c r="M759" s="258"/>
      <c r="N759" s="258"/>
      <c r="O759" s="258"/>
    </row>
    <row r="760" spans="1:15">
      <c r="A760" s="258"/>
      <c r="B760" s="258"/>
      <c r="C760" s="258"/>
      <c r="D760" s="258"/>
      <c r="E760" s="258"/>
      <c r="F760" s="258"/>
      <c r="G760" s="258"/>
      <c r="H760" s="258"/>
      <c r="I760" s="258"/>
      <c r="J760" s="258"/>
      <c r="K760" s="258"/>
      <c r="L760" s="258"/>
      <c r="M760" s="258"/>
      <c r="N760" s="258"/>
      <c r="O760" s="258"/>
    </row>
    <row r="761" spans="1:15">
      <c r="A761" s="258"/>
      <c r="B761" s="258"/>
      <c r="C761" s="258"/>
      <c r="D761" s="258"/>
      <c r="E761" s="258"/>
      <c r="F761" s="258"/>
      <c r="G761" s="258"/>
      <c r="H761" s="258"/>
      <c r="I761" s="258"/>
      <c r="J761" s="258"/>
      <c r="K761" s="258"/>
      <c r="L761" s="258"/>
      <c r="M761" s="258"/>
      <c r="N761" s="258"/>
      <c r="O761" s="258"/>
    </row>
    <row r="762" spans="1:15">
      <c r="A762" s="258"/>
      <c r="B762" s="258"/>
      <c r="C762" s="258"/>
      <c r="D762" s="258"/>
      <c r="E762" s="258"/>
      <c r="F762" s="258"/>
      <c r="G762" s="258"/>
      <c r="H762" s="258"/>
      <c r="I762" s="258"/>
      <c r="J762" s="258"/>
      <c r="K762" s="258"/>
      <c r="L762" s="258"/>
      <c r="M762" s="258"/>
      <c r="N762" s="258"/>
      <c r="O762" s="258"/>
    </row>
    <row r="763" spans="1:15">
      <c r="A763" s="258"/>
      <c r="B763" s="258"/>
      <c r="C763" s="258"/>
      <c r="D763" s="258"/>
      <c r="E763" s="258"/>
      <c r="F763" s="258"/>
      <c r="G763" s="258"/>
      <c r="H763" s="258"/>
      <c r="I763" s="258"/>
      <c r="J763" s="258"/>
      <c r="K763" s="258"/>
      <c r="L763" s="258"/>
      <c r="M763" s="258"/>
      <c r="N763" s="258"/>
      <c r="O763" s="258"/>
    </row>
    <row r="764" spans="1:15">
      <c r="A764" s="258"/>
      <c r="B764" s="258"/>
      <c r="C764" s="258"/>
      <c r="D764" s="258"/>
      <c r="E764" s="258"/>
      <c r="F764" s="258"/>
      <c r="G764" s="258"/>
      <c r="H764" s="258"/>
      <c r="I764" s="258"/>
      <c r="J764" s="258"/>
      <c r="K764" s="258"/>
      <c r="L764" s="258"/>
      <c r="M764" s="258"/>
      <c r="N764" s="258"/>
      <c r="O764" s="258"/>
    </row>
    <row r="765" spans="1:15">
      <c r="A765" s="258"/>
      <c r="B765" s="258"/>
      <c r="C765" s="258"/>
      <c r="D765" s="258"/>
      <c r="E765" s="258"/>
      <c r="F765" s="258"/>
      <c r="G765" s="258"/>
      <c r="H765" s="258"/>
      <c r="I765" s="258"/>
      <c r="J765" s="258"/>
      <c r="K765" s="258"/>
      <c r="L765" s="258"/>
      <c r="M765" s="258"/>
      <c r="N765" s="258"/>
      <c r="O765" s="258"/>
    </row>
    <row r="766" spans="1:15">
      <c r="A766" s="258"/>
      <c r="B766" s="258"/>
      <c r="C766" s="258"/>
      <c r="D766" s="258"/>
      <c r="E766" s="258"/>
      <c r="F766" s="258"/>
      <c r="G766" s="258"/>
      <c r="H766" s="258"/>
      <c r="I766" s="258"/>
      <c r="J766" s="258"/>
      <c r="K766" s="258"/>
      <c r="L766" s="258"/>
      <c r="M766" s="258"/>
      <c r="N766" s="258"/>
      <c r="O766" s="258"/>
    </row>
    <row r="767" spans="1:15">
      <c r="A767" s="258"/>
      <c r="B767" s="258"/>
      <c r="C767" s="258"/>
      <c r="D767" s="258"/>
      <c r="E767" s="258"/>
      <c r="F767" s="258"/>
      <c r="G767" s="258"/>
      <c r="H767" s="258"/>
      <c r="I767" s="258"/>
      <c r="J767" s="258"/>
      <c r="K767" s="258"/>
      <c r="L767" s="258"/>
      <c r="M767" s="258"/>
      <c r="N767" s="258"/>
      <c r="O767" s="258"/>
    </row>
    <row r="768" spans="1:15">
      <c r="A768" s="258"/>
      <c r="B768" s="258"/>
      <c r="C768" s="258"/>
      <c r="D768" s="258"/>
      <c r="E768" s="258"/>
      <c r="F768" s="258"/>
      <c r="G768" s="258"/>
      <c r="H768" s="258"/>
      <c r="I768" s="258"/>
      <c r="J768" s="258"/>
      <c r="K768" s="258"/>
      <c r="L768" s="258"/>
      <c r="M768" s="258"/>
      <c r="N768" s="258"/>
      <c r="O768" s="258"/>
    </row>
    <row r="769" spans="1:15">
      <c r="A769" s="258"/>
      <c r="B769" s="258"/>
      <c r="C769" s="258"/>
      <c r="D769" s="258"/>
      <c r="E769" s="258"/>
      <c r="F769" s="258"/>
      <c r="G769" s="258"/>
      <c r="H769" s="258"/>
      <c r="I769" s="258"/>
      <c r="J769" s="258"/>
      <c r="K769" s="258"/>
      <c r="L769" s="258"/>
      <c r="M769" s="258"/>
      <c r="N769" s="258"/>
      <c r="O769" s="258"/>
    </row>
    <row r="770" spans="1:15">
      <c r="A770" s="258"/>
      <c r="B770" s="258"/>
      <c r="C770" s="258"/>
      <c r="D770" s="258"/>
      <c r="E770" s="258"/>
      <c r="F770" s="258"/>
      <c r="G770" s="258"/>
      <c r="H770" s="258"/>
      <c r="I770" s="258"/>
      <c r="J770" s="258"/>
      <c r="K770" s="258"/>
      <c r="L770" s="258"/>
      <c r="M770" s="258"/>
      <c r="N770" s="258"/>
      <c r="O770" s="258"/>
    </row>
    <row r="771" spans="1:15">
      <c r="A771" s="258"/>
      <c r="B771" s="258"/>
      <c r="C771" s="258"/>
      <c r="D771" s="258"/>
      <c r="E771" s="258"/>
      <c r="F771" s="258"/>
      <c r="G771" s="258"/>
      <c r="H771" s="258"/>
      <c r="I771" s="258"/>
      <c r="J771" s="258"/>
      <c r="K771" s="258"/>
      <c r="L771" s="258"/>
      <c r="M771" s="258"/>
      <c r="N771" s="258"/>
      <c r="O771" s="258"/>
    </row>
    <row r="772" spans="1:15">
      <c r="A772" s="258"/>
      <c r="B772" s="258"/>
      <c r="C772" s="258"/>
      <c r="D772" s="258"/>
      <c r="E772" s="258"/>
      <c r="F772" s="258"/>
      <c r="G772" s="258"/>
      <c r="H772" s="258"/>
      <c r="I772" s="258"/>
      <c r="J772" s="258"/>
      <c r="K772" s="258"/>
      <c r="L772" s="258"/>
      <c r="M772" s="258"/>
      <c r="N772" s="258"/>
      <c r="O772" s="258"/>
    </row>
    <row r="773" spans="1:15">
      <c r="A773" s="258"/>
      <c r="B773" s="258"/>
      <c r="C773" s="258"/>
      <c r="D773" s="258"/>
      <c r="E773" s="258"/>
      <c r="F773" s="258"/>
      <c r="G773" s="258"/>
      <c r="H773" s="258"/>
      <c r="I773" s="258"/>
      <c r="J773" s="258"/>
      <c r="K773" s="258"/>
      <c r="L773" s="258"/>
      <c r="M773" s="258"/>
      <c r="N773" s="258"/>
      <c r="O773" s="258"/>
    </row>
    <row r="774" spans="1:15">
      <c r="A774" s="258"/>
      <c r="B774" s="258"/>
      <c r="C774" s="258"/>
      <c r="D774" s="258"/>
      <c r="E774" s="258"/>
      <c r="F774" s="258"/>
      <c r="G774" s="258"/>
      <c r="H774" s="258"/>
      <c r="I774" s="258"/>
      <c r="J774" s="258"/>
      <c r="K774" s="258"/>
      <c r="L774" s="258"/>
      <c r="M774" s="258"/>
      <c r="N774" s="258"/>
      <c r="O774" s="258"/>
    </row>
    <row r="775" spans="1:15">
      <c r="A775" s="258"/>
      <c r="B775" s="258"/>
      <c r="C775" s="258"/>
      <c r="D775" s="258"/>
      <c r="E775" s="258"/>
      <c r="F775" s="258"/>
      <c r="G775" s="258"/>
      <c r="H775" s="258"/>
      <c r="I775" s="258"/>
      <c r="J775" s="258"/>
      <c r="K775" s="258"/>
      <c r="L775" s="258"/>
      <c r="M775" s="258"/>
      <c r="N775" s="258"/>
      <c r="O775" s="258"/>
    </row>
    <row r="776" spans="1:15">
      <c r="A776" s="258"/>
      <c r="B776" s="258"/>
      <c r="C776" s="258"/>
      <c r="D776" s="258"/>
      <c r="E776" s="258"/>
      <c r="F776" s="258"/>
      <c r="G776" s="258"/>
      <c r="H776" s="258"/>
      <c r="I776" s="258"/>
      <c r="J776" s="258"/>
      <c r="K776" s="258"/>
      <c r="L776" s="258"/>
      <c r="M776" s="258"/>
      <c r="N776" s="258"/>
      <c r="O776" s="258"/>
    </row>
    <row r="777" spans="1:15">
      <c r="A777" s="258"/>
      <c r="B777" s="258"/>
      <c r="C777" s="258"/>
      <c r="D777" s="258"/>
      <c r="E777" s="258"/>
      <c r="F777" s="258"/>
      <c r="G777" s="258"/>
      <c r="H777" s="258"/>
      <c r="I777" s="258"/>
      <c r="J777" s="258"/>
      <c r="K777" s="258"/>
      <c r="L777" s="258"/>
      <c r="M777" s="258"/>
      <c r="N777" s="258"/>
      <c r="O777" s="258"/>
    </row>
    <row r="778" spans="1:15">
      <c r="A778" s="258"/>
      <c r="B778" s="258"/>
      <c r="C778" s="258"/>
      <c r="D778" s="258"/>
      <c r="E778" s="258"/>
      <c r="F778" s="258"/>
      <c r="G778" s="258"/>
      <c r="H778" s="258"/>
      <c r="I778" s="258"/>
      <c r="J778" s="258"/>
      <c r="K778" s="258"/>
      <c r="L778" s="258"/>
      <c r="M778" s="258"/>
      <c r="N778" s="258"/>
      <c r="O778" s="258"/>
    </row>
    <row r="779" spans="1:15">
      <c r="A779" s="258"/>
      <c r="B779" s="258"/>
      <c r="C779" s="258"/>
      <c r="D779" s="258"/>
      <c r="E779" s="258"/>
      <c r="F779" s="258"/>
      <c r="G779" s="258"/>
      <c r="H779" s="258"/>
      <c r="I779" s="258"/>
      <c r="J779" s="258"/>
      <c r="K779" s="258"/>
      <c r="L779" s="258"/>
      <c r="M779" s="258"/>
      <c r="N779" s="258"/>
      <c r="O779" s="258"/>
    </row>
    <row r="780" spans="1:15">
      <c r="A780" s="258"/>
      <c r="B780" s="258"/>
      <c r="C780" s="258"/>
      <c r="D780" s="258"/>
      <c r="E780" s="258"/>
      <c r="F780" s="258"/>
      <c r="G780" s="258"/>
      <c r="H780" s="258"/>
      <c r="I780" s="258"/>
      <c r="J780" s="258"/>
      <c r="K780" s="258"/>
      <c r="L780" s="258"/>
      <c r="M780" s="258"/>
      <c r="N780" s="258"/>
      <c r="O780" s="258"/>
    </row>
    <row r="781" spans="1:15">
      <c r="A781" s="258"/>
      <c r="B781" s="258"/>
      <c r="C781" s="258"/>
      <c r="D781" s="258"/>
      <c r="E781" s="258"/>
      <c r="F781" s="258"/>
      <c r="G781" s="258"/>
      <c r="H781" s="258"/>
      <c r="I781" s="258"/>
      <c r="J781" s="258"/>
      <c r="K781" s="258"/>
      <c r="L781" s="258"/>
      <c r="M781" s="258"/>
      <c r="N781" s="258"/>
      <c r="O781" s="258"/>
    </row>
    <row r="782" spans="1:15">
      <c r="A782" s="258"/>
      <c r="B782" s="258"/>
      <c r="C782" s="258"/>
      <c r="D782" s="258"/>
      <c r="E782" s="258"/>
      <c r="F782" s="258"/>
      <c r="G782" s="258"/>
      <c r="H782" s="258"/>
      <c r="I782" s="258"/>
      <c r="J782" s="258"/>
      <c r="K782" s="258"/>
      <c r="L782" s="258"/>
      <c r="M782" s="258"/>
      <c r="N782" s="258"/>
      <c r="O782" s="258"/>
    </row>
    <row r="783" spans="1:15">
      <c r="A783" s="258"/>
      <c r="B783" s="258"/>
      <c r="C783" s="258"/>
      <c r="D783" s="258"/>
      <c r="E783" s="258"/>
      <c r="F783" s="258"/>
      <c r="G783" s="258"/>
      <c r="H783" s="258"/>
      <c r="I783" s="258"/>
      <c r="J783" s="258"/>
      <c r="K783" s="258"/>
      <c r="L783" s="258"/>
      <c r="M783" s="258"/>
      <c r="N783" s="258"/>
      <c r="O783" s="258"/>
    </row>
    <row r="784" spans="1:15">
      <c r="A784" s="258"/>
      <c r="B784" s="258"/>
      <c r="C784" s="258"/>
      <c r="D784" s="258"/>
      <c r="E784" s="258"/>
      <c r="F784" s="258"/>
      <c r="G784" s="258"/>
      <c r="H784" s="258"/>
      <c r="I784" s="258"/>
      <c r="J784" s="258"/>
      <c r="K784" s="258"/>
      <c r="L784" s="258"/>
      <c r="M784" s="258"/>
      <c r="N784" s="258"/>
      <c r="O784" s="258"/>
    </row>
    <row r="785" spans="1:15">
      <c r="A785" s="258"/>
      <c r="B785" s="258"/>
      <c r="C785" s="258"/>
      <c r="D785" s="258"/>
      <c r="E785" s="258"/>
      <c r="F785" s="258"/>
      <c r="G785" s="258"/>
      <c r="H785" s="258"/>
      <c r="I785" s="258"/>
      <c r="J785" s="258"/>
      <c r="K785" s="258"/>
      <c r="L785" s="258"/>
      <c r="M785" s="258"/>
      <c r="N785" s="258"/>
      <c r="O785" s="258"/>
    </row>
    <row r="786" spans="1:15">
      <c r="A786" s="258"/>
      <c r="B786" s="258"/>
      <c r="C786" s="258"/>
      <c r="D786" s="258"/>
      <c r="E786" s="258"/>
      <c r="F786" s="258"/>
      <c r="G786" s="258"/>
      <c r="H786" s="258"/>
      <c r="I786" s="258"/>
      <c r="J786" s="258"/>
      <c r="K786" s="258"/>
      <c r="L786" s="258"/>
      <c r="M786" s="258"/>
      <c r="N786" s="258"/>
      <c r="O786" s="258"/>
    </row>
    <row r="787" spans="1:15">
      <c r="A787" s="258"/>
      <c r="B787" s="258"/>
      <c r="C787" s="258"/>
      <c r="D787" s="258"/>
      <c r="E787" s="258"/>
      <c r="F787" s="258"/>
      <c r="G787" s="258"/>
      <c r="H787" s="258"/>
      <c r="I787" s="258"/>
      <c r="J787" s="258"/>
      <c r="K787" s="258"/>
      <c r="L787" s="258"/>
      <c r="M787" s="258"/>
      <c r="N787" s="258"/>
      <c r="O787" s="258"/>
    </row>
    <row r="788" spans="1:15">
      <c r="A788" s="258"/>
      <c r="B788" s="258"/>
      <c r="C788" s="258"/>
      <c r="D788" s="258"/>
      <c r="E788" s="258"/>
      <c r="F788" s="258"/>
      <c r="G788" s="258"/>
      <c r="H788" s="258"/>
      <c r="I788" s="258"/>
      <c r="J788" s="258"/>
      <c r="K788" s="258"/>
      <c r="L788" s="258"/>
      <c r="M788" s="258"/>
      <c r="N788" s="258"/>
      <c r="O788" s="258"/>
    </row>
    <row r="789" spans="1:15">
      <c r="A789" s="258"/>
      <c r="B789" s="258"/>
      <c r="C789" s="258"/>
      <c r="D789" s="258"/>
      <c r="E789" s="258"/>
      <c r="F789" s="258"/>
      <c r="G789" s="258"/>
      <c r="H789" s="258"/>
      <c r="I789" s="258"/>
      <c r="J789" s="258"/>
      <c r="K789" s="258"/>
      <c r="L789" s="258"/>
      <c r="M789" s="258"/>
      <c r="N789" s="258"/>
      <c r="O789" s="258"/>
    </row>
    <row r="790" spans="1:15">
      <c r="A790" s="258"/>
      <c r="B790" s="258"/>
      <c r="C790" s="258"/>
      <c r="D790" s="258"/>
      <c r="E790" s="258"/>
      <c r="F790" s="258"/>
      <c r="G790" s="258"/>
      <c r="H790" s="258"/>
      <c r="I790" s="258"/>
      <c r="J790" s="258"/>
      <c r="K790" s="258"/>
      <c r="L790" s="258"/>
      <c r="M790" s="258"/>
      <c r="N790" s="258"/>
      <c r="O790" s="258"/>
    </row>
    <row r="791" spans="1:15">
      <c r="A791" s="258"/>
      <c r="B791" s="258"/>
      <c r="C791" s="258"/>
      <c r="D791" s="258"/>
      <c r="E791" s="258"/>
      <c r="F791" s="258"/>
      <c r="G791" s="258"/>
      <c r="H791" s="258"/>
      <c r="I791" s="258"/>
      <c r="J791" s="258"/>
      <c r="K791" s="258"/>
      <c r="L791" s="258"/>
      <c r="M791" s="258"/>
      <c r="N791" s="258"/>
      <c r="O791" s="258"/>
    </row>
    <row r="792" spans="1:15">
      <c r="A792" s="258"/>
      <c r="B792" s="258"/>
      <c r="C792" s="258"/>
      <c r="D792" s="258"/>
      <c r="E792" s="258"/>
      <c r="F792" s="258"/>
      <c r="G792" s="258"/>
      <c r="H792" s="258"/>
      <c r="I792" s="258"/>
      <c r="J792" s="258"/>
      <c r="K792" s="258"/>
      <c r="L792" s="258"/>
      <c r="M792" s="258"/>
      <c r="N792" s="258"/>
      <c r="O792" s="258"/>
    </row>
    <row r="793" spans="1:15">
      <c r="A793" s="258"/>
      <c r="B793" s="258"/>
      <c r="C793" s="258"/>
      <c r="D793" s="258"/>
      <c r="E793" s="258"/>
      <c r="F793" s="258"/>
      <c r="G793" s="258"/>
      <c r="H793" s="258"/>
      <c r="I793" s="258"/>
      <c r="J793" s="258"/>
      <c r="K793" s="258"/>
      <c r="L793" s="258"/>
      <c r="M793" s="258"/>
      <c r="N793" s="258"/>
      <c r="O793" s="258"/>
    </row>
    <row r="794" spans="1:15">
      <c r="A794" s="258"/>
      <c r="B794" s="258"/>
      <c r="C794" s="258"/>
      <c r="D794" s="258"/>
      <c r="E794" s="258"/>
      <c r="F794" s="258"/>
      <c r="G794" s="258"/>
      <c r="H794" s="258"/>
      <c r="I794" s="258"/>
      <c r="J794" s="258"/>
      <c r="K794" s="258"/>
      <c r="L794" s="258"/>
      <c r="M794" s="258"/>
      <c r="N794" s="258"/>
      <c r="O794" s="258"/>
    </row>
    <row r="795" spans="1:15">
      <c r="A795" s="258"/>
      <c r="B795" s="258"/>
      <c r="C795" s="258"/>
      <c r="D795" s="258"/>
      <c r="E795" s="258"/>
      <c r="F795" s="258"/>
      <c r="G795" s="258"/>
      <c r="H795" s="258"/>
      <c r="I795" s="258"/>
      <c r="J795" s="258"/>
      <c r="K795" s="258"/>
      <c r="L795" s="258"/>
      <c r="M795" s="258"/>
      <c r="N795" s="258"/>
      <c r="O795" s="258"/>
    </row>
    <row r="796" spans="1:15">
      <c r="A796" s="258"/>
      <c r="B796" s="258"/>
      <c r="C796" s="258"/>
      <c r="D796" s="258"/>
      <c r="E796" s="258"/>
      <c r="F796" s="258"/>
      <c r="G796" s="258"/>
      <c r="H796" s="258"/>
      <c r="I796" s="258"/>
      <c r="J796" s="258"/>
      <c r="K796" s="258"/>
      <c r="L796" s="258"/>
      <c r="M796" s="258"/>
      <c r="N796" s="258"/>
      <c r="O796" s="258"/>
    </row>
    <row r="797" spans="1:15">
      <c r="A797" s="258"/>
      <c r="B797" s="258"/>
      <c r="C797" s="258"/>
      <c r="D797" s="258"/>
      <c r="E797" s="258"/>
      <c r="F797" s="258"/>
      <c r="G797" s="258"/>
      <c r="H797" s="258"/>
      <c r="I797" s="258"/>
      <c r="J797" s="258"/>
      <c r="K797" s="258"/>
      <c r="L797" s="258"/>
      <c r="M797" s="258"/>
      <c r="N797" s="258"/>
      <c r="O797" s="258"/>
    </row>
    <row r="798" spans="1:15">
      <c r="A798" s="258"/>
      <c r="B798" s="258"/>
      <c r="C798" s="258"/>
      <c r="D798" s="258"/>
      <c r="E798" s="258"/>
      <c r="F798" s="258"/>
      <c r="G798" s="258"/>
      <c r="H798" s="258"/>
      <c r="I798" s="258"/>
      <c r="J798" s="258"/>
      <c r="K798" s="258"/>
      <c r="L798" s="258"/>
      <c r="M798" s="258"/>
      <c r="N798" s="258"/>
      <c r="O798" s="258"/>
    </row>
    <row r="799" spans="1:15">
      <c r="A799" s="258"/>
      <c r="B799" s="258"/>
      <c r="C799" s="258"/>
      <c r="D799" s="258"/>
      <c r="E799" s="258"/>
      <c r="F799" s="258"/>
      <c r="G799" s="258"/>
      <c r="H799" s="258"/>
      <c r="I799" s="258"/>
      <c r="J799" s="258"/>
      <c r="K799" s="258"/>
      <c r="L799" s="258"/>
      <c r="M799" s="258"/>
      <c r="N799" s="258"/>
      <c r="O799" s="258"/>
    </row>
    <row r="800" spans="1:15">
      <c r="A800" s="258"/>
      <c r="B800" s="258"/>
      <c r="C800" s="258"/>
      <c r="D800" s="258"/>
      <c r="E800" s="258"/>
      <c r="F800" s="258"/>
      <c r="G800" s="258"/>
      <c r="H800" s="258"/>
      <c r="I800" s="258"/>
      <c r="J800" s="258"/>
      <c r="K800" s="258"/>
      <c r="L800" s="258"/>
      <c r="M800" s="258"/>
      <c r="N800" s="258"/>
      <c r="O800" s="258"/>
    </row>
    <row r="801" spans="1:15">
      <c r="A801" s="258"/>
      <c r="B801" s="258"/>
      <c r="C801" s="258"/>
      <c r="D801" s="258"/>
      <c r="E801" s="258"/>
      <c r="F801" s="258"/>
      <c r="G801" s="258"/>
      <c r="H801" s="258"/>
      <c r="I801" s="258"/>
      <c r="J801" s="258"/>
      <c r="K801" s="258"/>
      <c r="L801" s="258"/>
      <c r="M801" s="258"/>
      <c r="N801" s="258"/>
      <c r="O801" s="258"/>
    </row>
    <row r="802" spans="1:15">
      <c r="A802" s="258"/>
      <c r="B802" s="258"/>
      <c r="C802" s="258"/>
      <c r="D802" s="258"/>
      <c r="E802" s="258"/>
      <c r="F802" s="258"/>
      <c r="G802" s="258"/>
      <c r="H802" s="258"/>
      <c r="I802" s="258"/>
      <c r="J802" s="258"/>
      <c r="K802" s="258"/>
      <c r="L802" s="258"/>
      <c r="M802" s="258"/>
      <c r="N802" s="258"/>
      <c r="O802" s="258"/>
    </row>
    <row r="803" spans="1:15">
      <c r="A803" s="258"/>
      <c r="B803" s="258"/>
      <c r="C803" s="258"/>
      <c r="D803" s="258"/>
      <c r="E803" s="258"/>
      <c r="F803" s="258"/>
      <c r="G803" s="258"/>
      <c r="H803" s="258"/>
      <c r="I803" s="258"/>
      <c r="J803" s="258"/>
      <c r="K803" s="258"/>
      <c r="L803" s="258"/>
      <c r="M803" s="258"/>
      <c r="N803" s="258"/>
      <c r="O803" s="258"/>
    </row>
    <row r="804" spans="1:15">
      <c r="A804" s="258"/>
      <c r="B804" s="258"/>
      <c r="C804" s="258"/>
      <c r="D804" s="258"/>
      <c r="E804" s="258"/>
      <c r="F804" s="258"/>
      <c r="G804" s="258"/>
      <c r="H804" s="258"/>
      <c r="I804" s="258"/>
      <c r="J804" s="258"/>
      <c r="K804" s="258"/>
      <c r="L804" s="258"/>
      <c r="M804" s="258"/>
      <c r="N804" s="258"/>
      <c r="O804" s="258"/>
    </row>
    <row r="805" spans="1:15">
      <c r="A805" s="258"/>
      <c r="B805" s="258"/>
      <c r="C805" s="258"/>
      <c r="D805" s="258"/>
      <c r="E805" s="258"/>
      <c r="F805" s="258"/>
      <c r="G805" s="258"/>
      <c r="H805" s="258"/>
      <c r="I805" s="258"/>
      <c r="J805" s="258"/>
      <c r="K805" s="258"/>
      <c r="L805" s="258"/>
      <c r="M805" s="258"/>
      <c r="N805" s="258"/>
      <c r="O805" s="258"/>
    </row>
    <row r="806" spans="1:15">
      <c r="A806" s="258"/>
      <c r="B806" s="258"/>
      <c r="C806" s="258"/>
      <c r="D806" s="258"/>
      <c r="E806" s="258"/>
      <c r="F806" s="258"/>
      <c r="G806" s="258"/>
      <c r="H806" s="258"/>
      <c r="I806" s="258"/>
      <c r="J806" s="258"/>
      <c r="K806" s="258"/>
      <c r="L806" s="258"/>
      <c r="M806" s="258"/>
      <c r="N806" s="258"/>
      <c r="O806" s="258"/>
    </row>
    <row r="807" spans="1:15">
      <c r="A807" s="258"/>
      <c r="B807" s="258"/>
      <c r="C807" s="258"/>
      <c r="D807" s="258"/>
      <c r="E807" s="258"/>
      <c r="F807" s="258"/>
      <c r="G807" s="258"/>
      <c r="H807" s="258"/>
      <c r="I807" s="258"/>
      <c r="J807" s="258"/>
      <c r="K807" s="258"/>
      <c r="L807" s="258"/>
      <c r="M807" s="258"/>
      <c r="N807" s="258"/>
      <c r="O807" s="258"/>
    </row>
    <row r="808" spans="1:15">
      <c r="A808" s="258"/>
      <c r="B808" s="258"/>
      <c r="C808" s="258"/>
      <c r="D808" s="258"/>
      <c r="E808" s="258"/>
      <c r="F808" s="258"/>
      <c r="G808" s="258"/>
      <c r="H808" s="258"/>
      <c r="I808" s="258"/>
      <c r="J808" s="258"/>
      <c r="K808" s="258"/>
      <c r="L808" s="258"/>
      <c r="M808" s="258"/>
      <c r="N808" s="258"/>
      <c r="O808" s="258"/>
    </row>
    <row r="809" spans="1:15">
      <c r="A809" s="258"/>
      <c r="B809" s="258"/>
      <c r="C809" s="258"/>
      <c r="D809" s="258"/>
      <c r="E809" s="258"/>
      <c r="F809" s="258"/>
      <c r="G809" s="258"/>
      <c r="H809" s="258"/>
      <c r="I809" s="258"/>
      <c r="J809" s="258"/>
      <c r="K809" s="258"/>
      <c r="L809" s="258"/>
      <c r="M809" s="258"/>
      <c r="N809" s="258"/>
      <c r="O809" s="258"/>
    </row>
    <row r="810" spans="1:15">
      <c r="A810" s="258"/>
      <c r="B810" s="258"/>
      <c r="C810" s="258"/>
      <c r="D810" s="258"/>
      <c r="E810" s="258"/>
      <c r="F810" s="258"/>
      <c r="G810" s="258"/>
      <c r="H810" s="258"/>
      <c r="I810" s="258"/>
      <c r="J810" s="258"/>
      <c r="K810" s="258"/>
      <c r="L810" s="258"/>
      <c r="M810" s="258"/>
      <c r="N810" s="258"/>
      <c r="O810" s="258"/>
    </row>
    <row r="811" spans="1:15">
      <c r="A811" s="258"/>
      <c r="B811" s="258"/>
      <c r="C811" s="258"/>
      <c r="D811" s="258"/>
      <c r="E811" s="258"/>
      <c r="F811" s="258"/>
      <c r="G811" s="258"/>
      <c r="H811" s="258"/>
      <c r="I811" s="258"/>
      <c r="J811" s="258"/>
      <c r="K811" s="258"/>
      <c r="L811" s="258"/>
      <c r="M811" s="258"/>
      <c r="N811" s="258"/>
      <c r="O811" s="258"/>
    </row>
    <row r="812" spans="1:15">
      <c r="A812" s="258"/>
      <c r="B812" s="258"/>
      <c r="C812" s="258"/>
      <c r="D812" s="258"/>
      <c r="E812" s="258"/>
      <c r="F812" s="258"/>
      <c r="G812" s="258"/>
      <c r="H812" s="258"/>
      <c r="I812" s="258"/>
      <c r="J812" s="258"/>
      <c r="K812" s="258"/>
      <c r="L812" s="258"/>
      <c r="M812" s="258"/>
      <c r="N812" s="258"/>
      <c r="O812" s="258"/>
    </row>
    <row r="813" spans="1:15">
      <c r="A813" s="258"/>
      <c r="B813" s="258"/>
      <c r="C813" s="258"/>
      <c r="D813" s="258"/>
      <c r="E813" s="258"/>
      <c r="F813" s="258"/>
      <c r="G813" s="258"/>
      <c r="H813" s="258"/>
      <c r="I813" s="258"/>
      <c r="J813" s="258"/>
      <c r="K813" s="258"/>
      <c r="L813" s="258"/>
      <c r="M813" s="258"/>
      <c r="N813" s="258"/>
      <c r="O813" s="258"/>
    </row>
    <row r="814" spans="1:15">
      <c r="A814" s="258"/>
      <c r="B814" s="258"/>
      <c r="C814" s="258"/>
      <c r="D814" s="258"/>
      <c r="E814" s="258"/>
      <c r="F814" s="258"/>
      <c r="G814" s="258"/>
      <c r="H814" s="258"/>
      <c r="I814" s="258"/>
      <c r="J814" s="258"/>
      <c r="K814" s="258"/>
      <c r="L814" s="258"/>
      <c r="M814" s="258"/>
      <c r="N814" s="258"/>
      <c r="O814" s="258"/>
    </row>
    <row r="815" spans="1:15">
      <c r="A815" s="258"/>
      <c r="B815" s="258"/>
      <c r="C815" s="258"/>
      <c r="D815" s="258"/>
      <c r="E815" s="258"/>
      <c r="F815" s="258"/>
      <c r="G815" s="258"/>
      <c r="H815" s="258"/>
      <c r="I815" s="258"/>
      <c r="J815" s="258"/>
      <c r="K815" s="258"/>
      <c r="L815" s="258"/>
      <c r="M815" s="258"/>
      <c r="N815" s="258"/>
      <c r="O815" s="258"/>
    </row>
    <row r="816" spans="1:15">
      <c r="A816" s="258"/>
      <c r="B816" s="258"/>
      <c r="C816" s="258"/>
      <c r="D816" s="258"/>
      <c r="E816" s="258"/>
      <c r="F816" s="258"/>
      <c r="G816" s="258"/>
      <c r="H816" s="258"/>
      <c r="I816" s="258"/>
      <c r="J816" s="258"/>
      <c r="K816" s="258"/>
      <c r="L816" s="258"/>
      <c r="M816" s="258"/>
      <c r="N816" s="258"/>
      <c r="O816" s="258"/>
    </row>
    <row r="817" spans="1:15">
      <c r="A817" s="258"/>
      <c r="B817" s="258"/>
      <c r="C817" s="258"/>
      <c r="D817" s="258"/>
      <c r="E817" s="258"/>
      <c r="F817" s="258"/>
      <c r="G817" s="258"/>
      <c r="H817" s="258"/>
      <c r="I817" s="258"/>
      <c r="J817" s="258"/>
      <c r="K817" s="258"/>
      <c r="L817" s="258"/>
      <c r="M817" s="258"/>
      <c r="N817" s="258"/>
      <c r="O817" s="258"/>
    </row>
    <row r="818" spans="1:15">
      <c r="A818" s="258"/>
      <c r="B818" s="258"/>
      <c r="C818" s="258"/>
      <c r="D818" s="258"/>
      <c r="E818" s="258"/>
      <c r="F818" s="258"/>
      <c r="G818" s="258"/>
      <c r="H818" s="258"/>
      <c r="I818" s="258"/>
      <c r="J818" s="258"/>
      <c r="K818" s="258"/>
      <c r="L818" s="258"/>
      <c r="M818" s="258"/>
      <c r="N818" s="258"/>
      <c r="O818" s="258"/>
    </row>
    <row r="819" spans="1:15">
      <c r="A819" s="258"/>
      <c r="B819" s="258"/>
      <c r="C819" s="258"/>
      <c r="D819" s="258"/>
      <c r="E819" s="258"/>
      <c r="F819" s="258"/>
      <c r="G819" s="258"/>
      <c r="H819" s="258"/>
      <c r="I819" s="258"/>
      <c r="J819" s="258"/>
      <c r="K819" s="258"/>
      <c r="L819" s="258"/>
      <c r="M819" s="258"/>
      <c r="N819" s="258"/>
      <c r="O819" s="258"/>
    </row>
    <row r="820" spans="1:15">
      <c r="A820" s="258"/>
      <c r="B820" s="258"/>
      <c r="C820" s="258"/>
      <c r="D820" s="258"/>
      <c r="E820" s="258"/>
      <c r="F820" s="258"/>
      <c r="G820" s="258"/>
      <c r="H820" s="258"/>
      <c r="I820" s="258"/>
      <c r="J820" s="258"/>
      <c r="K820" s="258"/>
      <c r="L820" s="258"/>
      <c r="M820" s="258"/>
      <c r="N820" s="258"/>
      <c r="O820" s="258"/>
    </row>
    <row r="821" spans="1:15">
      <c r="A821" s="258"/>
      <c r="B821" s="258"/>
      <c r="C821" s="258"/>
      <c r="D821" s="258"/>
      <c r="E821" s="258"/>
      <c r="F821" s="258"/>
      <c r="G821" s="258"/>
      <c r="H821" s="258"/>
      <c r="I821" s="258"/>
      <c r="J821" s="258"/>
      <c r="K821" s="258"/>
      <c r="L821" s="258"/>
      <c r="M821" s="258"/>
      <c r="N821" s="258"/>
      <c r="O821" s="258"/>
    </row>
    <row r="822" spans="1:15">
      <c r="A822" s="258"/>
      <c r="B822" s="258"/>
      <c r="C822" s="258"/>
      <c r="D822" s="258"/>
      <c r="E822" s="258"/>
      <c r="F822" s="258"/>
      <c r="G822" s="258"/>
      <c r="H822" s="258"/>
      <c r="I822" s="258"/>
      <c r="J822" s="258"/>
      <c r="K822" s="258"/>
      <c r="L822" s="258"/>
      <c r="M822" s="258"/>
      <c r="N822" s="258"/>
      <c r="O822" s="258"/>
    </row>
    <row r="823" spans="1:15">
      <c r="A823" s="258"/>
      <c r="B823" s="258"/>
      <c r="C823" s="258"/>
      <c r="D823" s="258"/>
      <c r="E823" s="258"/>
      <c r="F823" s="258"/>
      <c r="G823" s="258"/>
      <c r="H823" s="258"/>
      <c r="I823" s="258"/>
      <c r="J823" s="258"/>
      <c r="K823" s="258"/>
      <c r="L823" s="258"/>
      <c r="M823" s="258"/>
      <c r="N823" s="258"/>
      <c r="O823" s="258"/>
    </row>
    <row r="824" spans="1:15">
      <c r="A824" s="258"/>
      <c r="B824" s="258"/>
      <c r="C824" s="258"/>
      <c r="D824" s="258"/>
      <c r="E824" s="258"/>
      <c r="F824" s="258"/>
      <c r="G824" s="258"/>
      <c r="H824" s="258"/>
      <c r="I824" s="258"/>
      <c r="J824" s="258"/>
      <c r="K824" s="258"/>
      <c r="L824" s="258"/>
      <c r="M824" s="258"/>
      <c r="N824" s="258"/>
      <c r="O824" s="258"/>
    </row>
    <row r="825" spans="1:15">
      <c r="A825" s="258"/>
      <c r="B825" s="258"/>
      <c r="C825" s="258"/>
      <c r="D825" s="258"/>
      <c r="E825" s="258"/>
      <c r="F825" s="258"/>
      <c r="G825" s="258"/>
      <c r="H825" s="258"/>
      <c r="I825" s="258"/>
      <c r="J825" s="258"/>
      <c r="K825" s="258"/>
      <c r="L825" s="258"/>
      <c r="M825" s="258"/>
      <c r="N825" s="258"/>
      <c r="O825" s="258"/>
    </row>
    <row r="826" spans="1:15">
      <c r="A826" s="258"/>
      <c r="B826" s="258"/>
      <c r="C826" s="258"/>
      <c r="D826" s="258"/>
      <c r="E826" s="258"/>
      <c r="F826" s="258"/>
      <c r="G826" s="258"/>
      <c r="H826" s="258"/>
      <c r="I826" s="258"/>
      <c r="J826" s="258"/>
      <c r="K826" s="258"/>
      <c r="L826" s="258"/>
      <c r="M826" s="258"/>
      <c r="N826" s="258"/>
      <c r="O826" s="258"/>
    </row>
    <row r="827" spans="1:15">
      <c r="A827" s="258"/>
      <c r="B827" s="258"/>
      <c r="C827" s="258"/>
      <c r="D827" s="258"/>
      <c r="E827" s="258"/>
      <c r="F827" s="258"/>
      <c r="G827" s="258"/>
      <c r="H827" s="258"/>
      <c r="I827" s="258"/>
      <c r="J827" s="258"/>
      <c r="K827" s="258"/>
      <c r="L827" s="258"/>
      <c r="M827" s="258"/>
      <c r="N827" s="258"/>
      <c r="O827" s="258"/>
    </row>
    <row r="828" spans="1:15">
      <c r="A828" s="258"/>
      <c r="B828" s="258"/>
      <c r="C828" s="258"/>
      <c r="D828" s="258"/>
      <c r="E828" s="258"/>
      <c r="F828" s="258"/>
      <c r="G828" s="258"/>
      <c r="H828" s="258"/>
      <c r="I828" s="258"/>
      <c r="J828" s="258"/>
      <c r="K828" s="258"/>
      <c r="L828" s="258"/>
      <c r="M828" s="258"/>
      <c r="N828" s="258"/>
      <c r="O828" s="258"/>
    </row>
    <row r="829" spans="1:15">
      <c r="A829" s="258"/>
      <c r="B829" s="258"/>
      <c r="C829" s="258"/>
      <c r="D829" s="258"/>
      <c r="E829" s="258"/>
      <c r="F829" s="258"/>
      <c r="G829" s="258"/>
      <c r="H829" s="258"/>
      <c r="I829" s="258"/>
      <c r="J829" s="258"/>
      <c r="K829" s="258"/>
      <c r="L829" s="258"/>
      <c r="M829" s="258"/>
      <c r="N829" s="258"/>
      <c r="O829" s="258"/>
    </row>
    <row r="830" spans="1:15">
      <c r="A830" s="258"/>
      <c r="B830" s="258"/>
      <c r="C830" s="258"/>
      <c r="D830" s="258"/>
      <c r="E830" s="258"/>
      <c r="F830" s="258"/>
      <c r="G830" s="258"/>
      <c r="H830" s="258"/>
      <c r="I830" s="258"/>
      <c r="J830" s="258"/>
      <c r="K830" s="258"/>
      <c r="L830" s="258"/>
      <c r="M830" s="258"/>
      <c r="N830" s="258"/>
      <c r="O830" s="258"/>
    </row>
    <row r="831" spans="1:15">
      <c r="A831" s="258"/>
      <c r="B831" s="258"/>
      <c r="C831" s="258"/>
      <c r="D831" s="258"/>
      <c r="E831" s="258"/>
      <c r="F831" s="258"/>
      <c r="G831" s="258"/>
      <c r="H831" s="258"/>
      <c r="I831" s="258"/>
      <c r="J831" s="258"/>
      <c r="K831" s="258"/>
      <c r="L831" s="258"/>
      <c r="M831" s="258"/>
      <c r="N831" s="258"/>
      <c r="O831" s="258"/>
    </row>
    <row r="832" spans="1:15">
      <c r="A832" s="258"/>
      <c r="B832" s="258"/>
      <c r="C832" s="258"/>
      <c r="D832" s="258"/>
      <c r="E832" s="258"/>
      <c r="F832" s="258"/>
      <c r="G832" s="258"/>
      <c r="H832" s="258"/>
      <c r="I832" s="258"/>
      <c r="J832" s="258"/>
      <c r="K832" s="258"/>
      <c r="L832" s="258"/>
      <c r="M832" s="258"/>
      <c r="N832" s="258"/>
      <c r="O832" s="258"/>
    </row>
    <row r="833" spans="1:15">
      <c r="A833" s="258"/>
      <c r="B833" s="258"/>
      <c r="C833" s="258"/>
      <c r="D833" s="258"/>
      <c r="E833" s="258"/>
      <c r="F833" s="258"/>
      <c r="G833" s="258"/>
      <c r="H833" s="258"/>
      <c r="I833" s="258"/>
      <c r="J833" s="258"/>
      <c r="K833" s="258"/>
      <c r="L833" s="258"/>
      <c r="M833" s="258"/>
      <c r="N833" s="258"/>
      <c r="O833" s="258"/>
    </row>
    <row r="834" spans="1:15">
      <c r="A834" s="258"/>
      <c r="B834" s="258"/>
      <c r="C834" s="258"/>
      <c r="D834" s="258"/>
      <c r="E834" s="258"/>
      <c r="F834" s="258"/>
      <c r="G834" s="258"/>
      <c r="H834" s="258"/>
      <c r="I834" s="258"/>
      <c r="J834" s="258"/>
      <c r="K834" s="258"/>
      <c r="L834" s="258"/>
      <c r="M834" s="258"/>
      <c r="N834" s="258"/>
      <c r="O834" s="258"/>
    </row>
    <row r="835" spans="1:15">
      <c r="A835" s="258"/>
      <c r="B835" s="258"/>
      <c r="C835" s="258"/>
      <c r="D835" s="258"/>
      <c r="E835" s="258"/>
      <c r="F835" s="258"/>
      <c r="G835" s="258"/>
      <c r="H835" s="258"/>
      <c r="I835" s="258"/>
      <c r="J835" s="258"/>
      <c r="K835" s="258"/>
      <c r="L835" s="258"/>
      <c r="M835" s="258"/>
      <c r="N835" s="258"/>
      <c r="O835" s="258"/>
    </row>
    <row r="836" spans="1:15">
      <c r="A836" s="258"/>
      <c r="B836" s="258"/>
      <c r="C836" s="258"/>
      <c r="D836" s="258"/>
      <c r="E836" s="258"/>
      <c r="F836" s="258"/>
      <c r="G836" s="258"/>
      <c r="H836" s="258"/>
      <c r="I836" s="258"/>
      <c r="J836" s="258"/>
      <c r="K836" s="258"/>
      <c r="L836" s="258"/>
      <c r="M836" s="258"/>
      <c r="N836" s="258"/>
      <c r="O836" s="258"/>
    </row>
    <row r="837" spans="1:15">
      <c r="A837" s="258"/>
      <c r="B837" s="258"/>
      <c r="C837" s="258"/>
      <c r="D837" s="258"/>
      <c r="E837" s="258"/>
      <c r="F837" s="258"/>
      <c r="G837" s="258"/>
      <c r="H837" s="258"/>
      <c r="I837" s="258"/>
      <c r="J837" s="258"/>
      <c r="K837" s="258"/>
      <c r="L837" s="258"/>
      <c r="M837" s="258"/>
      <c r="N837" s="258"/>
      <c r="O837" s="258"/>
    </row>
    <row r="838" spans="1:15">
      <c r="A838" s="258"/>
      <c r="B838" s="258"/>
      <c r="C838" s="258"/>
      <c r="D838" s="258"/>
      <c r="E838" s="258"/>
      <c r="F838" s="258"/>
      <c r="G838" s="258"/>
      <c r="H838" s="258"/>
      <c r="I838" s="258"/>
      <c r="J838" s="258"/>
      <c r="K838" s="258"/>
      <c r="L838" s="258"/>
      <c r="M838" s="258"/>
      <c r="N838" s="258"/>
      <c r="O838" s="258"/>
    </row>
    <row r="839" spans="1:15">
      <c r="A839" s="258"/>
      <c r="B839" s="258"/>
      <c r="C839" s="258"/>
      <c r="D839" s="258"/>
      <c r="E839" s="258"/>
      <c r="F839" s="258"/>
      <c r="G839" s="258"/>
      <c r="H839" s="258"/>
      <c r="I839" s="258"/>
      <c r="J839" s="258"/>
      <c r="K839" s="258"/>
      <c r="L839" s="258"/>
      <c r="M839" s="258"/>
      <c r="N839" s="258"/>
      <c r="O839" s="258"/>
    </row>
    <row r="840" spans="1:15">
      <c r="A840" s="258"/>
      <c r="B840" s="258"/>
      <c r="C840" s="258"/>
      <c r="D840" s="258"/>
      <c r="E840" s="258"/>
      <c r="F840" s="258"/>
      <c r="G840" s="258"/>
      <c r="H840" s="258"/>
      <c r="I840" s="258"/>
      <c r="J840" s="258"/>
      <c r="K840" s="258"/>
      <c r="L840" s="258"/>
      <c r="M840" s="258"/>
      <c r="N840" s="258"/>
      <c r="O840" s="258"/>
    </row>
    <row r="841" spans="1:15">
      <c r="A841" s="258"/>
      <c r="B841" s="258"/>
      <c r="C841" s="258"/>
      <c r="D841" s="258"/>
      <c r="E841" s="258"/>
      <c r="F841" s="258"/>
      <c r="G841" s="258"/>
      <c r="H841" s="258"/>
      <c r="I841" s="258"/>
      <c r="J841" s="258"/>
      <c r="K841" s="258"/>
      <c r="L841" s="258"/>
      <c r="M841" s="258"/>
      <c r="N841" s="258"/>
      <c r="O841" s="258"/>
    </row>
    <row r="842" spans="1:15">
      <c r="A842" s="258"/>
      <c r="B842" s="258"/>
      <c r="C842" s="258"/>
      <c r="D842" s="258"/>
      <c r="E842" s="258"/>
      <c r="F842" s="258"/>
      <c r="G842" s="258"/>
      <c r="H842" s="258"/>
      <c r="I842" s="258"/>
      <c r="J842" s="258"/>
      <c r="K842" s="258"/>
      <c r="L842" s="258"/>
      <c r="M842" s="258"/>
      <c r="N842" s="258"/>
      <c r="O842" s="258"/>
    </row>
    <row r="843" spans="1:15">
      <c r="A843" s="258"/>
      <c r="B843" s="258"/>
      <c r="C843" s="258"/>
      <c r="D843" s="258"/>
      <c r="E843" s="258"/>
      <c r="F843" s="258"/>
      <c r="G843" s="258"/>
      <c r="H843" s="258"/>
      <c r="I843" s="258"/>
      <c r="J843" s="258"/>
      <c r="K843" s="258"/>
      <c r="L843" s="258"/>
      <c r="M843" s="258"/>
      <c r="N843" s="258"/>
      <c r="O843" s="258"/>
    </row>
    <row r="844" spans="1:15">
      <c r="A844" s="258"/>
      <c r="B844" s="258"/>
      <c r="C844" s="258"/>
      <c r="D844" s="258"/>
      <c r="E844" s="258"/>
      <c r="F844" s="258"/>
      <c r="G844" s="258"/>
      <c r="H844" s="258"/>
      <c r="I844" s="258"/>
      <c r="J844" s="258"/>
      <c r="K844" s="258"/>
      <c r="L844" s="258"/>
      <c r="M844" s="258"/>
      <c r="N844" s="258"/>
      <c r="O844" s="258"/>
    </row>
    <row r="845" spans="1:15">
      <c r="A845" s="258"/>
      <c r="B845" s="258"/>
      <c r="C845" s="258"/>
      <c r="D845" s="258"/>
      <c r="E845" s="258"/>
      <c r="F845" s="258"/>
      <c r="G845" s="258"/>
      <c r="H845" s="258"/>
      <c r="I845" s="258"/>
      <c r="J845" s="258"/>
      <c r="K845" s="258"/>
      <c r="L845" s="258"/>
      <c r="M845" s="258"/>
      <c r="N845" s="258"/>
      <c r="O845" s="258"/>
    </row>
    <row r="846" spans="1:15">
      <c r="A846" s="258"/>
      <c r="B846" s="258"/>
      <c r="C846" s="258"/>
      <c r="D846" s="258"/>
      <c r="E846" s="258"/>
      <c r="F846" s="258"/>
      <c r="G846" s="258"/>
      <c r="H846" s="258"/>
      <c r="I846" s="258"/>
      <c r="J846" s="258"/>
      <c r="K846" s="258"/>
      <c r="L846" s="258"/>
      <c r="M846" s="258"/>
      <c r="N846" s="258"/>
      <c r="O846" s="258"/>
    </row>
    <row r="847" spans="1:15">
      <c r="A847" s="258"/>
      <c r="B847" s="258"/>
      <c r="C847" s="258"/>
      <c r="D847" s="258"/>
      <c r="E847" s="258"/>
      <c r="F847" s="258"/>
      <c r="G847" s="258"/>
      <c r="H847" s="258"/>
      <c r="I847" s="258"/>
      <c r="J847" s="258"/>
      <c r="K847" s="258"/>
      <c r="L847" s="258"/>
      <c r="M847" s="258"/>
      <c r="N847" s="258"/>
      <c r="O847" s="258"/>
    </row>
    <row r="848" spans="1:15">
      <c r="A848" s="258"/>
      <c r="B848" s="258"/>
      <c r="C848" s="258"/>
      <c r="D848" s="258"/>
      <c r="E848" s="258"/>
      <c r="F848" s="258"/>
      <c r="G848" s="258"/>
      <c r="H848" s="258"/>
      <c r="I848" s="258"/>
      <c r="J848" s="258"/>
      <c r="K848" s="258"/>
      <c r="L848" s="258"/>
      <c r="M848" s="258"/>
      <c r="N848" s="258"/>
      <c r="O848" s="258"/>
    </row>
    <row r="849" spans="1:15">
      <c r="A849" s="258"/>
      <c r="B849" s="258"/>
      <c r="C849" s="258"/>
      <c r="D849" s="258"/>
      <c r="E849" s="258"/>
      <c r="F849" s="258"/>
      <c r="G849" s="258"/>
      <c r="H849" s="258"/>
      <c r="I849" s="258"/>
      <c r="J849" s="258"/>
      <c r="K849" s="258"/>
      <c r="L849" s="258"/>
      <c r="M849" s="258"/>
      <c r="N849" s="258"/>
      <c r="O849" s="258"/>
    </row>
    <row r="850" spans="1:15">
      <c r="A850" s="258"/>
      <c r="B850" s="258"/>
      <c r="C850" s="258"/>
      <c r="D850" s="258"/>
      <c r="E850" s="258"/>
      <c r="F850" s="258"/>
      <c r="G850" s="258"/>
      <c r="H850" s="258"/>
      <c r="I850" s="258"/>
      <c r="J850" s="258"/>
      <c r="K850" s="258"/>
      <c r="L850" s="258"/>
      <c r="M850" s="258"/>
      <c r="N850" s="258"/>
      <c r="O850" s="258"/>
    </row>
    <row r="851" spans="1:15">
      <c r="A851" s="258"/>
      <c r="B851" s="258"/>
      <c r="C851" s="258"/>
      <c r="D851" s="258"/>
      <c r="E851" s="258"/>
      <c r="F851" s="258"/>
      <c r="G851" s="258"/>
      <c r="H851" s="258"/>
      <c r="I851" s="258"/>
      <c r="J851" s="258"/>
      <c r="K851" s="258"/>
      <c r="L851" s="258"/>
      <c r="M851" s="258"/>
      <c r="N851" s="258"/>
      <c r="O851" s="258"/>
    </row>
    <row r="852" spans="1:15">
      <c r="A852" s="258"/>
      <c r="B852" s="258"/>
      <c r="C852" s="258"/>
      <c r="D852" s="258"/>
      <c r="E852" s="258"/>
      <c r="F852" s="258"/>
      <c r="G852" s="258"/>
      <c r="H852" s="258"/>
      <c r="I852" s="258"/>
      <c r="J852" s="258"/>
      <c r="K852" s="258"/>
      <c r="L852" s="258"/>
      <c r="M852" s="258"/>
      <c r="N852" s="258"/>
      <c r="O852" s="258"/>
    </row>
    <row r="853" spans="1:15">
      <c r="A853" s="258"/>
      <c r="B853" s="258"/>
      <c r="C853" s="258"/>
      <c r="D853" s="258"/>
      <c r="E853" s="258"/>
      <c r="F853" s="258"/>
      <c r="G853" s="258"/>
      <c r="H853" s="258"/>
      <c r="I853" s="258"/>
      <c r="J853" s="258"/>
      <c r="K853" s="258"/>
      <c r="L853" s="258"/>
      <c r="M853" s="258"/>
      <c r="N853" s="258"/>
      <c r="O853" s="258"/>
    </row>
    <row r="854" spans="1:15">
      <c r="A854" s="258"/>
      <c r="B854" s="258"/>
      <c r="C854" s="258"/>
      <c r="D854" s="258"/>
      <c r="E854" s="258"/>
      <c r="F854" s="258"/>
      <c r="G854" s="258"/>
      <c r="H854" s="258"/>
      <c r="I854" s="258"/>
      <c r="J854" s="258"/>
      <c r="K854" s="258"/>
      <c r="L854" s="258"/>
      <c r="M854" s="258"/>
      <c r="N854" s="258"/>
      <c r="O854" s="258"/>
    </row>
    <row r="855" spans="1:15">
      <c r="A855" s="258"/>
      <c r="B855" s="258"/>
      <c r="C855" s="258"/>
      <c r="D855" s="258"/>
      <c r="E855" s="258"/>
      <c r="F855" s="258"/>
      <c r="G855" s="258"/>
      <c r="H855" s="258"/>
      <c r="I855" s="258"/>
      <c r="J855" s="258"/>
      <c r="K855" s="258"/>
      <c r="L855" s="258"/>
      <c r="M855" s="258"/>
      <c r="N855" s="258"/>
      <c r="O855" s="258"/>
    </row>
    <row r="856" spans="1:15">
      <c r="A856" s="258"/>
      <c r="B856" s="258"/>
      <c r="C856" s="258"/>
      <c r="D856" s="258"/>
      <c r="E856" s="258"/>
      <c r="F856" s="258"/>
      <c r="G856" s="258"/>
      <c r="H856" s="258"/>
      <c r="I856" s="258"/>
      <c r="J856" s="258"/>
      <c r="K856" s="258"/>
      <c r="L856" s="258"/>
      <c r="M856" s="258"/>
      <c r="N856" s="258"/>
      <c r="O856" s="258"/>
    </row>
    <row r="857" spans="1:15">
      <c r="A857" s="258"/>
      <c r="B857" s="258"/>
      <c r="C857" s="258"/>
      <c r="D857" s="258"/>
      <c r="E857" s="258"/>
      <c r="F857" s="258"/>
      <c r="G857" s="258"/>
      <c r="H857" s="258"/>
      <c r="I857" s="258"/>
      <c r="J857" s="258"/>
      <c r="K857" s="258"/>
      <c r="L857" s="258"/>
      <c r="M857" s="258"/>
      <c r="N857" s="258"/>
      <c r="O857" s="258"/>
    </row>
    <row r="858" spans="1:15">
      <c r="A858" s="258"/>
      <c r="B858" s="258"/>
      <c r="C858" s="258"/>
      <c r="D858" s="258"/>
      <c r="E858" s="258"/>
      <c r="F858" s="258"/>
      <c r="G858" s="258"/>
      <c r="H858" s="258"/>
      <c r="I858" s="258"/>
      <c r="J858" s="258"/>
      <c r="K858" s="258"/>
      <c r="L858" s="258"/>
      <c r="M858" s="258"/>
      <c r="N858" s="258"/>
      <c r="O858" s="258"/>
    </row>
    <row r="859" spans="1:15">
      <c r="A859" s="258"/>
      <c r="B859" s="258"/>
      <c r="C859" s="258"/>
      <c r="D859" s="258"/>
      <c r="E859" s="258"/>
      <c r="F859" s="258"/>
      <c r="G859" s="258"/>
      <c r="H859" s="258"/>
      <c r="I859" s="258"/>
      <c r="J859" s="258"/>
      <c r="K859" s="258"/>
      <c r="L859" s="258"/>
      <c r="M859" s="258"/>
      <c r="N859" s="258"/>
      <c r="O859" s="258"/>
    </row>
    <row r="860" spans="1:15">
      <c r="A860" s="258"/>
      <c r="B860" s="258"/>
      <c r="C860" s="258"/>
      <c r="D860" s="258"/>
      <c r="E860" s="258"/>
      <c r="F860" s="258"/>
      <c r="G860" s="258"/>
      <c r="H860" s="258"/>
      <c r="I860" s="258"/>
      <c r="J860" s="258"/>
      <c r="K860" s="258"/>
      <c r="L860" s="258"/>
      <c r="M860" s="258"/>
      <c r="N860" s="258"/>
      <c r="O860" s="258"/>
    </row>
    <row r="861" spans="1:15">
      <c r="A861" s="258"/>
      <c r="B861" s="258"/>
      <c r="C861" s="258"/>
      <c r="D861" s="258"/>
      <c r="E861" s="258"/>
      <c r="F861" s="258"/>
      <c r="G861" s="258"/>
      <c r="H861" s="258"/>
      <c r="I861" s="258"/>
      <c r="J861" s="258"/>
      <c r="K861" s="258"/>
      <c r="L861" s="258"/>
      <c r="M861" s="258"/>
      <c r="N861" s="258"/>
      <c r="O861" s="258"/>
    </row>
    <row r="862" spans="1:15">
      <c r="A862" s="258"/>
      <c r="B862" s="258"/>
      <c r="C862" s="258"/>
      <c r="D862" s="258"/>
      <c r="E862" s="258"/>
      <c r="F862" s="258"/>
      <c r="G862" s="258"/>
      <c r="H862" s="258"/>
      <c r="I862" s="258"/>
      <c r="J862" s="258"/>
      <c r="K862" s="258"/>
      <c r="L862" s="258"/>
      <c r="M862" s="258"/>
      <c r="N862" s="258"/>
      <c r="O862" s="258"/>
    </row>
    <row r="863" spans="1:15">
      <c r="A863" s="258"/>
      <c r="B863" s="258"/>
      <c r="C863" s="258"/>
      <c r="D863" s="258"/>
      <c r="E863" s="258"/>
      <c r="F863" s="258"/>
      <c r="G863" s="258"/>
      <c r="H863" s="258"/>
      <c r="I863" s="258"/>
      <c r="J863" s="258"/>
      <c r="K863" s="258"/>
      <c r="L863" s="258"/>
      <c r="M863" s="258"/>
      <c r="N863" s="258"/>
      <c r="O863" s="258"/>
    </row>
    <row r="864" spans="1:15">
      <c r="A864" s="258"/>
      <c r="B864" s="258"/>
      <c r="C864" s="258"/>
      <c r="D864" s="258"/>
      <c r="E864" s="258"/>
      <c r="F864" s="258"/>
      <c r="G864" s="258"/>
      <c r="H864" s="258"/>
      <c r="I864" s="258"/>
      <c r="J864" s="258"/>
      <c r="K864" s="258"/>
      <c r="L864" s="258"/>
      <c r="M864" s="258"/>
      <c r="N864" s="258"/>
      <c r="O864" s="258"/>
    </row>
    <row r="865" spans="1:15">
      <c r="A865" s="258"/>
      <c r="B865" s="258"/>
      <c r="C865" s="258"/>
      <c r="D865" s="258"/>
      <c r="E865" s="258"/>
      <c r="F865" s="258"/>
      <c r="G865" s="258"/>
      <c r="H865" s="258"/>
      <c r="I865" s="258"/>
      <c r="J865" s="258"/>
      <c r="K865" s="258"/>
      <c r="L865" s="258"/>
      <c r="M865" s="258"/>
      <c r="N865" s="258"/>
      <c r="O865" s="258"/>
    </row>
    <row r="866" spans="1:15">
      <c r="A866" s="258"/>
      <c r="B866" s="258"/>
      <c r="C866" s="258"/>
      <c r="D866" s="258"/>
      <c r="E866" s="258"/>
      <c r="F866" s="258"/>
      <c r="G866" s="258"/>
      <c r="H866" s="258"/>
      <c r="I866" s="258"/>
      <c r="J866" s="258"/>
      <c r="K866" s="258"/>
      <c r="L866" s="258"/>
      <c r="M866" s="258"/>
      <c r="N866" s="258"/>
      <c r="O866" s="258"/>
    </row>
    <row r="867" spans="1:15">
      <c r="A867" s="258"/>
      <c r="B867" s="258"/>
      <c r="C867" s="258"/>
      <c r="D867" s="258"/>
      <c r="E867" s="258"/>
      <c r="F867" s="258"/>
      <c r="G867" s="258"/>
      <c r="H867" s="258"/>
      <c r="I867" s="258"/>
      <c r="J867" s="258"/>
      <c r="K867" s="258"/>
      <c r="L867" s="258"/>
      <c r="M867" s="258"/>
      <c r="N867" s="258"/>
      <c r="O867" s="258"/>
    </row>
    <row r="868" spans="1:15">
      <c r="A868" s="258"/>
      <c r="B868" s="258"/>
      <c r="C868" s="258"/>
      <c r="D868" s="258"/>
      <c r="E868" s="258"/>
      <c r="F868" s="258"/>
      <c r="G868" s="258"/>
      <c r="H868" s="258"/>
      <c r="I868" s="258"/>
      <c r="J868" s="258"/>
      <c r="K868" s="258"/>
      <c r="L868" s="258"/>
      <c r="M868" s="258"/>
      <c r="N868" s="258"/>
      <c r="O868" s="258"/>
    </row>
    <row r="869" spans="1:15">
      <c r="A869" s="258"/>
      <c r="B869" s="258"/>
      <c r="C869" s="258"/>
      <c r="D869" s="258"/>
      <c r="E869" s="258"/>
      <c r="F869" s="258"/>
      <c r="G869" s="258"/>
      <c r="H869" s="258"/>
      <c r="I869" s="258"/>
      <c r="J869" s="258"/>
      <c r="K869" s="258"/>
      <c r="L869" s="258"/>
      <c r="M869" s="258"/>
      <c r="N869" s="258"/>
      <c r="O869" s="258"/>
    </row>
    <row r="870" spans="1:15">
      <c r="A870" s="258"/>
      <c r="B870" s="258"/>
      <c r="C870" s="258"/>
      <c r="D870" s="258"/>
      <c r="E870" s="258"/>
      <c r="F870" s="258"/>
      <c r="G870" s="258"/>
      <c r="H870" s="258"/>
      <c r="I870" s="258"/>
      <c r="J870" s="258"/>
      <c r="K870" s="258"/>
      <c r="L870" s="258"/>
      <c r="M870" s="258"/>
      <c r="N870" s="258"/>
      <c r="O870" s="258"/>
    </row>
    <row r="871" spans="1:15">
      <c r="A871" s="258"/>
      <c r="B871" s="258"/>
      <c r="C871" s="258"/>
      <c r="D871" s="258"/>
      <c r="E871" s="258"/>
      <c r="F871" s="258"/>
      <c r="G871" s="258"/>
      <c r="H871" s="258"/>
      <c r="I871" s="258"/>
      <c r="J871" s="258"/>
      <c r="K871" s="258"/>
      <c r="L871" s="258"/>
      <c r="M871" s="258"/>
      <c r="N871" s="258"/>
      <c r="O871" s="258"/>
    </row>
    <row r="872" spans="1:15">
      <c r="A872" s="258"/>
      <c r="B872" s="258"/>
      <c r="C872" s="258"/>
      <c r="D872" s="258"/>
      <c r="E872" s="258"/>
      <c r="F872" s="258"/>
      <c r="G872" s="258"/>
      <c r="H872" s="258"/>
      <c r="I872" s="258"/>
      <c r="J872" s="258"/>
      <c r="K872" s="258"/>
      <c r="L872" s="258"/>
      <c r="M872" s="258"/>
      <c r="N872" s="258"/>
      <c r="O872" s="258"/>
    </row>
    <row r="873" spans="1:15">
      <c r="A873" s="258"/>
      <c r="B873" s="258"/>
      <c r="C873" s="258"/>
      <c r="D873" s="258"/>
      <c r="E873" s="258"/>
      <c r="F873" s="258"/>
      <c r="G873" s="258"/>
      <c r="H873" s="258"/>
      <c r="I873" s="258"/>
      <c r="J873" s="258"/>
      <c r="K873" s="258"/>
      <c r="L873" s="258"/>
      <c r="M873" s="258"/>
      <c r="N873" s="258"/>
      <c r="O873" s="258"/>
    </row>
    <row r="874" spans="1:15">
      <c r="A874" s="258"/>
      <c r="B874" s="258"/>
      <c r="C874" s="258"/>
      <c r="D874" s="258"/>
      <c r="E874" s="258"/>
      <c r="F874" s="258"/>
      <c r="G874" s="258"/>
      <c r="H874" s="258"/>
      <c r="I874" s="258"/>
      <c r="J874" s="258"/>
      <c r="K874" s="258"/>
      <c r="L874" s="258"/>
      <c r="M874" s="258"/>
      <c r="N874" s="258"/>
      <c r="O874" s="258"/>
    </row>
    <row r="875" spans="1:15">
      <c r="A875" s="258"/>
      <c r="B875" s="258"/>
      <c r="C875" s="258"/>
      <c r="D875" s="258"/>
      <c r="E875" s="258"/>
      <c r="F875" s="258"/>
      <c r="G875" s="258"/>
      <c r="H875" s="258"/>
      <c r="I875" s="258"/>
      <c r="J875" s="258"/>
      <c r="K875" s="258"/>
      <c r="L875" s="258"/>
      <c r="M875" s="258"/>
      <c r="N875" s="258"/>
      <c r="O875" s="258"/>
    </row>
    <row r="876" spans="1:15">
      <c r="A876" s="258"/>
      <c r="B876" s="258"/>
      <c r="C876" s="258"/>
      <c r="D876" s="258"/>
      <c r="E876" s="258"/>
      <c r="F876" s="258"/>
      <c r="G876" s="258"/>
      <c r="H876" s="258"/>
      <c r="I876" s="258"/>
      <c r="J876" s="258"/>
      <c r="K876" s="258"/>
      <c r="L876" s="258"/>
      <c r="M876" s="258"/>
      <c r="N876" s="258"/>
      <c r="O876" s="258"/>
    </row>
    <row r="877" spans="1:15">
      <c r="A877" s="258"/>
      <c r="B877" s="258"/>
      <c r="C877" s="258"/>
      <c r="D877" s="258"/>
      <c r="E877" s="258"/>
      <c r="F877" s="258"/>
      <c r="G877" s="258"/>
      <c r="H877" s="258"/>
      <c r="I877" s="258"/>
      <c r="J877" s="258"/>
      <c r="K877" s="258"/>
      <c r="L877" s="258"/>
      <c r="M877" s="258"/>
      <c r="N877" s="258"/>
      <c r="O877" s="258"/>
    </row>
    <row r="878" spans="1:15">
      <c r="A878" s="258"/>
      <c r="B878" s="258"/>
      <c r="C878" s="258"/>
      <c r="D878" s="258"/>
      <c r="E878" s="258"/>
      <c r="F878" s="258"/>
      <c r="G878" s="258"/>
      <c r="H878" s="258"/>
      <c r="I878" s="258"/>
      <c r="J878" s="258"/>
      <c r="K878" s="258"/>
      <c r="L878" s="258"/>
      <c r="M878" s="258"/>
      <c r="N878" s="258"/>
      <c r="O878" s="258"/>
    </row>
    <row r="879" spans="1:15">
      <c r="A879" s="258"/>
      <c r="B879" s="258"/>
      <c r="C879" s="258"/>
      <c r="D879" s="258"/>
      <c r="E879" s="258"/>
      <c r="F879" s="258"/>
      <c r="G879" s="258"/>
      <c r="H879" s="258"/>
      <c r="I879" s="258"/>
      <c r="J879" s="258"/>
      <c r="K879" s="258"/>
      <c r="L879" s="258"/>
      <c r="M879" s="258"/>
      <c r="N879" s="258"/>
      <c r="O879" s="258"/>
    </row>
    <row r="880" spans="1:15">
      <c r="A880" s="258"/>
      <c r="B880" s="258"/>
      <c r="C880" s="258"/>
      <c r="D880" s="258"/>
      <c r="E880" s="258"/>
      <c r="F880" s="258"/>
      <c r="G880" s="258"/>
      <c r="H880" s="258"/>
      <c r="I880" s="258"/>
      <c r="J880" s="258"/>
      <c r="K880" s="258"/>
      <c r="L880" s="258"/>
      <c r="M880" s="258"/>
      <c r="N880" s="258"/>
      <c r="O880" s="258"/>
    </row>
    <row r="881" spans="1:15">
      <c r="A881" s="258"/>
      <c r="B881" s="258"/>
      <c r="C881" s="258"/>
      <c r="D881" s="258"/>
      <c r="E881" s="258"/>
      <c r="F881" s="258"/>
      <c r="G881" s="258"/>
      <c r="H881" s="258"/>
      <c r="I881" s="258"/>
      <c r="J881" s="258"/>
      <c r="K881" s="258"/>
      <c r="L881" s="258"/>
      <c r="M881" s="258"/>
      <c r="N881" s="258"/>
      <c r="O881" s="258"/>
    </row>
    <row r="882" spans="1:15">
      <c r="A882" s="258"/>
      <c r="B882" s="258"/>
      <c r="C882" s="258"/>
      <c r="D882" s="258"/>
      <c r="E882" s="258"/>
      <c r="F882" s="258"/>
      <c r="G882" s="258"/>
      <c r="H882" s="258"/>
      <c r="I882" s="258"/>
      <c r="J882" s="258"/>
      <c r="K882" s="258"/>
      <c r="L882" s="258"/>
      <c r="M882" s="258"/>
      <c r="N882" s="258"/>
      <c r="O882" s="258"/>
    </row>
    <row r="883" spans="1:15">
      <c r="A883" s="258"/>
      <c r="B883" s="258"/>
      <c r="C883" s="258"/>
      <c r="D883" s="258"/>
      <c r="E883" s="258"/>
      <c r="F883" s="258"/>
      <c r="G883" s="258"/>
      <c r="H883" s="258"/>
      <c r="I883" s="258"/>
      <c r="J883" s="258"/>
      <c r="K883" s="258"/>
      <c r="L883" s="258"/>
      <c r="M883" s="258"/>
      <c r="N883" s="258"/>
      <c r="O883" s="258"/>
    </row>
    <row r="884" spans="1:15">
      <c r="A884" s="258"/>
      <c r="B884" s="258"/>
      <c r="C884" s="258"/>
      <c r="D884" s="258"/>
      <c r="E884" s="258"/>
      <c r="F884" s="258"/>
      <c r="G884" s="258"/>
      <c r="H884" s="258"/>
      <c r="I884" s="258"/>
      <c r="J884" s="258"/>
      <c r="K884" s="258"/>
      <c r="L884" s="258"/>
      <c r="M884" s="258"/>
      <c r="N884" s="258"/>
      <c r="O884" s="258"/>
    </row>
    <row r="885" spans="1:15">
      <c r="A885" s="258"/>
      <c r="B885" s="258"/>
      <c r="C885" s="258"/>
      <c r="D885" s="258"/>
      <c r="E885" s="258"/>
      <c r="F885" s="258"/>
      <c r="G885" s="258"/>
      <c r="H885" s="258"/>
      <c r="I885" s="258"/>
      <c r="J885" s="258"/>
      <c r="K885" s="258"/>
      <c r="L885" s="258"/>
      <c r="M885" s="258"/>
      <c r="N885" s="258"/>
      <c r="O885" s="258"/>
    </row>
    <row r="886" spans="1:15">
      <c r="A886" s="258"/>
      <c r="B886" s="258"/>
      <c r="C886" s="258"/>
      <c r="D886" s="258"/>
      <c r="E886" s="258"/>
      <c r="F886" s="258"/>
      <c r="G886" s="258"/>
      <c r="H886" s="258"/>
      <c r="I886" s="258"/>
      <c r="J886" s="258"/>
      <c r="K886" s="258"/>
      <c r="L886" s="258"/>
      <c r="M886" s="258"/>
      <c r="N886" s="258"/>
      <c r="O886" s="258"/>
    </row>
    <row r="887" spans="1:15">
      <c r="A887" s="258"/>
      <c r="B887" s="258"/>
      <c r="C887" s="258"/>
      <c r="D887" s="258"/>
      <c r="E887" s="258"/>
      <c r="F887" s="258"/>
      <c r="G887" s="258"/>
      <c r="H887" s="258"/>
      <c r="I887" s="258"/>
      <c r="J887" s="258"/>
      <c r="K887" s="258"/>
      <c r="L887" s="258"/>
      <c r="M887" s="258"/>
      <c r="N887" s="258"/>
      <c r="O887" s="258"/>
    </row>
    <row r="888" spans="1:15">
      <c r="A888" s="258"/>
      <c r="B888" s="258"/>
      <c r="C888" s="258"/>
      <c r="D888" s="258"/>
      <c r="E888" s="258"/>
      <c r="F888" s="258"/>
      <c r="G888" s="258"/>
      <c r="H888" s="258"/>
      <c r="I888" s="258"/>
      <c r="J888" s="258"/>
      <c r="K888" s="258"/>
      <c r="L888" s="258"/>
      <c r="M888" s="258"/>
      <c r="N888" s="258"/>
      <c r="O888" s="258"/>
    </row>
    <row r="889" spans="1:15">
      <c r="A889" s="258"/>
      <c r="B889" s="258"/>
      <c r="C889" s="258"/>
      <c r="D889" s="258"/>
      <c r="E889" s="258"/>
      <c r="F889" s="258"/>
      <c r="G889" s="258"/>
      <c r="H889" s="258"/>
      <c r="I889" s="258"/>
      <c r="J889" s="258"/>
      <c r="K889" s="258"/>
      <c r="L889" s="258"/>
      <c r="M889" s="258"/>
      <c r="N889" s="258"/>
      <c r="O889" s="258"/>
    </row>
    <row r="890" spans="1:15">
      <c r="A890" s="258"/>
      <c r="B890" s="258"/>
      <c r="C890" s="258"/>
      <c r="D890" s="258"/>
      <c r="E890" s="258"/>
      <c r="F890" s="258"/>
      <c r="G890" s="258"/>
      <c r="H890" s="258"/>
      <c r="I890" s="258"/>
      <c r="J890" s="258"/>
      <c r="K890" s="258"/>
      <c r="L890" s="258"/>
      <c r="M890" s="258"/>
      <c r="N890" s="258"/>
      <c r="O890" s="258"/>
    </row>
    <row r="891" spans="1:15">
      <c r="A891" s="258"/>
      <c r="B891" s="258"/>
      <c r="C891" s="258"/>
      <c r="D891" s="258"/>
      <c r="E891" s="258"/>
      <c r="F891" s="258"/>
      <c r="G891" s="258"/>
      <c r="H891" s="258"/>
      <c r="I891" s="258"/>
      <c r="J891" s="258"/>
      <c r="K891" s="258"/>
      <c r="L891" s="258"/>
      <c r="M891" s="258"/>
      <c r="N891" s="258"/>
      <c r="O891" s="258"/>
    </row>
    <row r="892" spans="1:15">
      <c r="A892" s="258"/>
      <c r="B892" s="258"/>
      <c r="C892" s="258"/>
      <c r="D892" s="258"/>
      <c r="E892" s="258"/>
      <c r="F892" s="258"/>
      <c r="G892" s="258"/>
      <c r="H892" s="258"/>
      <c r="I892" s="258"/>
      <c r="J892" s="258"/>
      <c r="K892" s="258"/>
      <c r="L892" s="258"/>
      <c r="M892" s="258"/>
      <c r="N892" s="258"/>
      <c r="O892" s="258"/>
    </row>
    <row r="893" spans="1:15">
      <c r="A893" s="258"/>
      <c r="B893" s="258"/>
      <c r="C893" s="258"/>
      <c r="D893" s="258"/>
      <c r="E893" s="258"/>
      <c r="F893" s="258"/>
      <c r="G893" s="258"/>
      <c r="H893" s="258"/>
      <c r="I893" s="258"/>
      <c r="J893" s="258"/>
      <c r="K893" s="258"/>
      <c r="L893" s="258"/>
      <c r="M893" s="258"/>
      <c r="N893" s="258"/>
      <c r="O893" s="258"/>
    </row>
    <row r="894" spans="1:15">
      <c r="A894" s="258"/>
      <c r="B894" s="258"/>
      <c r="C894" s="258"/>
      <c r="D894" s="258"/>
      <c r="E894" s="258"/>
      <c r="F894" s="258"/>
      <c r="G894" s="258"/>
      <c r="H894" s="258"/>
      <c r="I894" s="258"/>
      <c r="J894" s="258"/>
      <c r="K894" s="258"/>
      <c r="L894" s="258"/>
      <c r="M894" s="258"/>
      <c r="N894" s="258"/>
      <c r="O894" s="258"/>
    </row>
    <row r="895" spans="1:15">
      <c r="A895" s="258"/>
      <c r="B895" s="258"/>
      <c r="C895" s="258"/>
      <c r="D895" s="258"/>
      <c r="E895" s="258"/>
      <c r="F895" s="258"/>
      <c r="G895" s="258"/>
      <c r="H895" s="258"/>
      <c r="I895" s="258"/>
      <c r="J895" s="258"/>
      <c r="K895" s="258"/>
      <c r="L895" s="258"/>
      <c r="M895" s="258"/>
      <c r="N895" s="258"/>
      <c r="O895" s="258"/>
    </row>
    <row r="896" spans="1:15">
      <c r="A896" s="258"/>
      <c r="B896" s="258"/>
      <c r="C896" s="258"/>
      <c r="D896" s="258"/>
      <c r="E896" s="258"/>
      <c r="F896" s="258"/>
      <c r="G896" s="258"/>
      <c r="H896" s="258"/>
      <c r="I896" s="258"/>
      <c r="J896" s="258"/>
      <c r="K896" s="258"/>
      <c r="L896" s="258"/>
      <c r="M896" s="258"/>
      <c r="N896" s="258"/>
      <c r="O896" s="258"/>
    </row>
    <row r="897" spans="1:15">
      <c r="A897" s="258"/>
      <c r="B897" s="258"/>
      <c r="C897" s="258"/>
      <c r="D897" s="258"/>
      <c r="E897" s="258"/>
      <c r="F897" s="258"/>
      <c r="G897" s="258"/>
      <c r="H897" s="258"/>
      <c r="I897" s="258"/>
      <c r="J897" s="258"/>
      <c r="K897" s="258"/>
      <c r="L897" s="258"/>
      <c r="M897" s="258"/>
      <c r="N897" s="258"/>
      <c r="O897" s="258"/>
    </row>
    <row r="898" spans="1:15">
      <c r="A898" s="258"/>
      <c r="B898" s="258"/>
      <c r="C898" s="258"/>
      <c r="D898" s="258"/>
      <c r="E898" s="258"/>
      <c r="F898" s="258"/>
      <c r="G898" s="258"/>
      <c r="H898" s="258"/>
      <c r="I898" s="258"/>
      <c r="J898" s="258"/>
      <c r="K898" s="258"/>
      <c r="L898" s="258"/>
      <c r="M898" s="258"/>
      <c r="N898" s="258"/>
      <c r="O898" s="258"/>
    </row>
    <row r="899" spans="1:15">
      <c r="A899" s="258"/>
      <c r="B899" s="258"/>
      <c r="C899" s="258"/>
      <c r="D899" s="258"/>
      <c r="E899" s="258"/>
      <c r="F899" s="258"/>
      <c r="G899" s="258"/>
      <c r="H899" s="258"/>
      <c r="I899" s="258"/>
      <c r="J899" s="258"/>
      <c r="K899" s="258"/>
      <c r="L899" s="258"/>
      <c r="M899" s="258"/>
      <c r="N899" s="258"/>
      <c r="O899" s="258"/>
    </row>
    <row r="900" spans="1:15">
      <c r="A900" s="258"/>
      <c r="B900" s="258"/>
      <c r="C900" s="258"/>
      <c r="D900" s="258"/>
      <c r="E900" s="258"/>
      <c r="F900" s="258"/>
      <c r="G900" s="258"/>
      <c r="H900" s="258"/>
      <c r="I900" s="258"/>
      <c r="J900" s="258"/>
      <c r="K900" s="258"/>
      <c r="L900" s="258"/>
      <c r="M900" s="258"/>
      <c r="N900" s="258"/>
      <c r="O900" s="258"/>
    </row>
    <row r="901" spans="1:15">
      <c r="A901" s="258"/>
      <c r="B901" s="258"/>
      <c r="C901" s="258"/>
      <c r="D901" s="258"/>
      <c r="E901" s="258"/>
      <c r="F901" s="258"/>
      <c r="G901" s="258"/>
      <c r="H901" s="258"/>
      <c r="I901" s="258"/>
      <c r="J901" s="258"/>
      <c r="K901" s="258"/>
      <c r="L901" s="258"/>
      <c r="M901" s="258"/>
      <c r="N901" s="258"/>
      <c r="O901" s="258"/>
    </row>
    <row r="902" spans="1:15">
      <c r="A902" s="258"/>
      <c r="B902" s="258"/>
      <c r="C902" s="258"/>
      <c r="D902" s="258"/>
      <c r="E902" s="258"/>
      <c r="F902" s="258"/>
      <c r="G902" s="258"/>
      <c r="H902" s="258"/>
      <c r="I902" s="258"/>
      <c r="J902" s="258"/>
      <c r="K902" s="258"/>
      <c r="L902" s="258"/>
      <c r="M902" s="258"/>
      <c r="N902" s="258"/>
      <c r="O902" s="258"/>
    </row>
    <row r="903" spans="1:15">
      <c r="A903" s="258"/>
      <c r="B903" s="258"/>
      <c r="C903" s="258"/>
      <c r="D903" s="258"/>
      <c r="E903" s="258"/>
      <c r="F903" s="258"/>
      <c r="G903" s="258"/>
      <c r="H903" s="258"/>
      <c r="I903" s="258"/>
      <c r="J903" s="258"/>
      <c r="K903" s="258"/>
      <c r="L903" s="258"/>
      <c r="M903" s="258"/>
      <c r="N903" s="258"/>
      <c r="O903" s="258"/>
    </row>
    <row r="904" spans="1:15">
      <c r="A904" s="258"/>
      <c r="B904" s="258"/>
      <c r="C904" s="258"/>
      <c r="D904" s="258"/>
      <c r="E904" s="258"/>
      <c r="F904" s="258"/>
      <c r="G904" s="258"/>
      <c r="H904" s="258"/>
      <c r="I904" s="258"/>
      <c r="J904" s="258"/>
      <c r="K904" s="258"/>
      <c r="L904" s="258"/>
      <c r="M904" s="258"/>
      <c r="N904" s="258"/>
      <c r="O904" s="258"/>
    </row>
    <row r="905" spans="1:15">
      <c r="A905" s="258"/>
      <c r="B905" s="258"/>
      <c r="C905" s="258"/>
      <c r="D905" s="258"/>
      <c r="E905" s="258"/>
      <c r="F905" s="258"/>
      <c r="G905" s="258"/>
      <c r="H905" s="258"/>
      <c r="I905" s="258"/>
      <c r="J905" s="258"/>
      <c r="K905" s="258"/>
      <c r="L905" s="258"/>
      <c r="M905" s="258"/>
      <c r="N905" s="258"/>
      <c r="O905" s="258"/>
    </row>
    <row r="906" spans="1:15">
      <c r="A906" s="258"/>
      <c r="B906" s="258"/>
      <c r="C906" s="258"/>
      <c r="D906" s="258"/>
      <c r="E906" s="258"/>
      <c r="F906" s="258"/>
      <c r="G906" s="258"/>
      <c r="H906" s="258"/>
      <c r="I906" s="258"/>
      <c r="J906" s="258"/>
      <c r="K906" s="258"/>
      <c r="L906" s="258"/>
      <c r="M906" s="258"/>
      <c r="N906" s="258"/>
      <c r="O906" s="258"/>
    </row>
    <row r="907" spans="1:15">
      <c r="A907" s="258"/>
      <c r="B907" s="258"/>
      <c r="C907" s="258"/>
      <c r="D907" s="258"/>
      <c r="E907" s="258"/>
      <c r="F907" s="258"/>
      <c r="G907" s="258"/>
      <c r="H907" s="258"/>
      <c r="I907" s="258"/>
      <c r="J907" s="258"/>
      <c r="K907" s="258"/>
      <c r="L907" s="258"/>
      <c r="M907" s="258"/>
      <c r="N907" s="258"/>
      <c r="O907" s="258"/>
    </row>
    <row r="908" spans="1:15">
      <c r="A908" s="258"/>
      <c r="B908" s="258"/>
      <c r="C908" s="258"/>
      <c r="D908" s="258"/>
      <c r="E908" s="258"/>
      <c r="F908" s="258"/>
      <c r="G908" s="258"/>
      <c r="H908" s="258"/>
      <c r="I908" s="258"/>
      <c r="J908" s="258"/>
      <c r="K908" s="258"/>
      <c r="L908" s="258"/>
      <c r="M908" s="258"/>
      <c r="N908" s="258"/>
      <c r="O908" s="258"/>
    </row>
    <row r="909" spans="1:15">
      <c r="A909" s="258"/>
      <c r="B909" s="258"/>
      <c r="C909" s="258"/>
      <c r="D909" s="258"/>
      <c r="E909" s="258"/>
      <c r="F909" s="258"/>
      <c r="G909" s="258"/>
      <c r="H909" s="258"/>
      <c r="I909" s="258"/>
      <c r="J909" s="258"/>
      <c r="K909" s="258"/>
      <c r="L909" s="258"/>
      <c r="M909" s="258"/>
      <c r="N909" s="258"/>
      <c r="O909" s="258"/>
    </row>
    <row r="910" spans="1:15">
      <c r="A910" s="258"/>
      <c r="B910" s="258"/>
      <c r="C910" s="258"/>
      <c r="D910" s="258"/>
      <c r="E910" s="258"/>
      <c r="F910" s="258"/>
      <c r="G910" s="258"/>
      <c r="H910" s="258"/>
      <c r="I910" s="258"/>
      <c r="J910" s="258"/>
      <c r="K910" s="258"/>
      <c r="L910" s="258"/>
      <c r="M910" s="258"/>
      <c r="N910" s="258"/>
      <c r="O910" s="258"/>
    </row>
    <row r="911" spans="1:15">
      <c r="A911" s="258"/>
      <c r="B911" s="258"/>
      <c r="C911" s="258"/>
      <c r="D911" s="258"/>
      <c r="E911" s="258"/>
      <c r="F911" s="258"/>
      <c r="G911" s="258"/>
      <c r="H911" s="258"/>
      <c r="I911" s="258"/>
      <c r="J911" s="258"/>
      <c r="K911" s="258"/>
      <c r="L911" s="258"/>
      <c r="M911" s="258"/>
      <c r="N911" s="258"/>
      <c r="O911" s="258"/>
    </row>
    <row r="912" spans="1:15">
      <c r="A912" s="258"/>
      <c r="B912" s="258"/>
      <c r="C912" s="258"/>
      <c r="D912" s="258"/>
      <c r="E912" s="258"/>
      <c r="F912" s="258"/>
      <c r="G912" s="258"/>
      <c r="H912" s="258"/>
      <c r="I912" s="258"/>
      <c r="J912" s="258"/>
      <c r="K912" s="258"/>
      <c r="L912" s="258"/>
      <c r="M912" s="258"/>
      <c r="N912" s="258"/>
      <c r="O912" s="258"/>
    </row>
    <row r="913" spans="1:15">
      <c r="A913" s="258"/>
      <c r="B913" s="258"/>
      <c r="C913" s="258"/>
      <c r="D913" s="258"/>
      <c r="E913" s="258"/>
      <c r="F913" s="258"/>
      <c r="G913" s="258"/>
      <c r="H913" s="258"/>
      <c r="I913" s="258"/>
      <c r="J913" s="258"/>
      <c r="K913" s="258"/>
      <c r="L913" s="258"/>
      <c r="M913" s="258"/>
      <c r="N913" s="258"/>
      <c r="O913" s="258"/>
    </row>
    <row r="914" spans="1:15">
      <c r="A914" s="258"/>
      <c r="B914" s="258"/>
      <c r="C914" s="258"/>
      <c r="D914" s="258"/>
      <c r="E914" s="258"/>
      <c r="F914" s="258"/>
      <c r="G914" s="258"/>
      <c r="H914" s="258"/>
      <c r="I914" s="258"/>
      <c r="J914" s="258"/>
      <c r="K914" s="258"/>
      <c r="L914" s="258"/>
      <c r="M914" s="258"/>
      <c r="N914" s="258"/>
      <c r="O914" s="258"/>
    </row>
    <row r="915" spans="1:15">
      <c r="A915" s="258"/>
      <c r="B915" s="258"/>
      <c r="C915" s="258"/>
      <c r="D915" s="258"/>
      <c r="E915" s="258"/>
      <c r="F915" s="258"/>
      <c r="G915" s="258"/>
      <c r="H915" s="258"/>
      <c r="I915" s="258"/>
      <c r="J915" s="258"/>
      <c r="K915" s="258"/>
      <c r="L915" s="258"/>
      <c r="M915" s="258"/>
      <c r="N915" s="258"/>
      <c r="O915" s="258"/>
    </row>
    <row r="916" spans="1:15">
      <c r="A916" s="258"/>
      <c r="B916" s="258"/>
      <c r="C916" s="258"/>
      <c r="D916" s="258"/>
      <c r="E916" s="258"/>
      <c r="F916" s="258"/>
      <c r="G916" s="258"/>
      <c r="H916" s="258"/>
      <c r="I916" s="258"/>
      <c r="J916" s="258"/>
      <c r="K916" s="258"/>
      <c r="L916" s="258"/>
      <c r="M916" s="258"/>
      <c r="N916" s="258"/>
      <c r="O916" s="258"/>
    </row>
    <row r="917" spans="1:15">
      <c r="A917" s="258"/>
      <c r="B917" s="258"/>
      <c r="C917" s="258"/>
      <c r="D917" s="258"/>
      <c r="E917" s="258"/>
      <c r="F917" s="258"/>
      <c r="G917" s="258"/>
      <c r="H917" s="258"/>
      <c r="I917" s="258"/>
      <c r="J917" s="258"/>
      <c r="K917" s="258"/>
      <c r="L917" s="258"/>
      <c r="M917" s="258"/>
      <c r="N917" s="258"/>
      <c r="O917" s="258"/>
    </row>
    <row r="918" spans="1:15">
      <c r="A918" s="258"/>
      <c r="B918" s="258"/>
      <c r="C918" s="258"/>
      <c r="D918" s="258"/>
      <c r="E918" s="258"/>
      <c r="F918" s="258"/>
      <c r="G918" s="258"/>
      <c r="H918" s="258"/>
      <c r="I918" s="258"/>
      <c r="J918" s="258"/>
      <c r="K918" s="258"/>
      <c r="L918" s="258"/>
      <c r="M918" s="258"/>
      <c r="N918" s="258"/>
      <c r="O918" s="258"/>
    </row>
    <row r="919" spans="1:15">
      <c r="A919" s="258"/>
      <c r="B919" s="258"/>
      <c r="C919" s="258"/>
      <c r="D919" s="258"/>
      <c r="E919" s="258"/>
      <c r="F919" s="258"/>
      <c r="G919" s="258"/>
      <c r="H919" s="258"/>
      <c r="I919" s="258"/>
      <c r="J919" s="258"/>
      <c r="K919" s="258"/>
      <c r="L919" s="258"/>
      <c r="M919" s="258"/>
      <c r="N919" s="258"/>
      <c r="O919" s="258"/>
    </row>
    <row r="920" spans="1:15">
      <c r="A920" s="258"/>
      <c r="B920" s="258"/>
      <c r="C920" s="258"/>
      <c r="D920" s="258"/>
      <c r="E920" s="258"/>
      <c r="F920" s="258"/>
      <c r="G920" s="258"/>
      <c r="H920" s="258"/>
      <c r="I920" s="258"/>
      <c r="J920" s="258"/>
      <c r="K920" s="258"/>
      <c r="L920" s="258"/>
      <c r="M920" s="258"/>
      <c r="N920" s="258"/>
      <c r="O920" s="258"/>
    </row>
    <row r="921" spans="1:15">
      <c r="A921" s="258"/>
      <c r="B921" s="258"/>
      <c r="C921" s="258"/>
      <c r="D921" s="258"/>
      <c r="E921" s="258"/>
      <c r="F921" s="258"/>
      <c r="G921" s="258"/>
      <c r="H921" s="258"/>
      <c r="I921" s="258"/>
      <c r="J921" s="258"/>
      <c r="K921" s="258"/>
      <c r="L921" s="258"/>
      <c r="M921" s="258"/>
      <c r="N921" s="258"/>
      <c r="O921" s="258"/>
    </row>
    <row r="922" spans="1:15">
      <c r="A922" s="258"/>
      <c r="B922" s="258"/>
      <c r="C922" s="258"/>
      <c r="D922" s="258"/>
      <c r="E922" s="258"/>
      <c r="F922" s="258"/>
      <c r="G922" s="258"/>
      <c r="H922" s="258"/>
      <c r="I922" s="258"/>
      <c r="J922" s="258"/>
      <c r="K922" s="258"/>
      <c r="L922" s="258"/>
      <c r="M922" s="258"/>
      <c r="N922" s="258"/>
      <c r="O922" s="258"/>
    </row>
    <row r="923" spans="1:15">
      <c r="A923" s="258"/>
      <c r="B923" s="258"/>
      <c r="C923" s="258"/>
      <c r="D923" s="258"/>
      <c r="E923" s="258"/>
      <c r="F923" s="258"/>
      <c r="G923" s="258"/>
      <c r="H923" s="258"/>
      <c r="I923" s="258"/>
      <c r="J923" s="258"/>
      <c r="K923" s="258"/>
      <c r="L923" s="258"/>
      <c r="M923" s="258"/>
      <c r="N923" s="258"/>
      <c r="O923" s="258"/>
    </row>
    <row r="924" spans="1:15">
      <c r="A924" s="258"/>
      <c r="B924" s="258"/>
      <c r="C924" s="258"/>
      <c r="D924" s="258"/>
      <c r="E924" s="258"/>
      <c r="F924" s="258"/>
      <c r="G924" s="258"/>
      <c r="H924" s="258"/>
      <c r="I924" s="258"/>
      <c r="J924" s="258"/>
      <c r="K924" s="258"/>
      <c r="L924" s="258"/>
      <c r="M924" s="258"/>
      <c r="N924" s="258"/>
      <c r="O924" s="258"/>
    </row>
    <row r="925" spans="1:15">
      <c r="A925" s="258"/>
      <c r="B925" s="258"/>
      <c r="C925" s="258"/>
      <c r="D925" s="258"/>
      <c r="E925" s="258"/>
      <c r="F925" s="258"/>
      <c r="G925" s="258"/>
      <c r="H925" s="258"/>
      <c r="I925" s="258"/>
      <c r="J925" s="258"/>
      <c r="K925" s="258"/>
      <c r="L925" s="258"/>
      <c r="M925" s="258"/>
      <c r="N925" s="258"/>
      <c r="O925" s="258"/>
    </row>
    <row r="926" spans="1:15">
      <c r="A926" s="258"/>
      <c r="B926" s="258"/>
      <c r="C926" s="258"/>
      <c r="D926" s="258"/>
      <c r="E926" s="258"/>
      <c r="F926" s="258"/>
      <c r="G926" s="258"/>
      <c r="H926" s="258"/>
      <c r="I926" s="258"/>
      <c r="J926" s="258"/>
      <c r="K926" s="258"/>
      <c r="L926" s="258"/>
      <c r="M926" s="258"/>
      <c r="N926" s="258"/>
      <c r="O926" s="258"/>
    </row>
    <row r="927" spans="1:15">
      <c r="A927" s="258"/>
      <c r="B927" s="258"/>
      <c r="C927" s="258"/>
      <c r="D927" s="258"/>
      <c r="E927" s="258"/>
      <c r="F927" s="258"/>
      <c r="G927" s="258"/>
      <c r="H927" s="258"/>
      <c r="I927" s="258"/>
      <c r="J927" s="258"/>
      <c r="K927" s="258"/>
      <c r="L927" s="258"/>
      <c r="M927" s="258"/>
      <c r="N927" s="258"/>
      <c r="O927" s="258"/>
    </row>
    <row r="928" spans="1:15">
      <c r="A928" s="258"/>
      <c r="B928" s="258"/>
      <c r="C928" s="258"/>
      <c r="D928" s="258"/>
      <c r="E928" s="258"/>
      <c r="F928" s="258"/>
      <c r="G928" s="258"/>
      <c r="H928" s="258"/>
      <c r="I928" s="258"/>
      <c r="J928" s="258"/>
      <c r="K928" s="258"/>
      <c r="L928" s="258"/>
      <c r="M928" s="258"/>
      <c r="N928" s="258"/>
      <c r="O928" s="258"/>
    </row>
    <row r="929" spans="1:15">
      <c r="A929" s="258"/>
      <c r="B929" s="258"/>
      <c r="C929" s="258"/>
      <c r="D929" s="258"/>
      <c r="E929" s="258"/>
      <c r="F929" s="258"/>
      <c r="G929" s="258"/>
      <c r="H929" s="258"/>
      <c r="I929" s="258"/>
      <c r="J929" s="258"/>
      <c r="K929" s="258"/>
      <c r="L929" s="258"/>
      <c r="M929" s="258"/>
      <c r="N929" s="258"/>
      <c r="O929" s="258"/>
    </row>
    <row r="930" spans="1:15">
      <c r="A930" s="258"/>
      <c r="B930" s="258"/>
      <c r="C930" s="258"/>
      <c r="D930" s="258"/>
      <c r="E930" s="258"/>
      <c r="F930" s="258"/>
      <c r="G930" s="258"/>
      <c r="H930" s="258"/>
      <c r="I930" s="258"/>
      <c r="J930" s="258"/>
      <c r="K930" s="258"/>
      <c r="L930" s="258"/>
      <c r="M930" s="258"/>
      <c r="N930" s="258"/>
      <c r="O930" s="258"/>
    </row>
    <row r="931" spans="1:15">
      <c r="A931" s="258"/>
      <c r="B931" s="258"/>
      <c r="C931" s="258"/>
      <c r="D931" s="258"/>
      <c r="E931" s="258"/>
      <c r="F931" s="258"/>
      <c r="G931" s="258"/>
      <c r="H931" s="258"/>
      <c r="I931" s="258"/>
      <c r="J931" s="258"/>
      <c r="K931" s="258"/>
      <c r="L931" s="258"/>
      <c r="M931" s="258"/>
      <c r="N931" s="258"/>
      <c r="O931" s="258"/>
    </row>
    <row r="932" spans="1:15">
      <c r="A932" s="258"/>
      <c r="B932" s="258"/>
      <c r="C932" s="258"/>
      <c r="D932" s="258"/>
      <c r="E932" s="258"/>
      <c r="F932" s="258"/>
      <c r="G932" s="258"/>
      <c r="H932" s="258"/>
      <c r="I932" s="258"/>
      <c r="J932" s="258"/>
      <c r="K932" s="258"/>
      <c r="L932" s="258"/>
      <c r="M932" s="258"/>
      <c r="N932" s="258"/>
      <c r="O932" s="258"/>
    </row>
    <row r="933" spans="1:15">
      <c r="A933" s="258"/>
      <c r="B933" s="258"/>
      <c r="C933" s="258"/>
      <c r="D933" s="258"/>
      <c r="E933" s="258"/>
      <c r="F933" s="258"/>
      <c r="G933" s="258"/>
      <c r="H933" s="258"/>
      <c r="I933" s="258"/>
      <c r="J933" s="258"/>
      <c r="K933" s="258"/>
      <c r="L933" s="258"/>
      <c r="M933" s="258"/>
      <c r="N933" s="258"/>
      <c r="O933" s="258"/>
    </row>
    <row r="934" spans="1:15">
      <c r="A934" s="258"/>
      <c r="B934" s="258"/>
      <c r="C934" s="258"/>
      <c r="D934" s="258"/>
      <c r="E934" s="258"/>
      <c r="F934" s="258"/>
      <c r="G934" s="258"/>
      <c r="H934" s="258"/>
      <c r="I934" s="258"/>
      <c r="J934" s="258"/>
      <c r="K934" s="258"/>
      <c r="L934" s="258"/>
      <c r="M934" s="258"/>
      <c r="N934" s="258"/>
      <c r="O934" s="258"/>
    </row>
    <row r="935" spans="1:15">
      <c r="A935" s="258"/>
      <c r="B935" s="258"/>
      <c r="C935" s="258"/>
      <c r="D935" s="258"/>
      <c r="E935" s="258"/>
      <c r="F935" s="258"/>
      <c r="G935" s="258"/>
      <c r="H935" s="258"/>
      <c r="I935" s="258"/>
      <c r="J935" s="258"/>
      <c r="K935" s="258"/>
      <c r="L935" s="258"/>
      <c r="M935" s="258"/>
      <c r="N935" s="258"/>
      <c r="O935" s="258"/>
    </row>
    <row r="936" spans="1:15">
      <c r="A936" s="258"/>
      <c r="B936" s="258"/>
      <c r="C936" s="258"/>
      <c r="D936" s="258"/>
      <c r="E936" s="258"/>
      <c r="F936" s="258"/>
      <c r="G936" s="258"/>
      <c r="H936" s="258"/>
      <c r="I936" s="258"/>
      <c r="J936" s="258"/>
      <c r="K936" s="258"/>
      <c r="L936" s="258"/>
      <c r="M936" s="258"/>
      <c r="N936" s="258"/>
      <c r="O936" s="258"/>
    </row>
    <row r="937" spans="1:15">
      <c r="A937" s="258"/>
      <c r="B937" s="258"/>
      <c r="C937" s="258"/>
      <c r="D937" s="258"/>
      <c r="E937" s="258"/>
      <c r="F937" s="258"/>
      <c r="G937" s="258"/>
      <c r="H937" s="258"/>
      <c r="I937" s="258"/>
      <c r="J937" s="258"/>
      <c r="K937" s="258"/>
      <c r="L937" s="258"/>
      <c r="M937" s="258"/>
      <c r="N937" s="258"/>
      <c r="O937" s="258"/>
    </row>
    <row r="938" spans="1:15">
      <c r="A938" s="258"/>
      <c r="B938" s="258"/>
      <c r="C938" s="258"/>
      <c r="D938" s="258"/>
      <c r="E938" s="258"/>
      <c r="F938" s="258"/>
      <c r="G938" s="258"/>
      <c r="H938" s="258"/>
      <c r="I938" s="258"/>
      <c r="J938" s="258"/>
      <c r="K938" s="258"/>
      <c r="L938" s="258"/>
      <c r="M938" s="258"/>
      <c r="N938" s="258"/>
      <c r="O938" s="258"/>
    </row>
    <row r="939" spans="1:15">
      <c r="A939" s="258"/>
      <c r="B939" s="258"/>
      <c r="C939" s="258"/>
      <c r="D939" s="258"/>
      <c r="E939" s="258"/>
      <c r="F939" s="258"/>
      <c r="G939" s="258"/>
      <c r="H939" s="258"/>
      <c r="I939" s="258"/>
      <c r="J939" s="258"/>
      <c r="K939" s="258"/>
      <c r="L939" s="258"/>
      <c r="M939" s="258"/>
      <c r="N939" s="258"/>
      <c r="O939" s="258"/>
    </row>
    <row r="940" spans="1:15">
      <c r="A940" s="258"/>
      <c r="B940" s="258"/>
      <c r="C940" s="258"/>
      <c r="D940" s="258"/>
      <c r="E940" s="258"/>
      <c r="F940" s="258"/>
      <c r="G940" s="258"/>
      <c r="H940" s="258"/>
      <c r="I940" s="258"/>
      <c r="J940" s="258"/>
      <c r="K940" s="258"/>
      <c r="L940" s="258"/>
      <c r="M940" s="258"/>
      <c r="N940" s="258"/>
      <c r="O940" s="258"/>
    </row>
    <row r="941" spans="1:15">
      <c r="A941" s="258"/>
      <c r="B941" s="258"/>
      <c r="C941" s="258"/>
      <c r="D941" s="258"/>
      <c r="E941" s="258"/>
      <c r="F941" s="258"/>
      <c r="G941" s="258"/>
      <c r="H941" s="258"/>
      <c r="I941" s="258"/>
      <c r="J941" s="258"/>
      <c r="K941" s="258"/>
      <c r="L941" s="258"/>
      <c r="M941" s="258"/>
      <c r="N941" s="258"/>
      <c r="O941" s="258"/>
    </row>
    <row r="942" spans="1:15">
      <c r="A942" s="258"/>
      <c r="B942" s="258"/>
      <c r="C942" s="258"/>
      <c r="D942" s="258"/>
      <c r="E942" s="258"/>
      <c r="F942" s="258"/>
      <c r="G942" s="258"/>
      <c r="H942" s="258"/>
      <c r="I942" s="258"/>
      <c r="J942" s="258"/>
      <c r="K942" s="258"/>
      <c r="L942" s="258"/>
      <c r="M942" s="258"/>
      <c r="N942" s="258"/>
      <c r="O942" s="258"/>
    </row>
    <row r="943" spans="1:15">
      <c r="A943" s="258"/>
      <c r="B943" s="258"/>
      <c r="C943" s="258"/>
      <c r="D943" s="258"/>
      <c r="E943" s="258"/>
      <c r="F943" s="258"/>
      <c r="G943" s="258"/>
      <c r="H943" s="258"/>
      <c r="I943" s="258"/>
      <c r="J943" s="258"/>
      <c r="K943" s="258"/>
      <c r="L943" s="258"/>
      <c r="M943" s="258"/>
      <c r="N943" s="258"/>
      <c r="O943" s="258"/>
    </row>
    <row r="944" spans="1:15">
      <c r="A944" s="258"/>
      <c r="B944" s="258"/>
      <c r="C944" s="258"/>
      <c r="D944" s="258"/>
      <c r="E944" s="258"/>
      <c r="F944" s="258"/>
      <c r="G944" s="258"/>
      <c r="H944" s="258"/>
      <c r="I944" s="258"/>
      <c r="J944" s="258"/>
      <c r="K944" s="258"/>
      <c r="L944" s="258"/>
      <c r="M944" s="258"/>
      <c r="N944" s="258"/>
      <c r="O944" s="258"/>
    </row>
    <row r="945" spans="1:15">
      <c r="A945" s="258"/>
      <c r="B945" s="258"/>
      <c r="C945" s="258"/>
      <c r="D945" s="258"/>
      <c r="E945" s="258"/>
      <c r="F945" s="258"/>
      <c r="G945" s="258"/>
      <c r="H945" s="258"/>
      <c r="I945" s="258"/>
      <c r="J945" s="258"/>
      <c r="K945" s="258"/>
      <c r="L945" s="258"/>
      <c r="M945" s="258"/>
      <c r="N945" s="258"/>
      <c r="O945" s="258"/>
    </row>
    <row r="946" spans="1:15">
      <c r="A946" s="258"/>
      <c r="B946" s="258"/>
      <c r="C946" s="258"/>
      <c r="D946" s="258"/>
      <c r="E946" s="258"/>
      <c r="F946" s="258"/>
      <c r="G946" s="258"/>
      <c r="H946" s="258"/>
      <c r="I946" s="258"/>
      <c r="J946" s="258"/>
      <c r="K946" s="258"/>
      <c r="L946" s="258"/>
      <c r="M946" s="258"/>
      <c r="N946" s="258"/>
      <c r="O946" s="258"/>
    </row>
    <row r="947" spans="1:15">
      <c r="A947" s="258"/>
      <c r="B947" s="258"/>
      <c r="C947" s="258"/>
      <c r="D947" s="258"/>
      <c r="E947" s="258"/>
      <c r="F947" s="258"/>
      <c r="G947" s="258"/>
      <c r="H947" s="258"/>
      <c r="I947" s="258"/>
      <c r="J947" s="258"/>
      <c r="K947" s="258"/>
      <c r="L947" s="258"/>
      <c r="M947" s="258"/>
      <c r="N947" s="258"/>
      <c r="O947" s="258"/>
    </row>
    <row r="948" spans="1:15">
      <c r="A948" s="258"/>
      <c r="B948" s="258"/>
      <c r="C948" s="258"/>
      <c r="D948" s="258"/>
      <c r="E948" s="258"/>
      <c r="F948" s="258"/>
      <c r="G948" s="258"/>
      <c r="H948" s="258"/>
      <c r="I948" s="258"/>
      <c r="J948" s="258"/>
      <c r="K948" s="258"/>
      <c r="L948" s="258"/>
      <c r="M948" s="258"/>
      <c r="N948" s="258"/>
      <c r="O948" s="258"/>
    </row>
    <row r="949" spans="1:15">
      <c r="A949" s="258"/>
      <c r="B949" s="258"/>
      <c r="C949" s="258"/>
      <c r="D949" s="258"/>
      <c r="E949" s="258"/>
      <c r="F949" s="258"/>
      <c r="G949" s="258"/>
      <c r="H949" s="258"/>
      <c r="I949" s="258"/>
      <c r="J949" s="258"/>
      <c r="K949" s="258"/>
      <c r="L949" s="258"/>
      <c r="M949" s="258"/>
      <c r="N949" s="258"/>
      <c r="O949" s="258"/>
    </row>
    <row r="950" spans="1:15">
      <c r="A950" s="258"/>
      <c r="B950" s="258"/>
      <c r="C950" s="258"/>
      <c r="D950" s="258"/>
      <c r="E950" s="258"/>
      <c r="F950" s="258"/>
      <c r="G950" s="258"/>
      <c r="H950" s="258"/>
      <c r="I950" s="258"/>
      <c r="J950" s="258"/>
      <c r="K950" s="258"/>
      <c r="L950" s="258"/>
      <c r="M950" s="258"/>
      <c r="N950" s="258"/>
      <c r="O950" s="258"/>
    </row>
    <row r="951" spans="1:15">
      <c r="A951" s="258"/>
      <c r="B951" s="258"/>
      <c r="C951" s="258"/>
      <c r="D951" s="258"/>
      <c r="E951" s="258"/>
      <c r="F951" s="258"/>
      <c r="G951" s="258"/>
      <c r="H951" s="258"/>
      <c r="I951" s="258"/>
      <c r="J951" s="258"/>
      <c r="K951" s="258"/>
      <c r="L951" s="258"/>
      <c r="M951" s="258"/>
      <c r="N951" s="258"/>
      <c r="O951" s="258"/>
    </row>
    <row r="952" spans="1:15">
      <c r="A952" s="258"/>
      <c r="B952" s="258"/>
      <c r="C952" s="258"/>
      <c r="D952" s="258"/>
      <c r="E952" s="258"/>
      <c r="F952" s="258"/>
      <c r="G952" s="258"/>
      <c r="H952" s="258"/>
      <c r="I952" s="258"/>
      <c r="J952" s="258"/>
      <c r="K952" s="258"/>
      <c r="L952" s="258"/>
      <c r="M952" s="258"/>
      <c r="N952" s="258"/>
      <c r="O952" s="258"/>
    </row>
    <row r="953" spans="1:15">
      <c r="A953" s="258"/>
      <c r="B953" s="258"/>
      <c r="C953" s="258"/>
      <c r="D953" s="258"/>
      <c r="E953" s="258"/>
      <c r="F953" s="258"/>
      <c r="G953" s="258"/>
      <c r="H953" s="258"/>
      <c r="I953" s="258"/>
      <c r="J953" s="258"/>
      <c r="K953" s="258"/>
      <c r="L953" s="258"/>
      <c r="M953" s="258"/>
      <c r="N953" s="258"/>
      <c r="O953" s="258"/>
    </row>
    <row r="954" spans="1:15">
      <c r="A954" s="258"/>
      <c r="B954" s="258"/>
      <c r="C954" s="258"/>
      <c r="D954" s="258"/>
      <c r="E954" s="258"/>
      <c r="F954" s="258"/>
      <c r="G954" s="258"/>
      <c r="H954" s="258"/>
      <c r="I954" s="258"/>
      <c r="J954" s="258"/>
      <c r="K954" s="258"/>
      <c r="L954" s="258"/>
      <c r="M954" s="258"/>
      <c r="N954" s="258"/>
      <c r="O954" s="258"/>
    </row>
    <row r="955" spans="1:15">
      <c r="A955" s="258"/>
      <c r="B955" s="258"/>
      <c r="C955" s="258"/>
      <c r="D955" s="258"/>
      <c r="E955" s="258"/>
      <c r="F955" s="258"/>
      <c r="G955" s="258"/>
      <c r="H955" s="258"/>
      <c r="I955" s="258"/>
      <c r="J955" s="258"/>
      <c r="K955" s="258"/>
      <c r="L955" s="258"/>
      <c r="M955" s="258"/>
      <c r="N955" s="258"/>
      <c r="O955" s="258"/>
    </row>
    <row r="956" spans="1:15">
      <c r="A956" s="258"/>
      <c r="B956" s="258"/>
      <c r="C956" s="258"/>
      <c r="D956" s="258"/>
      <c r="E956" s="258"/>
      <c r="F956" s="258"/>
      <c r="G956" s="258"/>
      <c r="H956" s="258"/>
      <c r="I956" s="258"/>
      <c r="J956" s="258"/>
      <c r="K956" s="258"/>
      <c r="L956" s="258"/>
      <c r="M956" s="258"/>
      <c r="N956" s="258"/>
      <c r="O956" s="258"/>
    </row>
    <row r="957" spans="1:15">
      <c r="A957" s="258"/>
      <c r="B957" s="258"/>
      <c r="C957" s="258"/>
      <c r="D957" s="258"/>
      <c r="E957" s="258"/>
      <c r="F957" s="258"/>
      <c r="G957" s="258"/>
      <c r="H957" s="258"/>
      <c r="I957" s="258"/>
      <c r="J957" s="258"/>
      <c r="K957" s="258"/>
      <c r="L957" s="258"/>
      <c r="M957" s="258"/>
      <c r="N957" s="258"/>
      <c r="O957" s="258"/>
    </row>
    <row r="958" spans="1:15">
      <c r="A958" s="258"/>
      <c r="B958" s="258"/>
      <c r="C958" s="258"/>
      <c r="D958" s="258"/>
      <c r="E958" s="258"/>
      <c r="F958" s="258"/>
      <c r="G958" s="258"/>
      <c r="H958" s="258"/>
      <c r="I958" s="258"/>
      <c r="J958" s="258"/>
      <c r="K958" s="258"/>
      <c r="L958" s="258"/>
      <c r="M958" s="258"/>
      <c r="N958" s="258"/>
      <c r="O958" s="258"/>
    </row>
    <row r="959" spans="1:15">
      <c r="A959" s="258"/>
      <c r="B959" s="258"/>
      <c r="C959" s="258"/>
      <c r="D959" s="258"/>
      <c r="E959" s="258"/>
      <c r="F959" s="258"/>
      <c r="G959" s="258"/>
      <c r="H959" s="258"/>
      <c r="I959" s="258"/>
      <c r="J959" s="258"/>
      <c r="K959" s="258"/>
      <c r="L959" s="258"/>
      <c r="M959" s="258"/>
      <c r="N959" s="258"/>
      <c r="O959" s="258"/>
    </row>
    <row r="960" spans="1:15">
      <c r="A960" s="258"/>
      <c r="B960" s="258"/>
      <c r="C960" s="258"/>
      <c r="D960" s="258"/>
      <c r="E960" s="258"/>
      <c r="F960" s="258"/>
      <c r="G960" s="258"/>
      <c r="H960" s="258"/>
      <c r="I960" s="258"/>
      <c r="J960" s="258"/>
      <c r="K960" s="258"/>
      <c r="L960" s="258"/>
      <c r="M960" s="258"/>
      <c r="N960" s="258"/>
      <c r="O960" s="258"/>
    </row>
    <row r="961" spans="1:15">
      <c r="A961" s="258"/>
      <c r="B961" s="258"/>
      <c r="C961" s="258"/>
      <c r="D961" s="258"/>
      <c r="E961" s="258"/>
      <c r="F961" s="258"/>
      <c r="G961" s="258"/>
      <c r="H961" s="258"/>
      <c r="I961" s="258"/>
      <c r="J961" s="258"/>
      <c r="K961" s="258"/>
      <c r="L961" s="258"/>
      <c r="M961" s="258"/>
      <c r="N961" s="258"/>
      <c r="O961" s="258"/>
    </row>
    <row r="962" spans="1:15">
      <c r="A962" s="258"/>
      <c r="B962" s="258"/>
      <c r="C962" s="258"/>
      <c r="D962" s="258"/>
      <c r="E962" s="258"/>
      <c r="F962" s="258"/>
      <c r="G962" s="258"/>
      <c r="H962" s="258"/>
      <c r="I962" s="258"/>
      <c r="J962" s="258"/>
      <c r="K962" s="258"/>
      <c r="L962" s="258"/>
      <c r="M962" s="258"/>
      <c r="N962" s="258"/>
      <c r="O962" s="258"/>
    </row>
    <row r="963" spans="1:15">
      <c r="A963" s="258"/>
      <c r="B963" s="258"/>
      <c r="C963" s="258"/>
      <c r="D963" s="258"/>
      <c r="E963" s="258"/>
      <c r="F963" s="258"/>
      <c r="G963" s="258"/>
      <c r="H963" s="258"/>
      <c r="I963" s="258"/>
      <c r="J963" s="258"/>
      <c r="K963" s="258"/>
      <c r="L963" s="258"/>
      <c r="M963" s="258"/>
      <c r="N963" s="258"/>
      <c r="O963" s="258"/>
    </row>
    <row r="964" spans="1:15">
      <c r="A964" s="258"/>
      <c r="B964" s="258"/>
      <c r="C964" s="258"/>
      <c r="D964" s="258"/>
      <c r="E964" s="258"/>
      <c r="F964" s="258"/>
      <c r="G964" s="258"/>
      <c r="H964" s="258"/>
      <c r="I964" s="258"/>
      <c r="J964" s="258"/>
      <c r="K964" s="258"/>
      <c r="L964" s="258"/>
      <c r="M964" s="258"/>
      <c r="N964" s="258"/>
      <c r="O964" s="258"/>
    </row>
    <row r="965" spans="1:15">
      <c r="A965" s="258"/>
      <c r="B965" s="258"/>
      <c r="C965" s="258"/>
      <c r="D965" s="258"/>
      <c r="E965" s="258"/>
      <c r="F965" s="258"/>
      <c r="G965" s="258"/>
      <c r="H965" s="258"/>
      <c r="I965" s="258"/>
      <c r="J965" s="258"/>
      <c r="K965" s="258"/>
      <c r="L965" s="258"/>
      <c r="M965" s="258"/>
      <c r="N965" s="258"/>
      <c r="O965" s="258"/>
    </row>
    <row r="966" spans="1:15">
      <c r="A966" s="258"/>
      <c r="B966" s="258"/>
      <c r="C966" s="258"/>
      <c r="D966" s="258"/>
      <c r="E966" s="258"/>
      <c r="F966" s="258"/>
      <c r="G966" s="258"/>
      <c r="H966" s="258"/>
      <c r="I966" s="258"/>
      <c r="J966" s="258"/>
      <c r="K966" s="258"/>
      <c r="L966" s="258"/>
      <c r="M966" s="258"/>
      <c r="N966" s="258"/>
      <c r="O966" s="258"/>
    </row>
    <row r="967" spans="1:15">
      <c r="A967" s="258"/>
      <c r="B967" s="258"/>
      <c r="C967" s="258"/>
      <c r="D967" s="258"/>
      <c r="E967" s="258"/>
      <c r="F967" s="258"/>
      <c r="G967" s="258"/>
      <c r="H967" s="258"/>
      <c r="I967" s="258"/>
      <c r="J967" s="258"/>
      <c r="K967" s="258"/>
      <c r="L967" s="258"/>
      <c r="M967" s="258"/>
      <c r="N967" s="258"/>
      <c r="O967" s="258"/>
    </row>
    <row r="968" spans="1:15">
      <c r="A968" s="258"/>
      <c r="B968" s="258"/>
      <c r="C968" s="258"/>
      <c r="D968" s="258"/>
      <c r="E968" s="258"/>
      <c r="F968" s="258"/>
      <c r="G968" s="258"/>
      <c r="H968" s="258"/>
      <c r="I968" s="258"/>
      <c r="J968" s="258"/>
      <c r="K968" s="258"/>
      <c r="L968" s="258"/>
      <c r="M968" s="258"/>
      <c r="N968" s="258"/>
      <c r="O968" s="258"/>
    </row>
    <row r="969" spans="1:15">
      <c r="A969" s="258"/>
      <c r="B969" s="258"/>
      <c r="C969" s="258"/>
      <c r="D969" s="258"/>
      <c r="E969" s="258"/>
      <c r="F969" s="258"/>
      <c r="G969" s="258"/>
      <c r="H969" s="258"/>
      <c r="I969" s="258"/>
      <c r="J969" s="258"/>
      <c r="K969" s="258"/>
      <c r="L969" s="258"/>
      <c r="M969" s="258"/>
      <c r="N969" s="258"/>
      <c r="O969" s="258"/>
    </row>
    <row r="970" spans="1:15">
      <c r="A970" s="258"/>
      <c r="B970" s="258"/>
      <c r="C970" s="258"/>
      <c r="D970" s="258"/>
      <c r="E970" s="258"/>
      <c r="F970" s="258"/>
      <c r="G970" s="258"/>
      <c r="H970" s="258"/>
      <c r="I970" s="258"/>
      <c r="J970" s="258"/>
      <c r="K970" s="258"/>
      <c r="L970" s="258"/>
      <c r="M970" s="258"/>
      <c r="N970" s="258"/>
      <c r="O970" s="258"/>
    </row>
    <row r="971" spans="1:15">
      <c r="A971" s="258"/>
      <c r="B971" s="258"/>
      <c r="C971" s="258"/>
      <c r="D971" s="258"/>
      <c r="E971" s="258"/>
      <c r="F971" s="258"/>
      <c r="G971" s="258"/>
      <c r="H971" s="258"/>
      <c r="I971" s="258"/>
      <c r="J971" s="258"/>
      <c r="K971" s="258"/>
      <c r="L971" s="258"/>
      <c r="M971" s="258"/>
      <c r="N971" s="258"/>
      <c r="O971" s="258"/>
    </row>
    <row r="972" spans="1:15">
      <c r="A972" s="258"/>
      <c r="B972" s="258"/>
      <c r="C972" s="258"/>
      <c r="D972" s="258"/>
      <c r="E972" s="258"/>
      <c r="F972" s="258"/>
      <c r="G972" s="258"/>
      <c r="H972" s="258"/>
      <c r="I972" s="258"/>
      <c r="J972" s="258"/>
      <c r="K972" s="258"/>
      <c r="L972" s="258"/>
      <c r="M972" s="258"/>
      <c r="N972" s="258"/>
      <c r="O972" s="258"/>
    </row>
    <row r="973" spans="1:15">
      <c r="A973" s="258"/>
      <c r="B973" s="258"/>
      <c r="C973" s="258"/>
      <c r="D973" s="258"/>
      <c r="E973" s="258"/>
      <c r="F973" s="258"/>
      <c r="G973" s="258"/>
      <c r="H973" s="258"/>
      <c r="I973" s="258"/>
      <c r="J973" s="258"/>
      <c r="K973" s="258"/>
      <c r="L973" s="258"/>
      <c r="M973" s="258"/>
      <c r="N973" s="258"/>
      <c r="O973" s="258"/>
    </row>
    <row r="974" spans="1:15">
      <c r="A974" s="258"/>
      <c r="B974" s="258"/>
      <c r="C974" s="258"/>
      <c r="D974" s="258"/>
      <c r="E974" s="258"/>
      <c r="F974" s="258"/>
      <c r="G974" s="258"/>
      <c r="H974" s="258"/>
      <c r="I974" s="258"/>
      <c r="J974" s="258"/>
      <c r="K974" s="258"/>
      <c r="L974" s="258"/>
      <c r="M974" s="258"/>
      <c r="N974" s="258"/>
      <c r="O974" s="258"/>
    </row>
    <row r="975" spans="1:15">
      <c r="A975" s="258"/>
      <c r="B975" s="258"/>
      <c r="C975" s="258"/>
      <c r="D975" s="258"/>
      <c r="E975" s="258"/>
      <c r="F975" s="258"/>
      <c r="G975" s="258"/>
      <c r="H975" s="258"/>
      <c r="I975" s="258"/>
      <c r="J975" s="258"/>
      <c r="K975" s="258"/>
      <c r="L975" s="258"/>
      <c r="M975" s="258"/>
      <c r="N975" s="258"/>
      <c r="O975" s="258"/>
    </row>
    <row r="976" spans="1:15">
      <c r="A976" s="258"/>
      <c r="B976" s="258"/>
      <c r="C976" s="258"/>
      <c r="D976" s="258"/>
      <c r="E976" s="258"/>
      <c r="F976" s="258"/>
      <c r="G976" s="258"/>
      <c r="H976" s="258"/>
      <c r="I976" s="258"/>
      <c r="J976" s="258"/>
      <c r="K976" s="258"/>
      <c r="L976" s="258"/>
      <c r="M976" s="258"/>
      <c r="N976" s="258"/>
      <c r="O976" s="258"/>
    </row>
    <row r="977" spans="1:15">
      <c r="A977" s="258"/>
      <c r="B977" s="258"/>
      <c r="C977" s="258"/>
      <c r="D977" s="258"/>
      <c r="E977" s="258"/>
      <c r="F977" s="258"/>
      <c r="G977" s="258"/>
      <c r="H977" s="258"/>
      <c r="I977" s="258"/>
      <c r="J977" s="258"/>
      <c r="K977" s="258"/>
      <c r="L977" s="258"/>
      <c r="M977" s="258"/>
      <c r="N977" s="258"/>
      <c r="O977" s="258"/>
    </row>
    <row r="978" spans="1:15">
      <c r="A978" s="258"/>
      <c r="B978" s="258"/>
      <c r="C978" s="258"/>
      <c r="D978" s="258"/>
      <c r="E978" s="258"/>
      <c r="F978" s="258"/>
      <c r="G978" s="258"/>
      <c r="H978" s="258"/>
      <c r="I978" s="258"/>
      <c r="J978" s="258"/>
      <c r="K978" s="258"/>
      <c r="L978" s="258"/>
      <c r="M978" s="258"/>
      <c r="N978" s="258"/>
      <c r="O978" s="258"/>
    </row>
    <row r="979" spans="1:15">
      <c r="A979" s="258"/>
      <c r="B979" s="258"/>
      <c r="C979" s="258"/>
      <c r="D979" s="258"/>
      <c r="E979" s="258"/>
      <c r="F979" s="258"/>
      <c r="G979" s="258"/>
      <c r="H979" s="258"/>
      <c r="I979" s="258"/>
      <c r="J979" s="258"/>
      <c r="K979" s="258"/>
      <c r="L979" s="258"/>
      <c r="M979" s="258"/>
      <c r="N979" s="258"/>
      <c r="O979" s="258"/>
    </row>
    <row r="980" spans="1:15">
      <c r="A980" s="258"/>
      <c r="B980" s="258"/>
      <c r="C980" s="258"/>
      <c r="D980" s="258"/>
      <c r="E980" s="258"/>
      <c r="F980" s="258"/>
      <c r="G980" s="258"/>
      <c r="H980" s="258"/>
      <c r="I980" s="258"/>
      <c r="J980" s="258"/>
      <c r="K980" s="258"/>
      <c r="L980" s="258"/>
      <c r="M980" s="258"/>
      <c r="N980" s="258"/>
      <c r="O980" s="258"/>
    </row>
    <row r="981" spans="1:15">
      <c r="A981" s="258"/>
      <c r="B981" s="258"/>
      <c r="C981" s="258"/>
      <c r="D981" s="258"/>
      <c r="E981" s="258"/>
      <c r="F981" s="258"/>
      <c r="G981" s="258"/>
      <c r="H981" s="258"/>
      <c r="I981" s="258"/>
      <c r="J981" s="258"/>
      <c r="K981" s="258"/>
      <c r="L981" s="258"/>
      <c r="M981" s="258"/>
      <c r="N981" s="258"/>
      <c r="O981" s="258"/>
    </row>
    <row r="982" spans="1:15">
      <c r="A982" s="258"/>
      <c r="B982" s="258"/>
      <c r="C982" s="258"/>
      <c r="D982" s="258"/>
      <c r="E982" s="258"/>
      <c r="F982" s="258"/>
      <c r="G982" s="258"/>
      <c r="H982" s="258"/>
      <c r="I982" s="258"/>
      <c r="J982" s="258"/>
      <c r="K982" s="258"/>
      <c r="L982" s="258"/>
      <c r="M982" s="258"/>
      <c r="N982" s="258"/>
      <c r="O982" s="258"/>
    </row>
    <row r="983" spans="1:15">
      <c r="A983" s="258"/>
      <c r="B983" s="258"/>
      <c r="C983" s="258"/>
      <c r="D983" s="258"/>
      <c r="E983" s="258"/>
      <c r="F983" s="258"/>
      <c r="G983" s="258"/>
      <c r="H983" s="258"/>
      <c r="I983" s="258"/>
      <c r="J983" s="258"/>
      <c r="K983" s="258"/>
      <c r="L983" s="258"/>
      <c r="M983" s="258"/>
      <c r="N983" s="258"/>
      <c r="O983" s="258"/>
    </row>
    <row r="984" spans="1:15">
      <c r="A984" s="258"/>
      <c r="B984" s="258"/>
      <c r="C984" s="258"/>
      <c r="D984" s="258"/>
      <c r="E984" s="258"/>
      <c r="F984" s="258"/>
      <c r="G984" s="258"/>
      <c r="H984" s="258"/>
      <c r="I984" s="258"/>
      <c r="J984" s="258"/>
      <c r="K984" s="258"/>
      <c r="L984" s="258"/>
      <c r="M984" s="258"/>
      <c r="N984" s="258"/>
      <c r="O984" s="258"/>
    </row>
    <row r="985" spans="1:15">
      <c r="A985" s="258"/>
      <c r="B985" s="258"/>
      <c r="C985" s="258"/>
      <c r="D985" s="258"/>
      <c r="E985" s="258"/>
      <c r="F985" s="258"/>
      <c r="G985" s="258"/>
      <c r="H985" s="258"/>
      <c r="I985" s="258"/>
      <c r="J985" s="258"/>
      <c r="K985" s="258"/>
      <c r="L985" s="258"/>
      <c r="M985" s="258"/>
      <c r="N985" s="258"/>
      <c r="O985" s="258"/>
    </row>
    <row r="986" spans="1:15">
      <c r="A986" s="258"/>
      <c r="B986" s="258"/>
      <c r="C986" s="258"/>
      <c r="D986" s="258"/>
      <c r="E986" s="258"/>
      <c r="F986" s="258"/>
      <c r="G986" s="258"/>
      <c r="H986" s="258"/>
      <c r="I986" s="258"/>
      <c r="J986" s="258"/>
      <c r="K986" s="258"/>
      <c r="L986" s="258"/>
      <c r="M986" s="258"/>
      <c r="N986" s="258"/>
      <c r="O986" s="258"/>
    </row>
    <row r="987" spans="1:15">
      <c r="A987" s="258"/>
      <c r="B987" s="258"/>
      <c r="C987" s="258"/>
      <c r="D987" s="258"/>
      <c r="E987" s="258"/>
      <c r="F987" s="258"/>
      <c r="G987" s="258"/>
      <c r="H987" s="258"/>
      <c r="I987" s="258"/>
      <c r="J987" s="258"/>
      <c r="K987" s="258"/>
      <c r="L987" s="258"/>
      <c r="M987" s="258"/>
      <c r="N987" s="258"/>
      <c r="O987" s="258"/>
    </row>
    <row r="988" spans="1:15">
      <c r="A988" s="258"/>
      <c r="B988" s="258"/>
      <c r="C988" s="258"/>
      <c r="D988" s="258"/>
      <c r="E988" s="258"/>
      <c r="F988" s="258"/>
      <c r="G988" s="258"/>
      <c r="H988" s="258"/>
      <c r="I988" s="258"/>
      <c r="J988" s="258"/>
      <c r="K988" s="258"/>
      <c r="L988" s="258"/>
      <c r="M988" s="258"/>
      <c r="N988" s="258"/>
      <c r="O988" s="258"/>
    </row>
    <row r="989" spans="1:15">
      <c r="A989" s="258"/>
      <c r="B989" s="258"/>
      <c r="C989" s="258"/>
      <c r="D989" s="258"/>
      <c r="E989" s="258"/>
      <c r="F989" s="258"/>
      <c r="G989" s="258"/>
      <c r="H989" s="258"/>
      <c r="I989" s="258"/>
      <c r="J989" s="258"/>
      <c r="K989" s="258"/>
      <c r="L989" s="258"/>
      <c r="M989" s="258"/>
      <c r="N989" s="258"/>
      <c r="O989" s="258"/>
    </row>
    <row r="990" spans="1:15">
      <c r="A990" s="258"/>
      <c r="B990" s="258"/>
      <c r="C990" s="258"/>
      <c r="D990" s="258"/>
      <c r="E990" s="258"/>
      <c r="F990" s="258"/>
      <c r="G990" s="258"/>
      <c r="H990" s="258"/>
      <c r="I990" s="258"/>
      <c r="J990" s="258"/>
      <c r="K990" s="258"/>
      <c r="L990" s="258"/>
      <c r="M990" s="258"/>
      <c r="N990" s="258"/>
      <c r="O990" s="258"/>
    </row>
    <row r="991" spans="1:15">
      <c r="A991" s="258"/>
      <c r="B991" s="258"/>
      <c r="C991" s="258"/>
      <c r="D991" s="258"/>
      <c r="E991" s="258"/>
      <c r="F991" s="258"/>
      <c r="G991" s="258"/>
      <c r="H991" s="258"/>
      <c r="I991" s="258"/>
      <c r="J991" s="258"/>
      <c r="K991" s="258"/>
      <c r="L991" s="258"/>
      <c r="M991" s="258"/>
      <c r="N991" s="258"/>
      <c r="O991" s="258"/>
    </row>
    <row r="992" spans="1:15">
      <c r="A992" s="258"/>
      <c r="B992" s="258"/>
      <c r="C992" s="258"/>
      <c r="D992" s="258"/>
      <c r="E992" s="258"/>
      <c r="F992" s="258"/>
      <c r="G992" s="258"/>
      <c r="H992" s="258"/>
      <c r="I992" s="258"/>
      <c r="J992" s="258"/>
      <c r="K992" s="258"/>
      <c r="L992" s="258"/>
      <c r="M992" s="258"/>
      <c r="N992" s="258"/>
      <c r="O992" s="258"/>
    </row>
    <row r="993" spans="1:15">
      <c r="A993" s="258"/>
      <c r="B993" s="258"/>
      <c r="C993" s="258"/>
      <c r="D993" s="258"/>
      <c r="E993" s="258"/>
      <c r="F993" s="258"/>
      <c r="G993" s="258"/>
      <c r="H993" s="258"/>
      <c r="I993" s="258"/>
      <c r="J993" s="258"/>
      <c r="K993" s="258"/>
      <c r="L993" s="258"/>
      <c r="M993" s="258"/>
      <c r="N993" s="258"/>
      <c r="O993" s="258"/>
    </row>
    <row r="994" spans="1:15">
      <c r="A994" s="258"/>
      <c r="B994" s="258"/>
      <c r="C994" s="258"/>
      <c r="D994" s="258"/>
      <c r="E994" s="258"/>
      <c r="F994" s="258"/>
      <c r="G994" s="258"/>
      <c r="H994" s="258"/>
      <c r="I994" s="258"/>
      <c r="J994" s="258"/>
      <c r="K994" s="258"/>
      <c r="L994" s="258"/>
      <c r="M994" s="258"/>
      <c r="N994" s="258"/>
      <c r="O994" s="258"/>
    </row>
    <row r="995" spans="1:15">
      <c r="A995" s="258"/>
      <c r="B995" s="258"/>
      <c r="C995" s="258"/>
      <c r="D995" s="258"/>
      <c r="E995" s="258"/>
      <c r="F995" s="258"/>
      <c r="G995" s="258"/>
      <c r="H995" s="258"/>
      <c r="I995" s="258"/>
      <c r="J995" s="258"/>
      <c r="K995" s="258"/>
      <c r="L995" s="258"/>
      <c r="M995" s="258"/>
      <c r="N995" s="258"/>
      <c r="O995" s="258"/>
    </row>
    <row r="996" spans="1:15">
      <c r="A996" s="258"/>
      <c r="B996" s="258"/>
      <c r="C996" s="258"/>
      <c r="D996" s="258"/>
      <c r="E996" s="258"/>
      <c r="F996" s="258"/>
      <c r="G996" s="258"/>
      <c r="H996" s="258"/>
      <c r="I996" s="258"/>
      <c r="J996" s="258"/>
      <c r="K996" s="258"/>
      <c r="L996" s="258"/>
      <c r="M996" s="258"/>
      <c r="N996" s="258"/>
      <c r="O996" s="258"/>
    </row>
    <row r="997" spans="1:15">
      <c r="A997" s="258"/>
      <c r="B997" s="258"/>
      <c r="C997" s="258"/>
      <c r="D997" s="258"/>
      <c r="E997" s="258"/>
      <c r="F997" s="258"/>
      <c r="G997" s="258"/>
      <c r="H997" s="258"/>
      <c r="I997" s="258"/>
      <c r="J997" s="258"/>
      <c r="K997" s="258"/>
      <c r="L997" s="258"/>
      <c r="M997" s="258"/>
      <c r="N997" s="258"/>
      <c r="O997" s="258"/>
    </row>
    <row r="998" spans="1:15">
      <c r="A998" s="258"/>
      <c r="B998" s="258"/>
      <c r="C998" s="258"/>
      <c r="D998" s="258"/>
      <c r="E998" s="258"/>
      <c r="F998" s="258"/>
      <c r="G998" s="258"/>
      <c r="H998" s="258"/>
      <c r="I998" s="258"/>
      <c r="J998" s="258"/>
      <c r="K998" s="258"/>
      <c r="L998" s="258"/>
      <c r="M998" s="258"/>
      <c r="N998" s="258"/>
      <c r="O998" s="258"/>
    </row>
    <row r="999" spans="1:15">
      <c r="A999" s="258"/>
      <c r="B999" s="258"/>
      <c r="C999" s="258"/>
      <c r="D999" s="258"/>
      <c r="E999" s="258"/>
      <c r="F999" s="258"/>
      <c r="G999" s="258"/>
      <c r="H999" s="258"/>
      <c r="I999" s="258"/>
      <c r="J999" s="258"/>
      <c r="K999" s="258"/>
      <c r="L999" s="258"/>
      <c r="M999" s="258"/>
      <c r="N999" s="258"/>
      <c r="O999" s="258"/>
    </row>
    <row r="1000" spans="1:15">
      <c r="A1000" s="258"/>
      <c r="B1000" s="258"/>
      <c r="C1000" s="258"/>
      <c r="D1000" s="258"/>
      <c r="E1000" s="258"/>
      <c r="F1000" s="258"/>
      <c r="G1000" s="258"/>
      <c r="H1000" s="258"/>
      <c r="I1000" s="258"/>
      <c r="J1000" s="258"/>
      <c r="K1000" s="258"/>
      <c r="L1000" s="258"/>
      <c r="M1000" s="258"/>
      <c r="N1000" s="258"/>
      <c r="O1000" s="258"/>
    </row>
    <row r="1001" spans="1:15">
      <c r="A1001" s="258"/>
      <c r="B1001" s="258"/>
      <c r="C1001" s="258"/>
      <c r="D1001" s="258"/>
      <c r="E1001" s="258"/>
      <c r="F1001" s="258"/>
      <c r="G1001" s="258"/>
      <c r="H1001" s="258"/>
      <c r="I1001" s="258"/>
      <c r="J1001" s="258"/>
      <c r="K1001" s="258"/>
      <c r="L1001" s="258"/>
      <c r="M1001" s="258"/>
      <c r="N1001" s="258"/>
      <c r="O1001" s="258"/>
    </row>
    <row r="1002" spans="1:15">
      <c r="A1002" s="258"/>
      <c r="B1002" s="258"/>
      <c r="C1002" s="258"/>
      <c r="D1002" s="258"/>
      <c r="E1002" s="258"/>
      <c r="F1002" s="258"/>
      <c r="G1002" s="258"/>
      <c r="H1002" s="258"/>
      <c r="I1002" s="258"/>
      <c r="J1002" s="258"/>
      <c r="K1002" s="258"/>
      <c r="L1002" s="258"/>
      <c r="M1002" s="258"/>
      <c r="N1002" s="258"/>
      <c r="O1002" s="258"/>
    </row>
    <row r="1003" spans="1:15">
      <c r="A1003" s="258"/>
      <c r="B1003" s="258"/>
      <c r="C1003" s="258"/>
      <c r="D1003" s="258"/>
      <c r="E1003" s="258"/>
      <c r="F1003" s="258"/>
      <c r="G1003" s="258"/>
      <c r="H1003" s="258"/>
      <c r="I1003" s="258"/>
      <c r="J1003" s="258"/>
      <c r="K1003" s="258"/>
      <c r="L1003" s="258"/>
      <c r="M1003" s="258"/>
      <c r="N1003" s="258"/>
      <c r="O1003" s="258"/>
    </row>
    <row r="1004" spans="1:15">
      <c r="A1004" s="258"/>
      <c r="B1004" s="258"/>
      <c r="C1004" s="258"/>
      <c r="D1004" s="258"/>
      <c r="E1004" s="258"/>
      <c r="F1004" s="258"/>
      <c r="G1004" s="258"/>
      <c r="H1004" s="258"/>
      <c r="I1004" s="258"/>
      <c r="J1004" s="258"/>
      <c r="K1004" s="258"/>
      <c r="L1004" s="258"/>
      <c r="M1004" s="258"/>
      <c r="N1004" s="258"/>
      <c r="O1004" s="258"/>
    </row>
  </sheetData>
  <sheetProtection selectLockedCells="1" selectUnlockedCells="1"/>
  <sortState xmlns:xlrd2="http://schemas.microsoft.com/office/spreadsheetml/2017/richdata2" ref="A17:D34">
    <sortCondition ref="A17:A34"/>
  </sortState>
  <hyperlinks>
    <hyperlink ref="D12" r:id="rId1" xr:uid="{00000000-0004-0000-0A00-000000000000}"/>
  </hyperlinks>
  <pageMargins left="0.70000000000000007" right="0.70000000000000007" top="0.78749999999999998" bottom="0.78749999999999998" header="0.51181102362204722" footer="0.51181102362204722"/>
  <pageSetup paperSize="9" firstPageNumber="0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31">
    <tabColor indexed="55"/>
  </sheetPr>
  <dimension ref="A1"/>
  <sheetViews>
    <sheetView workbookViewId="0"/>
  </sheetViews>
  <sheetFormatPr defaultRowHeight="12.75"/>
  <sheetData/>
  <sheetProtection selectLockedCells="1" selectUnlockedCells="1"/>
  <pageMargins left="0.70000000000000007" right="0.70000000000000007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41"/>
  <dimension ref="A1:F53"/>
  <sheetViews>
    <sheetView topLeftCell="A31" workbookViewId="0">
      <selection activeCell="A33" sqref="A33:C53"/>
    </sheetView>
  </sheetViews>
  <sheetFormatPr defaultRowHeight="12.75"/>
  <cols>
    <col min="2" max="2" width="7.5703125" customWidth="1"/>
    <col min="3" max="3" width="12.7109375" customWidth="1"/>
    <col min="4" max="4" width="12.140625" customWidth="1"/>
  </cols>
  <sheetData>
    <row r="1" spans="1:6" s="14" customFormat="1">
      <c r="A1" s="65">
        <v>1</v>
      </c>
      <c r="B1" s="65" t="s">
        <v>0</v>
      </c>
      <c r="C1" s="66">
        <v>8</v>
      </c>
      <c r="F1" s="14">
        <v>1</v>
      </c>
    </row>
    <row r="2" spans="1:6" s="14" customFormat="1">
      <c r="A2" s="65">
        <v>1</v>
      </c>
      <c r="B2" s="65" t="s">
        <v>0</v>
      </c>
      <c r="C2" s="66">
        <v>6</v>
      </c>
      <c r="F2" s="14">
        <v>2</v>
      </c>
    </row>
    <row r="3" spans="1:6" s="14" customFormat="1">
      <c r="A3" s="65">
        <v>1</v>
      </c>
      <c r="B3" s="65" t="s">
        <v>0</v>
      </c>
      <c r="C3" s="66">
        <v>4</v>
      </c>
      <c r="F3" s="14">
        <v>3</v>
      </c>
    </row>
    <row r="4" spans="1:6" s="14" customFormat="1">
      <c r="A4" s="65">
        <v>1</v>
      </c>
      <c r="B4" s="65" t="s">
        <v>0</v>
      </c>
      <c r="C4" s="66">
        <v>2</v>
      </c>
      <c r="F4" s="14">
        <v>4</v>
      </c>
    </row>
    <row r="5" spans="1:6" s="14" customFormat="1">
      <c r="A5" s="65">
        <v>3</v>
      </c>
      <c r="B5" s="65" t="s">
        <v>0</v>
      </c>
      <c r="C5" s="66">
        <v>1</v>
      </c>
      <c r="F5" s="14">
        <v>5</v>
      </c>
    </row>
    <row r="6" spans="1:6" s="14" customFormat="1">
      <c r="A6" s="65">
        <v>5</v>
      </c>
      <c r="B6" s="65" t="s">
        <v>0</v>
      </c>
      <c r="C6" s="66">
        <v>1</v>
      </c>
      <c r="F6" s="14">
        <v>6</v>
      </c>
    </row>
    <row r="7" spans="1:6" s="14" customFormat="1">
      <c r="A7" s="65">
        <v>7</v>
      </c>
      <c r="B7" s="65" t="s">
        <v>0</v>
      </c>
      <c r="C7" s="66">
        <v>1</v>
      </c>
      <c r="F7" s="14">
        <v>7</v>
      </c>
    </row>
    <row r="8" spans="1:6" s="14" customFormat="1">
      <c r="A8" s="65">
        <v>2</v>
      </c>
      <c r="B8" s="65" t="s">
        <v>0</v>
      </c>
      <c r="C8" s="66">
        <v>5</v>
      </c>
      <c r="F8" s="14">
        <v>8</v>
      </c>
    </row>
    <row r="9" spans="1:6" s="14" customFormat="1">
      <c r="A9" s="65">
        <v>2</v>
      </c>
      <c r="B9" s="65" t="s">
        <v>0</v>
      </c>
      <c r="C9" s="66">
        <v>8</v>
      </c>
      <c r="F9" s="14">
        <v>9</v>
      </c>
    </row>
    <row r="10" spans="1:6" s="14" customFormat="1">
      <c r="A10" s="65">
        <v>3</v>
      </c>
      <c r="B10" s="65" t="s">
        <v>0</v>
      </c>
      <c r="C10" s="66">
        <v>2</v>
      </c>
      <c r="F10" s="14">
        <v>10</v>
      </c>
    </row>
    <row r="11" spans="1:6" s="14" customFormat="1">
      <c r="A11" s="65">
        <v>6</v>
      </c>
      <c r="B11" s="65" t="s">
        <v>0</v>
      </c>
      <c r="C11" s="66">
        <v>2</v>
      </c>
      <c r="F11" s="14">
        <v>11</v>
      </c>
    </row>
    <row r="12" spans="1:6" s="14" customFormat="1" ht="15" customHeight="1">
      <c r="A12" s="65">
        <v>7</v>
      </c>
      <c r="B12" s="65" t="s">
        <v>0</v>
      </c>
      <c r="C12" s="66">
        <v>2</v>
      </c>
      <c r="F12" s="14">
        <v>12</v>
      </c>
    </row>
    <row r="13" spans="1:6" s="14" customFormat="1" ht="15" customHeight="1">
      <c r="A13" s="65">
        <v>2</v>
      </c>
      <c r="B13" s="65"/>
      <c r="C13" s="66">
        <v>4</v>
      </c>
      <c r="F13" s="14">
        <v>13</v>
      </c>
    </row>
    <row r="14" spans="1:6" s="14" customFormat="1">
      <c r="A14" s="65">
        <v>3</v>
      </c>
      <c r="B14" s="65" t="s">
        <v>0</v>
      </c>
      <c r="C14" s="66">
        <v>5</v>
      </c>
      <c r="F14" s="14">
        <v>14</v>
      </c>
    </row>
    <row r="15" spans="1:6" s="14" customFormat="1">
      <c r="A15" s="65">
        <v>3</v>
      </c>
      <c r="B15" s="65" t="s">
        <v>0</v>
      </c>
      <c r="C15" s="66">
        <v>6</v>
      </c>
      <c r="F15" s="14">
        <v>15</v>
      </c>
    </row>
    <row r="16" spans="1:6" s="14" customFormat="1">
      <c r="A16" s="65">
        <v>4</v>
      </c>
      <c r="B16" s="65" t="s">
        <v>0</v>
      </c>
      <c r="C16" s="66">
        <v>3</v>
      </c>
      <c r="F16" s="14">
        <v>16</v>
      </c>
    </row>
    <row r="17" spans="1:6" s="14" customFormat="1">
      <c r="A17" s="65">
        <v>4</v>
      </c>
      <c r="B17" s="65" t="s">
        <v>0</v>
      </c>
      <c r="C17" s="66">
        <v>6</v>
      </c>
      <c r="F17" s="14">
        <v>17</v>
      </c>
    </row>
    <row r="18" spans="1:6" s="14" customFormat="1">
      <c r="A18" s="65">
        <v>4</v>
      </c>
      <c r="B18" s="65" t="s">
        <v>0</v>
      </c>
      <c r="C18" s="66">
        <v>7</v>
      </c>
      <c r="F18" s="14">
        <v>18</v>
      </c>
    </row>
    <row r="19" spans="1:6" s="14" customFormat="1">
      <c r="A19" s="65">
        <v>5</v>
      </c>
      <c r="B19" s="65" t="s">
        <v>0</v>
      </c>
      <c r="C19" s="66">
        <v>4</v>
      </c>
      <c r="F19" s="14">
        <v>19</v>
      </c>
    </row>
    <row r="20" spans="1:6" s="14" customFormat="1">
      <c r="A20" s="65">
        <v>5</v>
      </c>
      <c r="B20" s="65" t="s">
        <v>0</v>
      </c>
      <c r="C20" s="66">
        <v>7</v>
      </c>
      <c r="F20" s="14">
        <v>20</v>
      </c>
    </row>
    <row r="21" spans="1:6" s="14" customFormat="1">
      <c r="A21" s="65">
        <v>5</v>
      </c>
      <c r="B21" s="65" t="s">
        <v>0</v>
      </c>
      <c r="C21" s="66">
        <v>8</v>
      </c>
      <c r="F21" s="14">
        <v>21</v>
      </c>
    </row>
    <row r="22" spans="1:6">
      <c r="A22" s="65">
        <v>6</v>
      </c>
      <c r="B22" s="65" t="s">
        <v>0</v>
      </c>
      <c r="C22" s="66">
        <v>5</v>
      </c>
      <c r="F22" s="14">
        <v>22</v>
      </c>
    </row>
    <row r="23" spans="1:6">
      <c r="A23" s="65">
        <v>6</v>
      </c>
      <c r="B23" s="65" t="s">
        <v>0</v>
      </c>
      <c r="C23" s="66">
        <v>8</v>
      </c>
      <c r="F23" s="14">
        <v>23</v>
      </c>
    </row>
    <row r="24" spans="1:6">
      <c r="A24" s="65">
        <v>7</v>
      </c>
      <c r="B24" s="65" t="s">
        <v>0</v>
      </c>
      <c r="C24" s="66">
        <v>3</v>
      </c>
      <c r="F24" s="14">
        <v>24</v>
      </c>
    </row>
    <row r="25" spans="1:6">
      <c r="A25" s="65">
        <v>7</v>
      </c>
      <c r="B25" s="65" t="s">
        <v>0</v>
      </c>
      <c r="C25" s="66">
        <v>6</v>
      </c>
      <c r="F25" s="14">
        <v>25</v>
      </c>
    </row>
    <row r="26" spans="1:6">
      <c r="A26" s="65">
        <v>8</v>
      </c>
      <c r="B26" s="65" t="s">
        <v>0</v>
      </c>
      <c r="C26" s="66">
        <v>3</v>
      </c>
      <c r="F26" s="14">
        <v>26</v>
      </c>
    </row>
    <row r="27" spans="1:6">
      <c r="A27" s="65">
        <v>8</v>
      </c>
      <c r="B27" s="65" t="s">
        <v>0</v>
      </c>
      <c r="C27" s="66">
        <v>4</v>
      </c>
      <c r="F27" s="14">
        <v>27</v>
      </c>
    </row>
    <row r="28" spans="1:6">
      <c r="A28" s="65">
        <v>8</v>
      </c>
      <c r="B28" s="65" t="s">
        <v>0</v>
      </c>
      <c r="C28" s="66">
        <v>7</v>
      </c>
      <c r="F28" s="14">
        <v>28</v>
      </c>
    </row>
    <row r="33" spans="1:6">
      <c r="A33" s="65">
        <v>1</v>
      </c>
      <c r="B33" s="65" t="s">
        <v>0</v>
      </c>
      <c r="C33" s="66">
        <v>6</v>
      </c>
      <c r="F33">
        <v>1</v>
      </c>
    </row>
    <row r="34" spans="1:6">
      <c r="A34" s="65">
        <v>1</v>
      </c>
      <c r="B34" s="65" t="s">
        <v>0</v>
      </c>
      <c r="C34" s="66">
        <v>4</v>
      </c>
      <c r="F34">
        <v>2</v>
      </c>
    </row>
    <row r="35" spans="1:6">
      <c r="A35" s="65">
        <v>1</v>
      </c>
      <c r="B35" s="65" t="s">
        <v>0</v>
      </c>
      <c r="C35" s="66">
        <v>2</v>
      </c>
      <c r="F35">
        <v>3</v>
      </c>
    </row>
    <row r="36" spans="1:6">
      <c r="A36" s="65">
        <v>3</v>
      </c>
      <c r="B36" s="65" t="s">
        <v>0</v>
      </c>
      <c r="C36" s="66">
        <v>1</v>
      </c>
      <c r="F36">
        <v>4</v>
      </c>
    </row>
    <row r="37" spans="1:6">
      <c r="A37" s="65">
        <v>5</v>
      </c>
      <c r="B37" s="65" t="s">
        <v>0</v>
      </c>
      <c r="C37" s="66">
        <v>1</v>
      </c>
      <c r="F37">
        <v>5</v>
      </c>
    </row>
    <row r="38" spans="1:6">
      <c r="A38" s="65">
        <v>7</v>
      </c>
      <c r="B38" s="65" t="s">
        <v>0</v>
      </c>
      <c r="C38" s="66">
        <v>1</v>
      </c>
      <c r="F38">
        <v>6</v>
      </c>
    </row>
    <row r="39" spans="1:6">
      <c r="A39" s="65">
        <v>2</v>
      </c>
      <c r="B39" s="65" t="s">
        <v>0</v>
      </c>
      <c r="C39" s="66">
        <v>5</v>
      </c>
      <c r="F39">
        <v>7</v>
      </c>
    </row>
    <row r="40" spans="1:6">
      <c r="A40" s="65">
        <v>3</v>
      </c>
      <c r="B40" s="65" t="s">
        <v>0</v>
      </c>
      <c r="C40" s="66">
        <v>2</v>
      </c>
      <c r="F40">
        <v>8</v>
      </c>
    </row>
    <row r="41" spans="1:6">
      <c r="A41" s="65">
        <v>6</v>
      </c>
      <c r="B41" s="65" t="s">
        <v>0</v>
      </c>
      <c r="C41" s="66">
        <v>2</v>
      </c>
      <c r="F41">
        <v>9</v>
      </c>
    </row>
    <row r="42" spans="1:6">
      <c r="A42" s="65">
        <v>7</v>
      </c>
      <c r="B42" s="65" t="s">
        <v>0</v>
      </c>
      <c r="C42" s="66">
        <v>2</v>
      </c>
      <c r="F42">
        <v>10</v>
      </c>
    </row>
    <row r="43" spans="1:6">
      <c r="A43" s="65">
        <v>2</v>
      </c>
      <c r="B43" s="65"/>
      <c r="C43" s="66">
        <v>4</v>
      </c>
      <c r="F43">
        <v>11</v>
      </c>
    </row>
    <row r="44" spans="1:6">
      <c r="A44" s="65">
        <v>3</v>
      </c>
      <c r="B44" s="65" t="s">
        <v>0</v>
      </c>
      <c r="C44" s="66">
        <v>5</v>
      </c>
      <c r="F44">
        <v>12</v>
      </c>
    </row>
    <row r="45" spans="1:6">
      <c r="A45" s="65">
        <v>3</v>
      </c>
      <c r="B45" s="65" t="s">
        <v>0</v>
      </c>
      <c r="C45" s="66">
        <v>6</v>
      </c>
      <c r="F45">
        <v>13</v>
      </c>
    </row>
    <row r="46" spans="1:6">
      <c r="A46" s="65">
        <v>4</v>
      </c>
      <c r="B46" s="65" t="s">
        <v>0</v>
      </c>
      <c r="C46" s="66">
        <v>3</v>
      </c>
      <c r="F46">
        <v>14</v>
      </c>
    </row>
    <row r="47" spans="1:6">
      <c r="A47" s="65">
        <v>4</v>
      </c>
      <c r="B47" s="65" t="s">
        <v>0</v>
      </c>
      <c r="C47" s="66">
        <v>6</v>
      </c>
      <c r="F47">
        <v>15</v>
      </c>
    </row>
    <row r="48" spans="1:6">
      <c r="A48" s="65">
        <v>4</v>
      </c>
      <c r="B48" s="65" t="s">
        <v>0</v>
      </c>
      <c r="C48" s="66">
        <v>7</v>
      </c>
      <c r="F48">
        <v>16</v>
      </c>
    </row>
    <row r="49" spans="1:6">
      <c r="A49" s="65">
        <v>5</v>
      </c>
      <c r="B49" s="65" t="s">
        <v>0</v>
      </c>
      <c r="C49" s="66">
        <v>4</v>
      </c>
      <c r="F49">
        <v>17</v>
      </c>
    </row>
    <row r="50" spans="1:6">
      <c r="A50" s="65">
        <v>5</v>
      </c>
      <c r="B50" s="65" t="s">
        <v>0</v>
      </c>
      <c r="C50" s="66">
        <v>7</v>
      </c>
      <c r="F50">
        <v>18</v>
      </c>
    </row>
    <row r="51" spans="1:6">
      <c r="A51" s="65">
        <v>6</v>
      </c>
      <c r="B51" s="65" t="s">
        <v>0</v>
      </c>
      <c r="C51" s="66">
        <v>5</v>
      </c>
      <c r="F51">
        <v>19</v>
      </c>
    </row>
    <row r="52" spans="1:6">
      <c r="A52" s="65">
        <v>7</v>
      </c>
      <c r="B52" s="65" t="s">
        <v>0</v>
      </c>
      <c r="C52" s="66">
        <v>3</v>
      </c>
      <c r="F52">
        <v>20</v>
      </c>
    </row>
    <row r="53" spans="1:6">
      <c r="A53" s="65">
        <v>7</v>
      </c>
      <c r="B53" s="65" t="s">
        <v>0</v>
      </c>
      <c r="C53" s="66">
        <v>6</v>
      </c>
      <c r="F53">
        <v>21</v>
      </c>
    </row>
  </sheetData>
  <sheetProtection selectLockedCells="1" selectUnlockedCells="1"/>
  <sortState xmlns:xlrd2="http://schemas.microsoft.com/office/spreadsheetml/2017/richdata2" ref="A14:C28">
    <sortCondition ref="A14:A28"/>
  </sortState>
  <pageMargins left="0.70000000000000007" right="0.70000000000000007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D15"/>
  <sheetViews>
    <sheetView workbookViewId="0">
      <selection activeCell="AF13" sqref="AF13"/>
    </sheetView>
  </sheetViews>
  <sheetFormatPr defaultRowHeight="12.75"/>
  <cols>
    <col min="1" max="1" width="15.42578125" customWidth="1"/>
    <col min="2" max="2" width="4.7109375" customWidth="1"/>
    <col min="3" max="3" width="1.5703125" customWidth="1"/>
    <col min="4" max="5" width="4.7109375" customWidth="1"/>
    <col min="6" max="6" width="2.28515625" customWidth="1"/>
    <col min="7" max="8" width="4.7109375" customWidth="1"/>
    <col min="9" max="9" width="2.28515625" customWidth="1"/>
    <col min="10" max="11" width="4.7109375" customWidth="1"/>
    <col min="12" max="12" width="2.28515625" customWidth="1"/>
    <col min="13" max="13" width="4.42578125" customWidth="1"/>
    <col min="14" max="14" width="4.7109375" customWidth="1"/>
    <col min="15" max="15" width="3.140625" customWidth="1"/>
    <col min="16" max="17" width="4.7109375" customWidth="1"/>
    <col min="18" max="18" width="2.5703125" customWidth="1"/>
    <col min="19" max="19" width="4.7109375" customWidth="1"/>
    <col min="20" max="20" width="0.7109375" customWidth="1"/>
    <col min="21" max="21" width="5.85546875" customWidth="1"/>
    <col min="22" max="23" width="5" customWidth="1"/>
    <col min="24" max="24" width="5.85546875" customWidth="1"/>
    <col min="25" max="25" width="7" customWidth="1"/>
    <col min="26" max="26" width="3.28515625" customWidth="1"/>
    <col min="27" max="27" width="7" customWidth="1"/>
    <col min="28" max="28" width="5" customWidth="1"/>
    <col min="29" max="29" width="3.140625" customWidth="1"/>
  </cols>
  <sheetData>
    <row r="1" spans="1:30" s="8" customFormat="1" ht="48" customHeight="1" thickBot="1">
      <c r="A1" s="9" t="s">
        <v>298</v>
      </c>
      <c r="B1" s="633" t="str">
        <f>A2</f>
        <v>JZD</v>
      </c>
      <c r="C1" s="633"/>
      <c r="D1" s="633"/>
      <c r="E1" s="633" t="str">
        <f>A4</f>
        <v>Nuget</v>
      </c>
      <c r="F1" s="633"/>
      <c r="G1" s="633"/>
      <c r="H1" s="633" t="str">
        <f>A6</f>
        <v>Prodigy</v>
      </c>
      <c r="I1" s="633"/>
      <c r="J1" s="633"/>
      <c r="K1" s="633" t="str">
        <f>A8</f>
        <v>Velbloudi</v>
      </c>
      <c r="L1" s="633"/>
      <c r="M1" s="633"/>
      <c r="N1" s="633" t="str">
        <f>A10</f>
        <v>Avengers</v>
      </c>
      <c r="O1" s="633"/>
      <c r="P1" s="633"/>
      <c r="Q1" s="633" t="str">
        <f>A12</f>
        <v>Rebels</v>
      </c>
      <c r="R1" s="633"/>
      <c r="S1" s="633"/>
      <c r="T1"/>
      <c r="U1" s="438" t="s">
        <v>2</v>
      </c>
      <c r="V1" s="439" t="s">
        <v>3</v>
      </c>
      <c r="W1" s="439" t="s">
        <v>4</v>
      </c>
      <c r="X1" s="440" t="s">
        <v>5</v>
      </c>
      <c r="Y1" s="632" t="s">
        <v>6</v>
      </c>
      <c r="Z1" s="632"/>
      <c r="AA1" s="632"/>
      <c r="AB1" s="438" t="s">
        <v>7</v>
      </c>
      <c r="AC1" s="441"/>
      <c r="AD1" s="438" t="s">
        <v>8</v>
      </c>
    </row>
    <row r="2" spans="1:30" s="8" customFormat="1" ht="20.25">
      <c r="A2" s="442" t="s">
        <v>125</v>
      </c>
      <c r="B2" s="443"/>
      <c r="C2" s="443"/>
      <c r="D2" s="443"/>
      <c r="E2" s="444"/>
      <c r="F2" s="445" t="s">
        <v>0</v>
      </c>
      <c r="G2" s="446"/>
      <c r="H2" s="444"/>
      <c r="I2" s="445" t="s">
        <v>0</v>
      </c>
      <c r="J2" s="446"/>
      <c r="K2" s="444">
        <v>6</v>
      </c>
      <c r="L2" s="445" t="s">
        <v>0</v>
      </c>
      <c r="M2" s="446">
        <v>5</v>
      </c>
      <c r="N2" s="444">
        <v>2</v>
      </c>
      <c r="O2" s="445" t="s">
        <v>0</v>
      </c>
      <c r="P2" s="446">
        <v>8</v>
      </c>
      <c r="Q2" s="444">
        <v>1</v>
      </c>
      <c r="R2" s="445" t="s">
        <v>0</v>
      </c>
      <c r="S2" s="446">
        <v>7</v>
      </c>
      <c r="T2"/>
      <c r="U2" s="447"/>
      <c r="V2" s="448"/>
      <c r="W2" s="448"/>
      <c r="X2" s="448"/>
      <c r="Y2" s="449"/>
      <c r="Z2" s="450"/>
      <c r="AA2" s="449"/>
      <c r="AB2" s="447"/>
      <c r="AC2" s="10"/>
      <c r="AD2" s="10"/>
    </row>
    <row r="3" spans="1:30" s="8" customFormat="1" ht="21" thickBot="1">
      <c r="A3" s="451"/>
      <c r="B3" s="452"/>
      <c r="C3" s="452"/>
      <c r="D3" s="452"/>
      <c r="E3" s="453"/>
      <c r="F3" s="454" t="s">
        <v>0</v>
      </c>
      <c r="G3" s="455"/>
      <c r="H3" s="453"/>
      <c r="I3" s="454" t="s">
        <v>0</v>
      </c>
      <c r="J3" s="455"/>
      <c r="K3" s="453"/>
      <c r="L3" s="454" t="s">
        <v>0</v>
      </c>
      <c r="M3" s="455"/>
      <c r="N3" s="453"/>
      <c r="O3" s="454" t="s">
        <v>0</v>
      </c>
      <c r="P3" s="455"/>
      <c r="Q3" s="453"/>
      <c r="R3" s="454" t="s">
        <v>0</v>
      </c>
      <c r="S3" s="455"/>
      <c r="T3"/>
      <c r="U3" s="456">
        <f>V3+W3+X3</f>
        <v>3</v>
      </c>
      <c r="V3" s="457">
        <v>1</v>
      </c>
      <c r="W3" s="457"/>
      <c r="X3" s="457">
        <v>2</v>
      </c>
      <c r="Y3" s="458">
        <f>B2+E2+H2+K2+N2+Q2+N3+Q3+K3+H3+E3+B3</f>
        <v>9</v>
      </c>
      <c r="Z3" s="459" t="s">
        <v>0</v>
      </c>
      <c r="AA3" s="458">
        <f>D2+G2+J2+M2+M3+J3+G3+D3+P2+P3+S2+S3</f>
        <v>20</v>
      </c>
      <c r="AB3" s="456">
        <f>V3*2+W3*1</f>
        <v>2</v>
      </c>
      <c r="AC3" s="10"/>
      <c r="AD3" s="121"/>
    </row>
    <row r="4" spans="1:30" s="8" customFormat="1" ht="20.25">
      <c r="A4" s="442" t="s">
        <v>1</v>
      </c>
      <c r="B4" s="460"/>
      <c r="C4" s="461" t="s">
        <v>0</v>
      </c>
      <c r="D4" s="462"/>
      <c r="E4" s="463"/>
      <c r="F4" s="64"/>
      <c r="G4" s="464"/>
      <c r="H4" s="444">
        <v>2</v>
      </c>
      <c r="I4" s="445" t="s">
        <v>0</v>
      </c>
      <c r="J4" s="446">
        <v>16</v>
      </c>
      <c r="K4" s="444">
        <v>3</v>
      </c>
      <c r="L4" s="445" t="s">
        <v>0</v>
      </c>
      <c r="M4" s="446">
        <v>8</v>
      </c>
      <c r="N4" s="444">
        <v>5</v>
      </c>
      <c r="O4" s="445" t="s">
        <v>0</v>
      </c>
      <c r="P4" s="446">
        <v>12</v>
      </c>
      <c r="Q4" s="444"/>
      <c r="R4" s="445" t="s">
        <v>0</v>
      </c>
      <c r="S4" s="446"/>
      <c r="T4"/>
      <c r="U4" s="447"/>
      <c r="V4" s="465"/>
      <c r="W4" s="465"/>
      <c r="X4" s="465"/>
      <c r="Y4" s="458"/>
      <c r="Z4" s="459"/>
      <c r="AA4" s="458"/>
      <c r="AB4" s="447"/>
      <c r="AC4"/>
      <c r="AD4" s="122"/>
    </row>
    <row r="5" spans="1:30" s="8" customFormat="1" ht="21" thickBot="1">
      <c r="A5" s="451"/>
      <c r="B5" s="466"/>
      <c r="C5" s="34" t="s">
        <v>0</v>
      </c>
      <c r="D5" s="467"/>
      <c r="E5" s="468"/>
      <c r="F5" s="452"/>
      <c r="G5" s="469"/>
      <c r="H5" s="453">
        <v>12</v>
      </c>
      <c r="I5" s="454" t="s">
        <v>0</v>
      </c>
      <c r="J5" s="455">
        <v>16</v>
      </c>
      <c r="K5" s="453"/>
      <c r="L5" s="454" t="s">
        <v>0</v>
      </c>
      <c r="M5" s="455"/>
      <c r="N5" s="453">
        <v>4</v>
      </c>
      <c r="O5" s="454" t="s">
        <v>0</v>
      </c>
      <c r="P5" s="455">
        <v>7</v>
      </c>
      <c r="Q5" s="453"/>
      <c r="R5" s="454" t="s">
        <v>0</v>
      </c>
      <c r="S5" s="455"/>
      <c r="T5"/>
      <c r="U5" s="456">
        <f>V5+W5+X5</f>
        <v>5</v>
      </c>
      <c r="V5" s="470"/>
      <c r="W5" s="470"/>
      <c r="X5" s="470">
        <v>5</v>
      </c>
      <c r="Y5" s="458">
        <f t="shared" ref="Y5:Y13" si="0">B4+E4+H4+K4+N4+Q4+N5+Q5+K5+H5+E5+B5</f>
        <v>26</v>
      </c>
      <c r="Z5" s="459" t="s">
        <v>0</v>
      </c>
      <c r="AA5" s="458">
        <f t="shared" ref="AA5:AA13" si="1">D4+G4+J4+M4+M5+J5+G5+D5+P4+P5+S4+S5</f>
        <v>59</v>
      </c>
      <c r="AB5" s="456">
        <f>V5*2+W5*1</f>
        <v>0</v>
      </c>
      <c r="AC5"/>
      <c r="AD5" s="122"/>
    </row>
    <row r="6" spans="1:30" s="8" customFormat="1" ht="20.25">
      <c r="A6" s="442" t="s">
        <v>235</v>
      </c>
      <c r="B6" s="444"/>
      <c r="C6" s="445" t="s">
        <v>0</v>
      </c>
      <c r="D6" s="446"/>
      <c r="E6" s="444">
        <v>16</v>
      </c>
      <c r="F6" s="445" t="s">
        <v>0</v>
      </c>
      <c r="G6" s="446">
        <v>2</v>
      </c>
      <c r="H6" s="471"/>
      <c r="I6" s="443"/>
      <c r="J6" s="472"/>
      <c r="K6" s="444">
        <v>5</v>
      </c>
      <c r="L6" s="445" t="s">
        <v>0</v>
      </c>
      <c r="M6" s="446">
        <v>11</v>
      </c>
      <c r="N6" s="444"/>
      <c r="O6" s="445" t="s">
        <v>0</v>
      </c>
      <c r="P6" s="446"/>
      <c r="Q6" s="444">
        <v>4</v>
      </c>
      <c r="R6" s="445" t="s">
        <v>0</v>
      </c>
      <c r="S6" s="446">
        <v>11</v>
      </c>
      <c r="T6"/>
      <c r="U6" s="447"/>
      <c r="V6" s="465"/>
      <c r="W6" s="465"/>
      <c r="X6" s="465"/>
      <c r="Y6" s="458"/>
      <c r="Z6" s="459"/>
      <c r="AA6" s="458"/>
      <c r="AB6" s="447"/>
      <c r="AC6"/>
      <c r="AD6" s="122"/>
    </row>
    <row r="7" spans="1:30" s="8" customFormat="1" ht="21" thickBot="1">
      <c r="A7" s="451"/>
      <c r="B7" s="453"/>
      <c r="C7" s="454" t="s">
        <v>0</v>
      </c>
      <c r="D7" s="455"/>
      <c r="E7" s="453">
        <v>16</v>
      </c>
      <c r="F7" s="454" t="s">
        <v>0</v>
      </c>
      <c r="G7" s="455">
        <v>12</v>
      </c>
      <c r="H7" s="468"/>
      <c r="I7" s="452"/>
      <c r="J7" s="469"/>
      <c r="K7" s="453"/>
      <c r="L7" s="454" t="s">
        <v>0</v>
      </c>
      <c r="M7" s="455"/>
      <c r="N7" s="453"/>
      <c r="O7" s="454" t="s">
        <v>0</v>
      </c>
      <c r="P7" s="455"/>
      <c r="Q7" s="453">
        <v>4</v>
      </c>
      <c r="R7" s="454" t="s">
        <v>0</v>
      </c>
      <c r="S7" s="455">
        <v>7</v>
      </c>
      <c r="T7"/>
      <c r="U7" s="456">
        <f>V7+W7+X7</f>
        <v>5</v>
      </c>
      <c r="V7" s="470">
        <v>2</v>
      </c>
      <c r="W7" s="470"/>
      <c r="X7" s="470">
        <v>3</v>
      </c>
      <c r="Y7" s="458">
        <f t="shared" si="0"/>
        <v>45</v>
      </c>
      <c r="Z7" s="459" t="s">
        <v>0</v>
      </c>
      <c r="AA7" s="458">
        <f t="shared" si="1"/>
        <v>43</v>
      </c>
      <c r="AB7" s="456">
        <f>V7*2+W7*1</f>
        <v>4</v>
      </c>
      <c r="AC7"/>
      <c r="AD7" s="122"/>
    </row>
    <row r="8" spans="1:30" s="8" customFormat="1" ht="20.25">
      <c r="A8" s="442" t="s">
        <v>130</v>
      </c>
      <c r="B8" s="444">
        <v>5</v>
      </c>
      <c r="C8" s="445" t="s">
        <v>0</v>
      </c>
      <c r="D8" s="446">
        <v>6</v>
      </c>
      <c r="E8" s="444">
        <v>8</v>
      </c>
      <c r="F8" s="445" t="s">
        <v>0</v>
      </c>
      <c r="G8" s="446">
        <v>3</v>
      </c>
      <c r="H8" s="473">
        <v>11</v>
      </c>
      <c r="I8" s="461" t="s">
        <v>0</v>
      </c>
      <c r="J8" s="462">
        <v>5</v>
      </c>
      <c r="K8" s="471"/>
      <c r="L8" s="443"/>
      <c r="M8" s="472"/>
      <c r="N8" s="461">
        <v>10</v>
      </c>
      <c r="O8" s="34" t="s">
        <v>0</v>
      </c>
      <c r="P8" s="461">
        <v>3</v>
      </c>
      <c r="Q8" s="444">
        <v>5</v>
      </c>
      <c r="R8" s="445" t="s">
        <v>0</v>
      </c>
      <c r="S8" s="446">
        <v>2</v>
      </c>
      <c r="T8"/>
      <c r="U8" s="447"/>
      <c r="V8" s="474"/>
      <c r="W8" s="474"/>
      <c r="X8" s="474"/>
      <c r="Y8" s="458"/>
      <c r="Z8" s="459"/>
      <c r="AA8" s="458"/>
      <c r="AB8" s="447"/>
      <c r="AC8"/>
      <c r="AD8" s="122"/>
    </row>
    <row r="9" spans="1:30" s="8" customFormat="1" ht="21" thickBot="1">
      <c r="A9" s="451"/>
      <c r="B9" s="453"/>
      <c r="C9" s="454" t="s">
        <v>0</v>
      </c>
      <c r="D9" s="455"/>
      <c r="E9" s="453"/>
      <c r="F9" s="454" t="s">
        <v>0</v>
      </c>
      <c r="G9" s="455"/>
      <c r="H9" s="475"/>
      <c r="I9" s="34" t="s">
        <v>0</v>
      </c>
      <c r="J9" s="467"/>
      <c r="K9" s="468"/>
      <c r="L9" s="452"/>
      <c r="M9" s="469"/>
      <c r="N9" s="34"/>
      <c r="O9" s="34" t="s">
        <v>0</v>
      </c>
      <c r="P9" s="34"/>
      <c r="Q9" s="453">
        <v>4</v>
      </c>
      <c r="R9" s="454" t="s">
        <v>0</v>
      </c>
      <c r="S9" s="455">
        <v>2</v>
      </c>
      <c r="T9"/>
      <c r="U9" s="456">
        <f>V9+W9+X9</f>
        <v>6</v>
      </c>
      <c r="V9" s="474">
        <v>5</v>
      </c>
      <c r="W9" s="474"/>
      <c r="X9" s="474">
        <v>1</v>
      </c>
      <c r="Y9" s="458">
        <f t="shared" si="0"/>
        <v>43</v>
      </c>
      <c r="Z9" s="459" t="s">
        <v>0</v>
      </c>
      <c r="AA9" s="458">
        <f t="shared" si="1"/>
        <v>21</v>
      </c>
      <c r="AB9" s="456">
        <f>V9*2+W9*1</f>
        <v>10</v>
      </c>
      <c r="AC9"/>
      <c r="AD9" s="122"/>
    </row>
    <row r="10" spans="1:30" s="8" customFormat="1" ht="20.25">
      <c r="A10" s="442" t="s">
        <v>228</v>
      </c>
      <c r="B10" s="444">
        <v>8</v>
      </c>
      <c r="C10" s="445" t="s">
        <v>0</v>
      </c>
      <c r="D10" s="446">
        <v>2</v>
      </c>
      <c r="E10" s="444">
        <v>12</v>
      </c>
      <c r="F10" s="445" t="s">
        <v>0</v>
      </c>
      <c r="G10" s="446">
        <v>5</v>
      </c>
      <c r="H10" s="444"/>
      <c r="I10" s="445" t="s">
        <v>0</v>
      </c>
      <c r="J10" s="446"/>
      <c r="K10" s="444">
        <v>3</v>
      </c>
      <c r="L10" s="445" t="s">
        <v>0</v>
      </c>
      <c r="M10" s="446">
        <v>10</v>
      </c>
      <c r="N10" s="471"/>
      <c r="O10" s="443"/>
      <c r="P10" s="472"/>
      <c r="Q10" s="444">
        <v>2</v>
      </c>
      <c r="R10" s="445" t="s">
        <v>0</v>
      </c>
      <c r="S10" s="446">
        <v>5</v>
      </c>
      <c r="T10"/>
      <c r="U10" s="447"/>
      <c r="V10" s="465"/>
      <c r="W10" s="465"/>
      <c r="X10" s="465"/>
      <c r="Y10" s="458"/>
      <c r="Z10" s="459"/>
      <c r="AA10" s="458"/>
      <c r="AB10" s="447"/>
      <c r="AC10"/>
      <c r="AD10" s="122"/>
    </row>
    <row r="11" spans="1:30" s="8" customFormat="1" ht="21" thickBot="1">
      <c r="A11" s="476"/>
      <c r="B11" s="453"/>
      <c r="C11" s="454" t="s">
        <v>0</v>
      </c>
      <c r="D11" s="455"/>
      <c r="E11" s="453">
        <v>7</v>
      </c>
      <c r="F11" s="454" t="s">
        <v>0</v>
      </c>
      <c r="G11" s="455">
        <v>4</v>
      </c>
      <c r="H11" s="453"/>
      <c r="I11" s="454" t="s">
        <v>0</v>
      </c>
      <c r="J11" s="455"/>
      <c r="K11" s="453"/>
      <c r="L11" s="454" t="s">
        <v>0</v>
      </c>
      <c r="M11" s="455"/>
      <c r="N11" s="468"/>
      <c r="O11" s="452"/>
      <c r="P11" s="469"/>
      <c r="Q11" s="453"/>
      <c r="R11" s="454" t="s">
        <v>0</v>
      </c>
      <c r="S11" s="455"/>
      <c r="T11"/>
      <c r="U11" s="456">
        <f>V11+W11+X11</f>
        <v>5</v>
      </c>
      <c r="V11" s="470">
        <v>3</v>
      </c>
      <c r="W11" s="470"/>
      <c r="X11" s="470">
        <v>2</v>
      </c>
      <c r="Y11" s="458">
        <f t="shared" si="0"/>
        <v>32</v>
      </c>
      <c r="Z11" s="459" t="s">
        <v>0</v>
      </c>
      <c r="AA11" s="458">
        <f t="shared" si="1"/>
        <v>26</v>
      </c>
      <c r="AB11" s="456">
        <f>V11*2+W11*1</f>
        <v>6</v>
      </c>
      <c r="AC11"/>
      <c r="AD11" s="122"/>
    </row>
    <row r="12" spans="1:30" s="8" customFormat="1" ht="20.25">
      <c r="A12" s="442" t="s">
        <v>131</v>
      </c>
      <c r="B12" s="444">
        <v>7</v>
      </c>
      <c r="C12" s="445" t="s">
        <v>0</v>
      </c>
      <c r="D12" s="446">
        <v>1</v>
      </c>
      <c r="E12" s="444"/>
      <c r="F12" s="445" t="s">
        <v>0</v>
      </c>
      <c r="G12" s="446"/>
      <c r="H12" s="444">
        <v>11</v>
      </c>
      <c r="I12" s="445" t="s">
        <v>0</v>
      </c>
      <c r="J12" s="446">
        <v>4</v>
      </c>
      <c r="K12" s="444">
        <v>2</v>
      </c>
      <c r="L12" s="445" t="s">
        <v>0</v>
      </c>
      <c r="M12" s="446">
        <v>5</v>
      </c>
      <c r="N12" s="473">
        <v>5</v>
      </c>
      <c r="O12" s="461" t="s">
        <v>0</v>
      </c>
      <c r="P12" s="462">
        <v>2</v>
      </c>
      <c r="Q12" s="471"/>
      <c r="R12" s="443"/>
      <c r="S12" s="472"/>
      <c r="T12"/>
      <c r="U12" s="447"/>
      <c r="V12" s="465"/>
      <c r="W12" s="465"/>
      <c r="X12" s="465"/>
      <c r="Y12" s="458"/>
      <c r="Z12" s="459"/>
      <c r="AA12" s="458"/>
      <c r="AB12" s="447"/>
      <c r="AC12"/>
      <c r="AD12" s="122"/>
    </row>
    <row r="13" spans="1:30" s="8" customFormat="1" ht="21" thickBot="1">
      <c r="A13" s="451"/>
      <c r="B13" s="453"/>
      <c r="C13" s="454" t="s">
        <v>0</v>
      </c>
      <c r="D13" s="455"/>
      <c r="E13" s="453"/>
      <c r="F13" s="454" t="s">
        <v>0</v>
      </c>
      <c r="G13" s="455"/>
      <c r="H13" s="453">
        <v>7</v>
      </c>
      <c r="I13" s="454" t="s">
        <v>0</v>
      </c>
      <c r="J13" s="455">
        <v>4</v>
      </c>
      <c r="K13" s="453">
        <v>2</v>
      </c>
      <c r="L13" s="454" t="s">
        <v>0</v>
      </c>
      <c r="M13" s="455">
        <v>4</v>
      </c>
      <c r="N13" s="477"/>
      <c r="O13" s="33" t="s">
        <v>0</v>
      </c>
      <c r="P13" s="478"/>
      <c r="Q13" s="468"/>
      <c r="R13" s="452"/>
      <c r="S13" s="469"/>
      <c r="T13"/>
      <c r="U13" s="456">
        <f>V13+W13+X13</f>
        <v>6</v>
      </c>
      <c r="V13" s="470">
        <v>4</v>
      </c>
      <c r="W13" s="470"/>
      <c r="X13" s="470">
        <v>2</v>
      </c>
      <c r="Y13" s="458">
        <f t="shared" si="0"/>
        <v>34</v>
      </c>
      <c r="Z13" s="459" t="s">
        <v>0</v>
      </c>
      <c r="AA13" s="458">
        <f t="shared" si="1"/>
        <v>20</v>
      </c>
      <c r="AB13" s="456">
        <f>V13*2+W13*1</f>
        <v>8</v>
      </c>
      <c r="AC13"/>
      <c r="AD13" s="122"/>
    </row>
    <row r="14" spans="1:30" s="8" customFormat="1" ht="14.25">
      <c r="A14" s="7"/>
      <c r="U14" s="11">
        <f>(U13+U11+U9+U7+U5+U3)/2</f>
        <v>15</v>
      </c>
      <c r="Y14" s="12">
        <f>SUM(Y2:Y13)</f>
        <v>189</v>
      </c>
      <c r="AA14" s="12">
        <f>SUM(AA2:AA13)</f>
        <v>189</v>
      </c>
    </row>
    <row r="15" spans="1:30" s="8" customFormat="1" ht="14.25">
      <c r="A15" s="7"/>
    </row>
  </sheetData>
  <mergeCells count="7">
    <mergeCell ref="Y1:AA1"/>
    <mergeCell ref="Q1:S1"/>
    <mergeCell ref="B1:D1"/>
    <mergeCell ref="E1:G1"/>
    <mergeCell ref="H1:J1"/>
    <mergeCell ref="K1:M1"/>
    <mergeCell ref="N1:P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tabColor rgb="FFFF0000"/>
  </sheetPr>
  <dimension ref="A1:BA159"/>
  <sheetViews>
    <sheetView tabSelected="1" topLeftCell="B70" zoomScale="95" zoomScaleNormal="95" workbookViewId="0">
      <selection activeCell="AG95" sqref="AG95"/>
    </sheetView>
  </sheetViews>
  <sheetFormatPr defaultColWidth="2.140625" defaultRowHeight="14.25"/>
  <cols>
    <col min="1" max="1" width="8.140625" style="480" customWidth="1"/>
    <col min="2" max="2" width="13.7109375" style="480" customWidth="1"/>
    <col min="3" max="3" width="11.5703125" style="480" customWidth="1"/>
    <col min="4" max="4" width="11.28515625" style="480" customWidth="1"/>
    <col min="5" max="5" width="11.28515625" style="481" customWidth="1"/>
    <col min="6" max="6" width="8.85546875" style="480" customWidth="1"/>
    <col min="7" max="7" width="6.7109375" style="480" customWidth="1"/>
    <col min="8" max="8" width="4" style="480" customWidth="1"/>
    <col min="9" max="9" width="5" style="480" customWidth="1"/>
    <col min="10" max="10" width="4.140625" style="480" customWidth="1"/>
    <col min="11" max="11" width="5.28515625" style="480" customWidth="1"/>
    <col min="12" max="12" width="3.28515625" style="480" customWidth="1"/>
    <col min="13" max="14" width="2.140625" style="480"/>
    <col min="15" max="23" width="3.28515625" style="480" customWidth="1"/>
    <col min="24" max="26" width="3.85546875" style="480" customWidth="1"/>
    <col min="27" max="27" width="2.140625" style="480"/>
    <col min="28" max="28" width="3.28515625" style="480" customWidth="1"/>
    <col min="29" max="31" width="2.7109375" style="480" customWidth="1"/>
    <col min="32" max="32" width="3.28515625" style="480" customWidth="1"/>
    <col min="33" max="33" width="2.7109375" style="480" customWidth="1"/>
    <col min="34" max="34" width="3.28515625" style="480" customWidth="1"/>
    <col min="35" max="36" width="2.7109375" style="480" customWidth="1"/>
    <col min="37" max="39" width="3.85546875" style="480" customWidth="1"/>
    <col min="40" max="40" width="2.140625" style="480"/>
    <col min="41" max="42" width="3.28515625" style="480" customWidth="1"/>
    <col min="43" max="44" width="2.7109375" style="480" customWidth="1"/>
    <col min="45" max="48" width="3.28515625" style="480" customWidth="1"/>
    <col min="49" max="49" width="2.7109375" style="480" customWidth="1"/>
    <col min="50" max="52" width="3.85546875" style="480" customWidth="1"/>
    <col min="53" max="16384" width="2.140625" style="480"/>
  </cols>
  <sheetData>
    <row r="1" spans="1:52" ht="38.25" customHeight="1">
      <c r="A1" s="479">
        <f>(H32+H63+H85+H104+H129+H158)/2</f>
        <v>15</v>
      </c>
      <c r="AL1" s="482"/>
      <c r="AM1" s="482"/>
    </row>
    <row r="2" spans="1:52" ht="15">
      <c r="A2" s="357" t="s">
        <v>125</v>
      </c>
      <c r="B2" s="480">
        <v>1</v>
      </c>
      <c r="R2" s="480" t="s">
        <v>9</v>
      </c>
      <c r="S2" s="480" t="s">
        <v>10</v>
      </c>
      <c r="T2" s="480" t="s">
        <v>11</v>
      </c>
      <c r="U2" s="480" t="s">
        <v>12</v>
      </c>
      <c r="AG2" s="480" t="s">
        <v>13</v>
      </c>
      <c r="AH2" s="480" t="s">
        <v>14</v>
      </c>
      <c r="AI2" s="480" t="s">
        <v>15</v>
      </c>
      <c r="AJ2" s="480" t="s">
        <v>14</v>
      </c>
      <c r="AK2" s="480" t="s">
        <v>16</v>
      </c>
      <c r="AL2" s="482" t="s">
        <v>17</v>
      </c>
      <c r="AM2" s="482" t="s">
        <v>18</v>
      </c>
      <c r="AQ2" s="480" t="s">
        <v>19</v>
      </c>
      <c r="AR2" s="480" t="s">
        <v>20</v>
      </c>
      <c r="AS2" s="480" t="s">
        <v>17</v>
      </c>
      <c r="AT2" s="480" t="s">
        <v>14</v>
      </c>
      <c r="AU2" s="480" t="s">
        <v>16</v>
      </c>
      <c r="AV2" s="480" t="s">
        <v>12</v>
      </c>
    </row>
    <row r="3" spans="1:52">
      <c r="A3" s="483"/>
      <c r="B3" s="484" t="s">
        <v>21</v>
      </c>
      <c r="C3" s="484" t="s">
        <v>22</v>
      </c>
      <c r="D3" s="485" t="s">
        <v>23</v>
      </c>
      <c r="E3" s="486" t="s">
        <v>24</v>
      </c>
      <c r="F3" s="487" t="s">
        <v>25</v>
      </c>
      <c r="G3" s="487" t="s">
        <v>26</v>
      </c>
      <c r="H3" s="487" t="s">
        <v>27</v>
      </c>
      <c r="I3" s="487" t="s">
        <v>28</v>
      </c>
      <c r="J3" s="487" t="s">
        <v>29</v>
      </c>
      <c r="K3" s="487" t="s">
        <v>30</v>
      </c>
      <c r="L3" s="488" t="s">
        <v>31</v>
      </c>
      <c r="M3" s="489"/>
      <c r="N3" s="489"/>
      <c r="O3" s="490">
        <v>1</v>
      </c>
      <c r="P3" s="487">
        <v>2</v>
      </c>
      <c r="Q3" s="487">
        <v>3</v>
      </c>
      <c r="R3" s="487">
        <v>4</v>
      </c>
      <c r="S3" s="487">
        <v>5</v>
      </c>
      <c r="T3" s="488">
        <v>6</v>
      </c>
      <c r="U3" s="487">
        <v>7</v>
      </c>
      <c r="V3" s="490">
        <v>8</v>
      </c>
      <c r="W3" s="487">
        <v>9</v>
      </c>
      <c r="X3" s="487">
        <v>10</v>
      </c>
      <c r="Y3" s="487">
        <v>11</v>
      </c>
      <c r="Z3" s="487">
        <v>12</v>
      </c>
      <c r="AB3" s="487">
        <v>1</v>
      </c>
      <c r="AC3" s="487">
        <v>2</v>
      </c>
      <c r="AD3" s="487">
        <v>3</v>
      </c>
      <c r="AE3" s="487">
        <v>4</v>
      </c>
      <c r="AF3" s="487">
        <v>5</v>
      </c>
      <c r="AG3" s="487">
        <v>6</v>
      </c>
      <c r="AH3" s="487">
        <v>7</v>
      </c>
      <c r="AI3" s="487">
        <v>8</v>
      </c>
      <c r="AJ3" s="487">
        <v>9</v>
      </c>
      <c r="AK3" s="487">
        <v>10</v>
      </c>
      <c r="AL3" s="487">
        <v>11</v>
      </c>
      <c r="AM3" s="487">
        <v>12</v>
      </c>
      <c r="AO3" s="487">
        <v>1</v>
      </c>
      <c r="AP3" s="487">
        <v>2</v>
      </c>
      <c r="AQ3" s="487">
        <v>3</v>
      </c>
      <c r="AR3" s="487">
        <v>4</v>
      </c>
      <c r="AS3" s="487">
        <v>5</v>
      </c>
      <c r="AT3" s="487">
        <v>6</v>
      </c>
      <c r="AU3" s="487">
        <v>7</v>
      </c>
      <c r="AV3" s="487">
        <v>8</v>
      </c>
      <c r="AW3" s="487">
        <v>9</v>
      </c>
      <c r="AX3" s="487">
        <v>10</v>
      </c>
      <c r="AY3" s="487">
        <v>11</v>
      </c>
      <c r="AZ3" s="487">
        <v>12</v>
      </c>
    </row>
    <row r="4" spans="1:52" ht="18">
      <c r="A4" s="491">
        <f>JZD!A17</f>
        <v>3</v>
      </c>
      <c r="B4" s="491" t="str">
        <f>JZD!B17</f>
        <v>Hepnar</v>
      </c>
      <c r="C4" s="491" t="str">
        <f>JZD!C17</f>
        <v>Jiří</v>
      </c>
      <c r="D4" s="491">
        <f>JZD!D17</f>
        <v>0</v>
      </c>
      <c r="E4" s="491">
        <f>JZD!E17</f>
        <v>0</v>
      </c>
      <c r="F4" s="491" t="str">
        <f>JZD!F17</f>
        <v>JZD</v>
      </c>
      <c r="G4" s="492" t="e">
        <f>K4/H4</f>
        <v>#DIV/0!</v>
      </c>
      <c r="H4" s="493">
        <f t="shared" ref="H4" si="0">COUNT(O4:Z4)</f>
        <v>0</v>
      </c>
      <c r="I4" s="493">
        <f>SUM(O4+P4+Q4+R4+S4+T4+V4+U4+W4+X4+Y4+Z4)</f>
        <v>0</v>
      </c>
      <c r="J4" s="493">
        <f>SUM(AB4+AC4+AD4+AE4+AF4+AG4+AH4+AI4+AJ4+AK4+AL4+AM4)</f>
        <v>0</v>
      </c>
      <c r="K4" s="493">
        <f>I4+J4</f>
        <v>0</v>
      </c>
      <c r="L4" s="493">
        <f>SUM(AO4+AP4+AQ4+AR4+AS4+AT4+AU4+AV4+AW4+AX4+AY4+AZ4)</f>
        <v>0</v>
      </c>
      <c r="O4" s="495"/>
      <c r="P4" s="493"/>
      <c r="Q4" s="493"/>
      <c r="R4" s="493"/>
      <c r="S4" s="493"/>
      <c r="T4" s="493"/>
      <c r="U4" s="493"/>
      <c r="V4" s="495"/>
      <c r="W4" s="493"/>
      <c r="X4" s="493"/>
      <c r="Y4" s="493"/>
      <c r="Z4" s="493"/>
      <c r="AA4" s="482"/>
      <c r="AB4" s="493"/>
      <c r="AC4" s="493"/>
      <c r="AD4" s="493"/>
      <c r="AE4" s="493"/>
      <c r="AF4" s="493"/>
      <c r="AG4" s="493"/>
      <c r="AH4" s="493"/>
      <c r="AI4" s="493"/>
      <c r="AJ4" s="493"/>
      <c r="AK4" s="493"/>
      <c r="AL4" s="493"/>
      <c r="AM4" s="493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</row>
    <row r="5" spans="1:52" ht="18">
      <c r="A5" s="491">
        <f>JZD!A18</f>
        <v>8</v>
      </c>
      <c r="B5" s="491" t="str">
        <f>JZD!B18</f>
        <v>Vogel</v>
      </c>
      <c r="C5" s="491" t="str">
        <f>JZD!C18</f>
        <v>Radek</v>
      </c>
      <c r="D5" s="491">
        <f>JZD!D18</f>
        <v>0</v>
      </c>
      <c r="E5" s="491">
        <f>JZD!E18</f>
        <v>0</v>
      </c>
      <c r="F5" s="491" t="str">
        <f>JZD!F18</f>
        <v>JZD</v>
      </c>
      <c r="G5" s="492">
        <f t="shared" ref="G5:G69" si="1">K5/H5</f>
        <v>2.5</v>
      </c>
      <c r="H5" s="493">
        <f t="shared" ref="H5:H69" si="2">COUNT(O5:Z5)</f>
        <v>2</v>
      </c>
      <c r="I5" s="493">
        <f t="shared" ref="I5:I69" si="3">SUM(O5+P5+Q5+R5+S5+T5+V5+U5+W5+X5+Y5+Z5)</f>
        <v>1</v>
      </c>
      <c r="J5" s="493">
        <f t="shared" ref="J5:J69" si="4">SUM(AB5+AC5+AD5+AE5+AF5+AG5+AH5+AI5+AJ5+AK5+AL5+AM5)</f>
        <v>4</v>
      </c>
      <c r="K5" s="493">
        <f t="shared" ref="K5:K69" si="5">I5+J5</f>
        <v>5</v>
      </c>
      <c r="L5" s="493">
        <f t="shared" ref="L5:L69" si="6">SUM(AO5+AP5+AQ5+AR5+AS5+AT5+AU5+AV5+AW5+AX5+AY5+AZ5)</f>
        <v>0</v>
      </c>
      <c r="O5" s="495"/>
      <c r="P5" s="493">
        <v>1</v>
      </c>
      <c r="Q5" s="493">
        <v>0</v>
      </c>
      <c r="R5" s="493"/>
      <c r="S5" s="493"/>
      <c r="T5" s="493"/>
      <c r="U5" s="493"/>
      <c r="V5" s="495"/>
      <c r="W5" s="493"/>
      <c r="X5" s="493"/>
      <c r="Y5" s="493"/>
      <c r="Z5" s="493"/>
      <c r="AA5" s="482"/>
      <c r="AB5" s="493"/>
      <c r="AC5" s="493">
        <v>0</v>
      </c>
      <c r="AD5" s="493">
        <v>4</v>
      </c>
      <c r="AE5" s="493"/>
      <c r="AF5" s="493"/>
      <c r="AG5" s="493"/>
      <c r="AH5" s="493"/>
      <c r="AI5" s="493"/>
      <c r="AJ5" s="493"/>
      <c r="AK5" s="493"/>
      <c r="AL5" s="493"/>
      <c r="AM5" s="493"/>
      <c r="AO5" s="496"/>
      <c r="AP5" s="496"/>
      <c r="AQ5" s="496"/>
      <c r="AR5" s="496"/>
      <c r="AS5" s="496"/>
      <c r="AT5" s="496"/>
      <c r="AU5" s="496"/>
      <c r="AV5" s="496"/>
      <c r="AW5" s="496"/>
      <c r="AX5" s="496"/>
      <c r="AY5" s="496"/>
      <c r="AZ5" s="496"/>
    </row>
    <row r="6" spans="1:52" ht="18">
      <c r="A6" s="491">
        <f>JZD!A19</f>
        <v>10</v>
      </c>
      <c r="B6" s="491" t="str">
        <f>JZD!B19</f>
        <v>Krč</v>
      </c>
      <c r="C6" s="491" t="str">
        <f>JZD!C19</f>
        <v>Tomáš</v>
      </c>
      <c r="D6" s="491">
        <f>JZD!D19</f>
        <v>0</v>
      </c>
      <c r="E6" s="491">
        <f>JZD!E19</f>
        <v>0</v>
      </c>
      <c r="F6" s="491" t="str">
        <f>JZD!F19</f>
        <v>JZD</v>
      </c>
      <c r="G6" s="492">
        <f t="shared" si="1"/>
        <v>1.5</v>
      </c>
      <c r="H6" s="493">
        <f t="shared" si="2"/>
        <v>2</v>
      </c>
      <c r="I6" s="493">
        <f t="shared" si="3"/>
        <v>3</v>
      </c>
      <c r="J6" s="493">
        <f t="shared" si="4"/>
        <v>0</v>
      </c>
      <c r="K6" s="493">
        <f t="shared" si="5"/>
        <v>3</v>
      </c>
      <c r="L6" s="493">
        <f t="shared" si="6"/>
        <v>0</v>
      </c>
      <c r="O6" s="495">
        <v>0</v>
      </c>
      <c r="P6" s="493"/>
      <c r="Q6" s="493">
        <v>3</v>
      </c>
      <c r="R6" s="493"/>
      <c r="S6" s="493"/>
      <c r="T6" s="493"/>
      <c r="U6" s="493"/>
      <c r="V6" s="495"/>
      <c r="W6" s="493"/>
      <c r="X6" s="493"/>
      <c r="Y6" s="493"/>
      <c r="Z6" s="493"/>
      <c r="AA6" s="482"/>
      <c r="AB6" s="493">
        <v>0</v>
      </c>
      <c r="AC6" s="493"/>
      <c r="AD6" s="493">
        <v>0</v>
      </c>
      <c r="AE6" s="493"/>
      <c r="AF6" s="493"/>
      <c r="AG6" s="493"/>
      <c r="AH6" s="493"/>
      <c r="AI6" s="493"/>
      <c r="AJ6" s="493"/>
      <c r="AK6" s="493"/>
      <c r="AL6" s="493"/>
      <c r="AM6" s="493"/>
      <c r="AO6" s="496"/>
      <c r="AP6" s="496"/>
      <c r="AQ6" s="496"/>
      <c r="AR6" s="496"/>
      <c r="AS6" s="496"/>
      <c r="AT6" s="496"/>
      <c r="AU6" s="496"/>
      <c r="AV6" s="496"/>
      <c r="AW6" s="496"/>
      <c r="AX6" s="496"/>
      <c r="AY6" s="496"/>
      <c r="AZ6" s="496"/>
    </row>
    <row r="7" spans="1:52" ht="18">
      <c r="A7" s="491">
        <f>JZD!A20</f>
        <v>11</v>
      </c>
      <c r="B7" s="491" t="str">
        <f>JZD!B20</f>
        <v>Vaňous</v>
      </c>
      <c r="C7" s="491" t="str">
        <f>JZD!C20</f>
        <v>Pavel</v>
      </c>
      <c r="D7" s="491">
        <f>JZD!D20</f>
        <v>0</v>
      </c>
      <c r="E7" s="491">
        <f>JZD!E20</f>
        <v>0</v>
      </c>
      <c r="F7" s="491" t="str">
        <f>JZD!F20</f>
        <v>JZD</v>
      </c>
      <c r="G7" s="492" t="e">
        <f t="shared" si="1"/>
        <v>#DIV/0!</v>
      </c>
      <c r="H7" s="493">
        <f t="shared" si="2"/>
        <v>0</v>
      </c>
      <c r="I7" s="493">
        <f t="shared" si="3"/>
        <v>0</v>
      </c>
      <c r="J7" s="493">
        <f t="shared" si="4"/>
        <v>0</v>
      </c>
      <c r="K7" s="493">
        <f t="shared" si="5"/>
        <v>0</v>
      </c>
      <c r="L7" s="493">
        <f t="shared" si="6"/>
        <v>0</v>
      </c>
      <c r="O7" s="495"/>
      <c r="P7" s="493"/>
      <c r="Q7" s="493"/>
      <c r="R7" s="493"/>
      <c r="S7" s="493"/>
      <c r="T7" s="493"/>
      <c r="U7" s="493"/>
      <c r="V7" s="495"/>
      <c r="W7" s="493"/>
      <c r="X7" s="493"/>
      <c r="Y7" s="493"/>
      <c r="Z7" s="493"/>
      <c r="AA7" s="482"/>
      <c r="AB7" s="493"/>
      <c r="AC7" s="493"/>
      <c r="AD7" s="493"/>
      <c r="AE7" s="493"/>
      <c r="AF7" s="493"/>
      <c r="AG7" s="493"/>
      <c r="AH7" s="493"/>
      <c r="AI7" s="493"/>
      <c r="AJ7" s="493"/>
      <c r="AK7" s="493"/>
      <c r="AL7" s="493"/>
      <c r="AM7" s="493"/>
      <c r="AO7" s="496"/>
      <c r="AP7" s="496"/>
      <c r="AQ7" s="496"/>
      <c r="AR7" s="496"/>
      <c r="AS7" s="496"/>
      <c r="AT7" s="496"/>
      <c r="AU7" s="496"/>
      <c r="AV7" s="496"/>
      <c r="AW7" s="496"/>
      <c r="AX7" s="496"/>
      <c r="AY7" s="496"/>
      <c r="AZ7" s="496"/>
    </row>
    <row r="8" spans="1:52" ht="18">
      <c r="A8" s="491">
        <f>JZD!A21</f>
        <v>12</v>
      </c>
      <c r="B8" s="491" t="str">
        <f>JZD!B21</f>
        <v>Paclik</v>
      </c>
      <c r="C8" s="491" t="str">
        <f>JZD!C21</f>
        <v>Ondřej</v>
      </c>
      <c r="D8" s="491">
        <f>JZD!D21</f>
        <v>0</v>
      </c>
      <c r="E8" s="491">
        <f>JZD!E21</f>
        <v>0</v>
      </c>
      <c r="F8" s="491" t="str">
        <f>JZD!F21</f>
        <v>JZD</v>
      </c>
      <c r="G8" s="492">
        <f t="shared" si="1"/>
        <v>3</v>
      </c>
      <c r="H8" s="493">
        <f t="shared" si="2"/>
        <v>1</v>
      </c>
      <c r="I8" s="493">
        <f t="shared" si="3"/>
        <v>2</v>
      </c>
      <c r="J8" s="493">
        <f t="shared" si="4"/>
        <v>1</v>
      </c>
      <c r="K8" s="493">
        <f t="shared" si="5"/>
        <v>3</v>
      </c>
      <c r="L8" s="493">
        <f t="shared" si="6"/>
        <v>0</v>
      </c>
      <c r="O8" s="495"/>
      <c r="P8" s="493"/>
      <c r="Q8" s="493">
        <v>2</v>
      </c>
      <c r="R8" s="493"/>
      <c r="S8" s="493"/>
      <c r="T8" s="493"/>
      <c r="U8" s="493"/>
      <c r="V8" s="495"/>
      <c r="W8" s="493"/>
      <c r="X8" s="493"/>
      <c r="Y8" s="493"/>
      <c r="Z8" s="493"/>
      <c r="AA8" s="482"/>
      <c r="AB8" s="493"/>
      <c r="AC8" s="493"/>
      <c r="AD8" s="493">
        <v>1</v>
      </c>
      <c r="AE8" s="493"/>
      <c r="AF8" s="493"/>
      <c r="AG8" s="493"/>
      <c r="AH8" s="493"/>
      <c r="AI8" s="493"/>
      <c r="AJ8" s="493"/>
      <c r="AK8" s="493"/>
      <c r="AL8" s="493"/>
      <c r="AM8" s="493"/>
      <c r="AO8" s="496"/>
      <c r="AP8" s="496"/>
      <c r="AQ8" s="496"/>
      <c r="AR8" s="496"/>
      <c r="AS8" s="496"/>
      <c r="AT8" s="496"/>
      <c r="AU8" s="496"/>
      <c r="AV8" s="496"/>
      <c r="AW8" s="496"/>
      <c r="AX8" s="496"/>
      <c r="AY8" s="496"/>
      <c r="AZ8" s="496"/>
    </row>
    <row r="9" spans="1:52" ht="18">
      <c r="A9" s="491">
        <f>JZD!A22</f>
        <v>14</v>
      </c>
      <c r="B9" s="491" t="str">
        <f>JZD!B22</f>
        <v>Janků</v>
      </c>
      <c r="C9" s="491" t="str">
        <f>JZD!C22</f>
        <v>Libor</v>
      </c>
      <c r="D9" s="491">
        <f>JZD!D22</f>
        <v>0</v>
      </c>
      <c r="E9" s="491">
        <f>JZD!E22</f>
        <v>0</v>
      </c>
      <c r="F9" s="491" t="str">
        <f>JZD!F22</f>
        <v>JZD</v>
      </c>
      <c r="G9" s="492" t="e">
        <f t="shared" si="1"/>
        <v>#DIV/0!</v>
      </c>
      <c r="H9" s="493">
        <f t="shared" si="2"/>
        <v>0</v>
      </c>
      <c r="I9" s="493">
        <f t="shared" si="3"/>
        <v>0</v>
      </c>
      <c r="J9" s="493">
        <f t="shared" si="4"/>
        <v>0</v>
      </c>
      <c r="K9" s="493">
        <f t="shared" si="5"/>
        <v>0</v>
      </c>
      <c r="L9" s="493">
        <f t="shared" si="6"/>
        <v>0</v>
      </c>
      <c r="O9" s="495"/>
      <c r="P9" s="493"/>
      <c r="Q9" s="493"/>
      <c r="R9" s="493"/>
      <c r="S9" s="493"/>
      <c r="T9" s="493"/>
      <c r="U9" s="493"/>
      <c r="V9" s="495"/>
      <c r="W9" s="493"/>
      <c r="X9" s="493"/>
      <c r="Y9" s="493"/>
      <c r="Z9" s="493"/>
      <c r="AA9" s="482"/>
      <c r="AB9" s="493"/>
      <c r="AC9" s="493"/>
      <c r="AD9" s="493"/>
      <c r="AE9" s="493"/>
      <c r="AF9" s="493"/>
      <c r="AG9" s="493"/>
      <c r="AH9" s="493"/>
      <c r="AI9" s="493"/>
      <c r="AJ9" s="493"/>
      <c r="AK9" s="493"/>
      <c r="AL9" s="493"/>
      <c r="AM9" s="493"/>
      <c r="AO9" s="496"/>
      <c r="AP9" s="496"/>
      <c r="AQ9" s="496"/>
      <c r="AR9" s="496"/>
      <c r="AS9" s="496"/>
      <c r="AT9" s="496"/>
      <c r="AU9" s="496"/>
      <c r="AV9" s="496"/>
      <c r="AW9" s="496"/>
      <c r="AX9" s="496"/>
      <c r="AY9" s="496"/>
      <c r="AZ9" s="496"/>
    </row>
    <row r="10" spans="1:52" ht="18">
      <c r="A10" s="491">
        <f>JZD!A23</f>
        <v>18</v>
      </c>
      <c r="B10" s="491" t="str">
        <f>JZD!B23</f>
        <v>Marek</v>
      </c>
      <c r="C10" s="491" t="str">
        <f>JZD!C23</f>
        <v>Ondřej</v>
      </c>
      <c r="D10" s="491">
        <f>JZD!D23</f>
        <v>0</v>
      </c>
      <c r="E10" s="491">
        <f>JZD!E23</f>
        <v>0</v>
      </c>
      <c r="F10" s="491" t="str">
        <f>JZD!F23</f>
        <v>JZD</v>
      </c>
      <c r="G10" s="492">
        <f t="shared" si="1"/>
        <v>0</v>
      </c>
      <c r="H10" s="493">
        <f t="shared" si="2"/>
        <v>2</v>
      </c>
      <c r="I10" s="493">
        <f t="shared" si="3"/>
        <v>0</v>
      </c>
      <c r="J10" s="493">
        <f t="shared" si="4"/>
        <v>0</v>
      </c>
      <c r="K10" s="493">
        <f t="shared" si="5"/>
        <v>0</v>
      </c>
      <c r="L10" s="493">
        <f t="shared" si="6"/>
        <v>0</v>
      </c>
      <c r="O10" s="495">
        <v>0</v>
      </c>
      <c r="P10" s="493">
        <v>0</v>
      </c>
      <c r="Q10" s="493"/>
      <c r="R10" s="493"/>
      <c r="S10" s="493"/>
      <c r="T10" s="493"/>
      <c r="U10" s="493"/>
      <c r="V10" s="495"/>
      <c r="W10" s="493"/>
      <c r="X10" s="493"/>
      <c r="Y10" s="493"/>
      <c r="Z10" s="493"/>
      <c r="AA10" s="482"/>
      <c r="AB10" s="493">
        <v>0</v>
      </c>
      <c r="AC10" s="493">
        <v>0</v>
      </c>
      <c r="AD10" s="493"/>
      <c r="AE10" s="493"/>
      <c r="AF10" s="493"/>
      <c r="AG10" s="493"/>
      <c r="AH10" s="493"/>
      <c r="AI10" s="493"/>
      <c r="AJ10" s="493"/>
      <c r="AK10" s="493"/>
      <c r="AL10" s="493"/>
      <c r="AM10" s="493"/>
      <c r="AO10" s="496"/>
      <c r="AP10" s="496"/>
      <c r="AQ10" s="496"/>
      <c r="AR10" s="496"/>
      <c r="AS10" s="496"/>
      <c r="AT10" s="496"/>
      <c r="AU10" s="496"/>
      <c r="AV10" s="496"/>
      <c r="AW10" s="496"/>
      <c r="AX10" s="496"/>
      <c r="AY10" s="496"/>
      <c r="AZ10" s="496"/>
    </row>
    <row r="11" spans="1:52" ht="18">
      <c r="A11" s="491">
        <f>JZD!A24</f>
        <v>22</v>
      </c>
      <c r="B11" s="491" t="str">
        <f>JZD!B24</f>
        <v>Paclik</v>
      </c>
      <c r="C11" s="491" t="str">
        <f>JZD!C24</f>
        <v>Libor</v>
      </c>
      <c r="D11" s="491">
        <f>JZD!D24</f>
        <v>0</v>
      </c>
      <c r="E11" s="491" t="s">
        <v>96</v>
      </c>
      <c r="F11" s="491" t="str">
        <f>JZD!F24</f>
        <v>JZD</v>
      </c>
      <c r="G11" s="492" t="e">
        <f t="shared" si="1"/>
        <v>#DIV/0!</v>
      </c>
      <c r="H11" s="493">
        <f t="shared" si="2"/>
        <v>0</v>
      </c>
      <c r="I11" s="493">
        <f t="shared" si="3"/>
        <v>0</v>
      </c>
      <c r="J11" s="493">
        <f t="shared" si="4"/>
        <v>0</v>
      </c>
      <c r="K11" s="493">
        <f t="shared" si="5"/>
        <v>0</v>
      </c>
      <c r="L11" s="493">
        <f t="shared" si="6"/>
        <v>0</v>
      </c>
      <c r="O11" s="495"/>
      <c r="P11" s="493"/>
      <c r="Q11" s="493"/>
      <c r="R11" s="493"/>
      <c r="S11" s="493"/>
      <c r="T11" s="493"/>
      <c r="U11" s="493"/>
      <c r="V11" s="495"/>
      <c r="W11" s="493"/>
      <c r="X11" s="493"/>
      <c r="Y11" s="493"/>
      <c r="Z11" s="493"/>
      <c r="AA11" s="482"/>
      <c r="AB11" s="493"/>
      <c r="AC11" s="493"/>
      <c r="AD11" s="493"/>
      <c r="AE11" s="493"/>
      <c r="AF11" s="493"/>
      <c r="AG11" s="493"/>
      <c r="AH11" s="493"/>
      <c r="AI11" s="493"/>
      <c r="AJ11" s="493"/>
      <c r="AK11" s="493"/>
      <c r="AL11" s="493"/>
      <c r="AM11" s="493"/>
      <c r="AO11" s="496"/>
      <c r="AP11" s="496"/>
      <c r="AQ11" s="496"/>
      <c r="AR11" s="496"/>
      <c r="AS11" s="496"/>
      <c r="AT11" s="496"/>
      <c r="AU11" s="496"/>
      <c r="AV11" s="496"/>
      <c r="AW11" s="496"/>
      <c r="AX11" s="496"/>
      <c r="AY11" s="496"/>
      <c r="AZ11" s="496"/>
    </row>
    <row r="12" spans="1:52" ht="18">
      <c r="A12" s="491">
        <f>JZD!A25</f>
        <v>76</v>
      </c>
      <c r="B12" s="491" t="str">
        <f>JZD!B25</f>
        <v>Moučka</v>
      </c>
      <c r="C12" s="491" t="str">
        <f>JZD!C25</f>
        <v>Jan</v>
      </c>
      <c r="D12" s="491">
        <f>JZD!D25</f>
        <v>0</v>
      </c>
      <c r="E12" s="491">
        <f>JZD!E25</f>
        <v>0</v>
      </c>
      <c r="F12" s="491" t="str">
        <f>JZD!F25</f>
        <v>JZD</v>
      </c>
      <c r="G12" s="492">
        <f t="shared" si="1"/>
        <v>0</v>
      </c>
      <c r="H12" s="493">
        <f t="shared" si="2"/>
        <v>2</v>
      </c>
      <c r="I12" s="493">
        <f t="shared" si="3"/>
        <v>0</v>
      </c>
      <c r="J12" s="493">
        <f t="shared" si="4"/>
        <v>0</v>
      </c>
      <c r="K12" s="493">
        <f t="shared" si="5"/>
        <v>0</v>
      </c>
      <c r="L12" s="493">
        <f t="shared" si="6"/>
        <v>0</v>
      </c>
      <c r="O12" s="495"/>
      <c r="P12" s="493">
        <v>0</v>
      </c>
      <c r="Q12" s="493">
        <v>0</v>
      </c>
      <c r="R12" s="493"/>
      <c r="S12" s="493"/>
      <c r="T12" s="493"/>
      <c r="U12" s="493"/>
      <c r="V12" s="495"/>
      <c r="W12" s="493"/>
      <c r="X12" s="493"/>
      <c r="Y12" s="493"/>
      <c r="Z12" s="493"/>
      <c r="AA12" s="482"/>
      <c r="AB12" s="493"/>
      <c r="AC12" s="493">
        <v>0</v>
      </c>
      <c r="AD12" s="493">
        <v>0</v>
      </c>
      <c r="AE12" s="493"/>
      <c r="AF12" s="493"/>
      <c r="AG12" s="493"/>
      <c r="AH12" s="493"/>
      <c r="AI12" s="493"/>
      <c r="AJ12" s="493"/>
      <c r="AK12" s="493"/>
      <c r="AL12" s="493"/>
      <c r="AM12" s="493"/>
      <c r="AO12" s="496"/>
      <c r="AP12" s="496"/>
      <c r="AQ12" s="496"/>
      <c r="AR12" s="496"/>
      <c r="AS12" s="496"/>
      <c r="AT12" s="496"/>
      <c r="AU12" s="496"/>
      <c r="AV12" s="496"/>
      <c r="AW12" s="496"/>
      <c r="AX12" s="496"/>
      <c r="AY12" s="496"/>
      <c r="AZ12" s="496"/>
    </row>
    <row r="13" spans="1:52" ht="18">
      <c r="A13" s="491">
        <f>JZD!A26</f>
        <v>88</v>
      </c>
      <c r="B13" s="491" t="str">
        <f>JZD!B26</f>
        <v>Šembera</v>
      </c>
      <c r="C13" s="491" t="str">
        <f>JZD!C26</f>
        <v>Michal</v>
      </c>
      <c r="D13" s="491">
        <f>JZD!D26</f>
        <v>0</v>
      </c>
      <c r="E13" s="491" t="s">
        <v>96</v>
      </c>
      <c r="F13" s="491" t="str">
        <f>JZD!F26</f>
        <v>JZD</v>
      </c>
      <c r="G13" s="492" t="e">
        <f t="shared" si="1"/>
        <v>#DIV/0!</v>
      </c>
      <c r="H13" s="493">
        <f t="shared" si="2"/>
        <v>0</v>
      </c>
      <c r="I13" s="493">
        <f t="shared" si="3"/>
        <v>0</v>
      </c>
      <c r="J13" s="493">
        <f t="shared" si="4"/>
        <v>0</v>
      </c>
      <c r="K13" s="493">
        <f t="shared" si="5"/>
        <v>0</v>
      </c>
      <c r="L13" s="493">
        <f t="shared" si="6"/>
        <v>0</v>
      </c>
      <c r="O13" s="495"/>
      <c r="P13" s="493"/>
      <c r="Q13" s="493"/>
      <c r="R13" s="493"/>
      <c r="S13" s="493"/>
      <c r="T13" s="493"/>
      <c r="U13" s="493"/>
      <c r="V13" s="495"/>
      <c r="W13" s="493"/>
      <c r="X13" s="493"/>
      <c r="Y13" s="493"/>
      <c r="Z13" s="493"/>
      <c r="AA13" s="482"/>
      <c r="AB13" s="493"/>
      <c r="AC13" s="493"/>
      <c r="AD13" s="493"/>
      <c r="AE13" s="493"/>
      <c r="AF13" s="493"/>
      <c r="AG13" s="493"/>
      <c r="AH13" s="493"/>
      <c r="AI13" s="493"/>
      <c r="AJ13" s="493"/>
      <c r="AK13" s="493"/>
      <c r="AL13" s="493"/>
      <c r="AM13" s="493"/>
      <c r="AO13" s="496"/>
      <c r="AP13" s="496"/>
      <c r="AQ13" s="496"/>
      <c r="AR13" s="496"/>
      <c r="AS13" s="496"/>
      <c r="AT13" s="496"/>
      <c r="AU13" s="496"/>
      <c r="AV13" s="496"/>
      <c r="AW13" s="496"/>
      <c r="AX13" s="496"/>
      <c r="AY13" s="496"/>
      <c r="AZ13" s="496"/>
    </row>
    <row r="14" spans="1:52" ht="18">
      <c r="A14" s="491">
        <f>JZD!A27</f>
        <v>99</v>
      </c>
      <c r="B14" s="491" t="str">
        <f>JZD!B27</f>
        <v xml:space="preserve">Čada </v>
      </c>
      <c r="C14" s="491" t="str">
        <f>JZD!C27</f>
        <v>Jakub</v>
      </c>
      <c r="D14" s="491">
        <f>JZD!D27</f>
        <v>0</v>
      </c>
      <c r="E14" s="491">
        <f>JZD!E27</f>
        <v>0</v>
      </c>
      <c r="F14" s="491" t="str">
        <f>JZD!F27</f>
        <v>JZD</v>
      </c>
      <c r="G14" s="492">
        <f t="shared" si="1"/>
        <v>1</v>
      </c>
      <c r="H14" s="493">
        <f t="shared" si="2"/>
        <v>1</v>
      </c>
      <c r="I14" s="493">
        <f t="shared" si="3"/>
        <v>1</v>
      </c>
      <c r="J14" s="493">
        <f t="shared" si="4"/>
        <v>0</v>
      </c>
      <c r="K14" s="493">
        <f t="shared" si="5"/>
        <v>1</v>
      </c>
      <c r="L14" s="493">
        <f t="shared" si="6"/>
        <v>0</v>
      </c>
      <c r="O14" s="495">
        <v>1</v>
      </c>
      <c r="P14" s="493"/>
      <c r="Q14" s="493"/>
      <c r="R14" s="493"/>
      <c r="S14" s="493"/>
      <c r="T14" s="493"/>
      <c r="U14" s="493"/>
      <c r="V14" s="495"/>
      <c r="W14" s="493"/>
      <c r="X14" s="493"/>
      <c r="Y14" s="493"/>
      <c r="Z14" s="493"/>
      <c r="AA14" s="482"/>
      <c r="AB14" s="493">
        <v>0</v>
      </c>
      <c r="AC14" s="493"/>
      <c r="AD14" s="493"/>
      <c r="AE14" s="493"/>
      <c r="AF14" s="493"/>
      <c r="AG14" s="493"/>
      <c r="AH14" s="493"/>
      <c r="AI14" s="493"/>
      <c r="AJ14" s="493"/>
      <c r="AK14" s="493"/>
      <c r="AL14" s="493"/>
      <c r="AM14" s="493"/>
      <c r="AO14" s="496"/>
      <c r="AP14" s="496"/>
      <c r="AQ14" s="496"/>
      <c r="AR14" s="496"/>
      <c r="AS14" s="496"/>
      <c r="AT14" s="496"/>
      <c r="AU14" s="496"/>
      <c r="AV14" s="496"/>
      <c r="AW14" s="496"/>
      <c r="AX14" s="496"/>
      <c r="AY14" s="496"/>
      <c r="AZ14" s="496"/>
    </row>
    <row r="15" spans="1:52" ht="18">
      <c r="A15" s="491">
        <f>JZD!A28</f>
        <v>0</v>
      </c>
      <c r="B15" s="491" t="str">
        <f>JZD!B28</f>
        <v xml:space="preserve">Fořt </v>
      </c>
      <c r="C15" s="491" t="str">
        <f>JZD!C28</f>
        <v>Tomáš</v>
      </c>
      <c r="D15" s="491">
        <f>JZD!D28</f>
        <v>0</v>
      </c>
      <c r="E15" s="491">
        <f>JZD!E28</f>
        <v>0</v>
      </c>
      <c r="F15" s="491" t="str">
        <f>JZD!F28</f>
        <v>JZD</v>
      </c>
      <c r="G15" s="492" t="e">
        <f t="shared" si="1"/>
        <v>#DIV/0!</v>
      </c>
      <c r="H15" s="493">
        <f t="shared" si="2"/>
        <v>0</v>
      </c>
      <c r="I15" s="493">
        <f t="shared" si="3"/>
        <v>0</v>
      </c>
      <c r="J15" s="493">
        <f t="shared" si="4"/>
        <v>0</v>
      </c>
      <c r="K15" s="493">
        <f t="shared" si="5"/>
        <v>0</v>
      </c>
      <c r="L15" s="493">
        <f t="shared" si="6"/>
        <v>0</v>
      </c>
      <c r="O15" s="495"/>
      <c r="P15" s="493"/>
      <c r="Q15" s="493"/>
      <c r="R15" s="493"/>
      <c r="S15" s="493"/>
      <c r="T15" s="493"/>
      <c r="U15" s="493"/>
      <c r="V15" s="495"/>
      <c r="W15" s="493"/>
      <c r="X15" s="493"/>
      <c r="Y15" s="493"/>
      <c r="Z15" s="493"/>
      <c r="AA15" s="482"/>
      <c r="AB15" s="493"/>
      <c r="AC15" s="493"/>
      <c r="AD15" s="493"/>
      <c r="AE15" s="493"/>
      <c r="AF15" s="493"/>
      <c r="AG15" s="493"/>
      <c r="AH15" s="493"/>
      <c r="AI15" s="493"/>
      <c r="AJ15" s="493"/>
      <c r="AK15" s="493"/>
      <c r="AL15" s="493"/>
      <c r="AM15" s="493"/>
      <c r="AO15" s="496"/>
      <c r="AP15" s="496"/>
      <c r="AQ15" s="496"/>
      <c r="AR15" s="496"/>
      <c r="AS15" s="496"/>
      <c r="AT15" s="496"/>
      <c r="AU15" s="496"/>
      <c r="AV15" s="496"/>
      <c r="AW15" s="496"/>
      <c r="AX15" s="496"/>
      <c r="AY15" s="496"/>
      <c r="AZ15" s="496"/>
    </row>
    <row r="16" spans="1:52" ht="18">
      <c r="A16" s="491">
        <f>JZD!A29</f>
        <v>0</v>
      </c>
      <c r="B16" s="491" t="str">
        <f>JZD!B29</f>
        <v xml:space="preserve">Fořt </v>
      </c>
      <c r="C16" s="491" t="str">
        <f>JZD!C29</f>
        <v>Dominik</v>
      </c>
      <c r="D16" s="491">
        <f>JZD!D29</f>
        <v>0</v>
      </c>
      <c r="E16" s="491">
        <f>JZD!E29</f>
        <v>0</v>
      </c>
      <c r="F16" s="491" t="str">
        <f>JZD!F29</f>
        <v>JZD</v>
      </c>
      <c r="G16" s="492" t="e">
        <f t="shared" si="1"/>
        <v>#DIV/0!</v>
      </c>
      <c r="H16" s="493">
        <f t="shared" si="2"/>
        <v>0</v>
      </c>
      <c r="I16" s="493">
        <f t="shared" si="3"/>
        <v>0</v>
      </c>
      <c r="J16" s="493">
        <f t="shared" si="4"/>
        <v>0</v>
      </c>
      <c r="K16" s="493">
        <f t="shared" si="5"/>
        <v>0</v>
      </c>
      <c r="L16" s="493">
        <f t="shared" si="6"/>
        <v>0</v>
      </c>
      <c r="O16" s="495"/>
      <c r="P16" s="493"/>
      <c r="Q16" s="493"/>
      <c r="R16" s="493"/>
      <c r="S16" s="493"/>
      <c r="T16" s="493"/>
      <c r="U16" s="493"/>
      <c r="V16" s="495"/>
      <c r="W16" s="493"/>
      <c r="X16" s="493"/>
      <c r="Y16" s="493"/>
      <c r="Z16" s="493"/>
      <c r="AA16" s="482"/>
      <c r="AB16" s="493"/>
      <c r="AC16" s="493"/>
      <c r="AD16" s="493"/>
      <c r="AE16" s="493"/>
      <c r="AF16" s="493"/>
      <c r="AG16" s="493"/>
      <c r="AH16" s="493"/>
      <c r="AI16" s="493"/>
      <c r="AJ16" s="493"/>
      <c r="AK16" s="493"/>
      <c r="AL16" s="493"/>
      <c r="AM16" s="493"/>
      <c r="AO16" s="496"/>
      <c r="AP16" s="496"/>
      <c r="AQ16" s="496"/>
      <c r="AR16" s="496"/>
      <c r="AS16" s="496"/>
      <c r="AT16" s="496"/>
      <c r="AU16" s="496"/>
      <c r="AV16" s="496"/>
      <c r="AW16" s="496"/>
      <c r="AX16" s="496"/>
      <c r="AY16" s="496"/>
      <c r="AZ16" s="496"/>
    </row>
    <row r="17" spans="1:52" ht="18">
      <c r="A17" s="491">
        <f>JZD!A30</f>
        <v>0</v>
      </c>
      <c r="B17" s="491" t="str">
        <f>JZD!B30</f>
        <v>Kužílek</v>
      </c>
      <c r="C17" s="491" t="str">
        <f>JZD!C30</f>
        <v>Filip</v>
      </c>
      <c r="D17" s="491">
        <f>JZD!D30</f>
        <v>0</v>
      </c>
      <c r="E17" s="491">
        <f>JZD!E30</f>
        <v>0</v>
      </c>
      <c r="F17" s="491" t="str">
        <f>JZD!F30</f>
        <v>JZD</v>
      </c>
      <c r="G17" s="492">
        <f t="shared" si="1"/>
        <v>0.5</v>
      </c>
      <c r="H17" s="493">
        <f t="shared" si="2"/>
        <v>2</v>
      </c>
      <c r="I17" s="493">
        <f t="shared" si="3"/>
        <v>1</v>
      </c>
      <c r="J17" s="493">
        <f t="shared" si="4"/>
        <v>0</v>
      </c>
      <c r="K17" s="493">
        <f t="shared" si="5"/>
        <v>1</v>
      </c>
      <c r="L17" s="493">
        <f t="shared" si="6"/>
        <v>0</v>
      </c>
      <c r="O17" s="495">
        <v>1</v>
      </c>
      <c r="P17" s="493">
        <v>0</v>
      </c>
      <c r="Q17" s="493"/>
      <c r="R17" s="493"/>
      <c r="S17" s="493"/>
      <c r="T17" s="493"/>
      <c r="U17" s="493"/>
      <c r="V17" s="495"/>
      <c r="W17" s="493"/>
      <c r="X17" s="493"/>
      <c r="Y17" s="493"/>
      <c r="Z17" s="493"/>
      <c r="AA17" s="482"/>
      <c r="AB17" s="493">
        <v>0</v>
      </c>
      <c r="AC17" s="493">
        <v>0</v>
      </c>
      <c r="AD17" s="493"/>
      <c r="AE17" s="493"/>
      <c r="AF17" s="493"/>
      <c r="AG17" s="493"/>
      <c r="AH17" s="493"/>
      <c r="AI17" s="493"/>
      <c r="AJ17" s="493"/>
      <c r="AK17" s="493"/>
      <c r="AL17" s="493"/>
      <c r="AM17" s="493"/>
      <c r="AO17" s="496"/>
      <c r="AP17" s="496"/>
      <c r="AQ17" s="496"/>
      <c r="AR17" s="496"/>
      <c r="AS17" s="496"/>
      <c r="AT17" s="496"/>
      <c r="AU17" s="496"/>
      <c r="AV17" s="496"/>
      <c r="AW17" s="496"/>
      <c r="AX17" s="496"/>
      <c r="AY17" s="496"/>
      <c r="AZ17" s="496"/>
    </row>
    <row r="18" spans="1:52" ht="18">
      <c r="A18" s="491">
        <f>JZD!A31</f>
        <v>0</v>
      </c>
      <c r="B18" s="491" t="str">
        <f>JZD!B31</f>
        <v xml:space="preserve">Juřina </v>
      </c>
      <c r="C18" s="491" t="str">
        <f>JZD!C31</f>
        <v>Jan</v>
      </c>
      <c r="D18" s="491">
        <f>JZD!D31</f>
        <v>0</v>
      </c>
      <c r="E18" s="491">
        <f>JZD!E31</f>
        <v>0</v>
      </c>
      <c r="F18" s="491" t="str">
        <f>JZD!F31</f>
        <v>JZD</v>
      </c>
      <c r="G18" s="492">
        <f t="shared" si="1"/>
        <v>0.33333333333333331</v>
      </c>
      <c r="H18" s="493">
        <f t="shared" si="2"/>
        <v>3</v>
      </c>
      <c r="I18" s="493">
        <f t="shared" si="3"/>
        <v>0</v>
      </c>
      <c r="J18" s="493">
        <f t="shared" si="4"/>
        <v>1</v>
      </c>
      <c r="K18" s="493">
        <f t="shared" si="5"/>
        <v>1</v>
      </c>
      <c r="L18" s="493">
        <f t="shared" si="6"/>
        <v>0</v>
      </c>
      <c r="O18" s="495">
        <v>0</v>
      </c>
      <c r="P18" s="493">
        <v>0</v>
      </c>
      <c r="Q18" s="493">
        <v>0</v>
      </c>
      <c r="R18" s="493"/>
      <c r="S18" s="493"/>
      <c r="T18" s="493"/>
      <c r="U18" s="493"/>
      <c r="V18" s="495"/>
      <c r="W18" s="493"/>
      <c r="X18" s="493"/>
      <c r="Y18" s="493"/>
      <c r="Z18" s="493"/>
      <c r="AA18" s="482"/>
      <c r="AB18" s="493">
        <v>0</v>
      </c>
      <c r="AC18" s="493">
        <v>0</v>
      </c>
      <c r="AD18" s="493">
        <v>1</v>
      </c>
      <c r="AE18" s="493"/>
      <c r="AF18" s="493"/>
      <c r="AG18" s="493"/>
      <c r="AH18" s="493"/>
      <c r="AI18" s="493"/>
      <c r="AJ18" s="493"/>
      <c r="AK18" s="493"/>
      <c r="AL18" s="493"/>
      <c r="AM18" s="493"/>
      <c r="AO18" s="496"/>
      <c r="AP18" s="496"/>
      <c r="AQ18" s="496"/>
      <c r="AR18" s="496"/>
      <c r="AS18" s="496"/>
      <c r="AT18" s="496"/>
      <c r="AU18" s="496"/>
      <c r="AV18" s="496"/>
      <c r="AW18" s="496"/>
      <c r="AX18" s="496"/>
      <c r="AY18" s="496"/>
      <c r="AZ18" s="496"/>
    </row>
    <row r="19" spans="1:52" ht="18">
      <c r="A19" s="491">
        <f>JZD!A32</f>
        <v>0</v>
      </c>
      <c r="B19" s="491" t="str">
        <f>JZD!B32</f>
        <v>Nastoupil</v>
      </c>
      <c r="C19" s="491" t="str">
        <f>JZD!C32</f>
        <v>Jan</v>
      </c>
      <c r="D19" s="491">
        <f>JZD!D32</f>
        <v>0</v>
      </c>
      <c r="E19" s="491">
        <f>JZD!E32</f>
        <v>0</v>
      </c>
      <c r="F19" s="491" t="str">
        <f>JZD!F32</f>
        <v>JZD</v>
      </c>
      <c r="G19" s="492" t="e">
        <f t="shared" si="1"/>
        <v>#DIV/0!</v>
      </c>
      <c r="H19" s="493">
        <f t="shared" si="2"/>
        <v>0</v>
      </c>
      <c r="I19" s="493">
        <f t="shared" si="3"/>
        <v>0</v>
      </c>
      <c r="J19" s="493">
        <f t="shared" si="4"/>
        <v>0</v>
      </c>
      <c r="K19" s="493">
        <f t="shared" si="5"/>
        <v>0</v>
      </c>
      <c r="L19" s="493">
        <f t="shared" si="6"/>
        <v>0</v>
      </c>
      <c r="O19" s="495"/>
      <c r="P19" s="493"/>
      <c r="Q19" s="493"/>
      <c r="R19" s="493"/>
      <c r="S19" s="493"/>
      <c r="T19" s="493"/>
      <c r="U19" s="493"/>
      <c r="V19" s="495"/>
      <c r="W19" s="493"/>
      <c r="X19" s="493"/>
      <c r="Y19" s="493"/>
      <c r="Z19" s="493"/>
      <c r="AA19" s="482"/>
      <c r="AB19" s="493"/>
      <c r="AC19" s="493"/>
      <c r="AD19" s="493"/>
      <c r="AE19" s="493"/>
      <c r="AF19" s="493"/>
      <c r="AG19" s="493"/>
      <c r="AH19" s="493"/>
      <c r="AI19" s="493"/>
      <c r="AJ19" s="493"/>
      <c r="AK19" s="493"/>
      <c r="AL19" s="493"/>
      <c r="AM19" s="493"/>
      <c r="AO19" s="496"/>
      <c r="AP19" s="496"/>
      <c r="AQ19" s="496"/>
      <c r="AR19" s="496"/>
      <c r="AS19" s="496"/>
      <c r="AT19" s="496"/>
      <c r="AU19" s="496"/>
      <c r="AV19" s="496"/>
      <c r="AW19" s="496"/>
      <c r="AX19" s="496"/>
      <c r="AY19" s="496"/>
      <c r="AZ19" s="496"/>
    </row>
    <row r="20" spans="1:52" ht="18">
      <c r="A20" s="491">
        <f>JZD!A33</f>
        <v>0</v>
      </c>
      <c r="B20" s="491" t="str">
        <f>JZD!B33</f>
        <v xml:space="preserve">Markl </v>
      </c>
      <c r="C20" s="491" t="str">
        <f>JZD!C33</f>
        <v>Tomáš</v>
      </c>
      <c r="D20" s="491">
        <f>JZD!D33</f>
        <v>0</v>
      </c>
      <c r="E20" s="491">
        <f>JZD!E33</f>
        <v>0</v>
      </c>
      <c r="F20" s="491" t="str">
        <f>JZD!F33</f>
        <v>JZD</v>
      </c>
      <c r="G20" s="492" t="e">
        <f t="shared" si="1"/>
        <v>#DIV/0!</v>
      </c>
      <c r="H20" s="493">
        <f t="shared" si="2"/>
        <v>0</v>
      </c>
      <c r="I20" s="493">
        <f t="shared" si="3"/>
        <v>0</v>
      </c>
      <c r="J20" s="493">
        <f t="shared" si="4"/>
        <v>0</v>
      </c>
      <c r="K20" s="493">
        <f t="shared" si="5"/>
        <v>0</v>
      </c>
      <c r="L20" s="493">
        <f t="shared" si="6"/>
        <v>0</v>
      </c>
      <c r="O20" s="495"/>
      <c r="P20" s="493"/>
      <c r="Q20" s="493"/>
      <c r="R20" s="493"/>
      <c r="S20" s="493"/>
      <c r="T20" s="493"/>
      <c r="U20" s="493"/>
      <c r="V20" s="495"/>
      <c r="W20" s="493"/>
      <c r="X20" s="493"/>
      <c r="Y20" s="493"/>
      <c r="Z20" s="493"/>
      <c r="AA20" s="482"/>
      <c r="AB20" s="493"/>
      <c r="AC20" s="493"/>
      <c r="AD20" s="493"/>
      <c r="AE20" s="493"/>
      <c r="AF20" s="493"/>
      <c r="AG20" s="493"/>
      <c r="AH20" s="493"/>
      <c r="AI20" s="493"/>
      <c r="AJ20" s="493"/>
      <c r="AK20" s="493"/>
      <c r="AL20" s="493"/>
      <c r="AM20" s="493"/>
      <c r="AO20" s="496"/>
      <c r="AP20" s="496"/>
      <c r="AQ20" s="496"/>
      <c r="AR20" s="496"/>
      <c r="AS20" s="496"/>
      <c r="AT20" s="496"/>
      <c r="AU20" s="496"/>
      <c r="AV20" s="496"/>
      <c r="AW20" s="496"/>
      <c r="AX20" s="496"/>
      <c r="AY20" s="496"/>
      <c r="AZ20" s="496"/>
    </row>
    <row r="21" spans="1:52" ht="18">
      <c r="A21" s="491">
        <f>JZD!A34</f>
        <v>0</v>
      </c>
      <c r="B21" s="491" t="str">
        <f>JZD!B34</f>
        <v>Mík</v>
      </c>
      <c r="C21" s="491" t="str">
        <f>JZD!C34</f>
        <v>Petr</v>
      </c>
      <c r="D21" s="491">
        <f>JZD!D34</f>
        <v>0</v>
      </c>
      <c r="E21" s="491">
        <f>JZD!E34</f>
        <v>0</v>
      </c>
      <c r="F21" s="491" t="str">
        <f>JZD!F34</f>
        <v>JZD</v>
      </c>
      <c r="G21" s="492">
        <f t="shared" si="1"/>
        <v>0.5</v>
      </c>
      <c r="H21" s="493">
        <f t="shared" si="2"/>
        <v>2</v>
      </c>
      <c r="I21" s="493">
        <f t="shared" si="3"/>
        <v>1</v>
      </c>
      <c r="J21" s="493">
        <f t="shared" si="4"/>
        <v>0</v>
      </c>
      <c r="K21" s="493">
        <f t="shared" si="5"/>
        <v>1</v>
      </c>
      <c r="L21" s="493">
        <f t="shared" si="6"/>
        <v>0</v>
      </c>
      <c r="O21" s="495">
        <v>0</v>
      </c>
      <c r="P21" s="493"/>
      <c r="Q21" s="493">
        <v>1</v>
      </c>
      <c r="R21" s="493"/>
      <c r="S21" s="493"/>
      <c r="T21" s="493"/>
      <c r="U21" s="493"/>
      <c r="V21" s="495"/>
      <c r="W21" s="493"/>
      <c r="X21" s="493"/>
      <c r="Y21" s="493"/>
      <c r="Z21" s="493"/>
      <c r="AA21" s="482"/>
      <c r="AB21" s="493">
        <v>0</v>
      </c>
      <c r="AC21" s="493"/>
      <c r="AD21" s="493">
        <v>0</v>
      </c>
      <c r="AE21" s="493"/>
      <c r="AF21" s="493"/>
      <c r="AG21" s="493"/>
      <c r="AH21" s="493"/>
      <c r="AI21" s="493"/>
      <c r="AJ21" s="493"/>
      <c r="AK21" s="493"/>
      <c r="AL21" s="493"/>
      <c r="AM21" s="493"/>
      <c r="AO21" s="496"/>
      <c r="AP21" s="496"/>
      <c r="AQ21" s="496"/>
      <c r="AR21" s="496"/>
      <c r="AS21" s="496"/>
      <c r="AT21" s="496"/>
      <c r="AU21" s="496"/>
      <c r="AV21" s="496"/>
      <c r="AW21" s="496"/>
      <c r="AX21" s="496"/>
      <c r="AY21" s="496"/>
      <c r="AZ21" s="496"/>
    </row>
    <row r="22" spans="1:52" ht="18">
      <c r="A22" s="491">
        <f>JZD!A35</f>
        <v>0</v>
      </c>
      <c r="B22" s="491" t="str">
        <f>JZD!B35</f>
        <v>Brejša</v>
      </c>
      <c r="C22" s="491" t="str">
        <f>JZD!C35</f>
        <v>Vít</v>
      </c>
      <c r="D22" s="491">
        <f>JZD!D35</f>
        <v>0</v>
      </c>
      <c r="E22" s="491">
        <f>JZD!E35</f>
        <v>0</v>
      </c>
      <c r="F22" s="491" t="str">
        <f>JZD!F35</f>
        <v>JZD</v>
      </c>
      <c r="G22" s="492">
        <f t="shared" si="1"/>
        <v>0</v>
      </c>
      <c r="H22" s="493">
        <f t="shared" si="2"/>
        <v>1</v>
      </c>
      <c r="I22" s="493">
        <f t="shared" si="3"/>
        <v>0</v>
      </c>
      <c r="J22" s="493">
        <f t="shared" si="4"/>
        <v>0</v>
      </c>
      <c r="K22" s="493">
        <f t="shared" si="5"/>
        <v>0</v>
      </c>
      <c r="L22" s="493">
        <f t="shared" si="6"/>
        <v>0</v>
      </c>
      <c r="O22" s="495">
        <v>0</v>
      </c>
      <c r="P22" s="493"/>
      <c r="Q22" s="493"/>
      <c r="R22" s="493"/>
      <c r="S22" s="493"/>
      <c r="T22" s="493"/>
      <c r="U22" s="493"/>
      <c r="V22" s="495"/>
      <c r="W22" s="493"/>
      <c r="X22" s="493"/>
      <c r="Y22" s="493"/>
      <c r="Z22" s="493"/>
      <c r="AA22" s="482"/>
      <c r="AB22" s="493">
        <v>0</v>
      </c>
      <c r="AC22" s="493"/>
      <c r="AD22" s="493"/>
      <c r="AE22" s="493"/>
      <c r="AF22" s="493"/>
      <c r="AG22" s="493"/>
      <c r="AH22" s="493"/>
      <c r="AI22" s="493"/>
      <c r="AJ22" s="493"/>
      <c r="AK22" s="493"/>
      <c r="AL22" s="493"/>
      <c r="AM22" s="493"/>
      <c r="AO22" s="496"/>
      <c r="AP22" s="496"/>
      <c r="AQ22" s="496"/>
      <c r="AR22" s="496"/>
      <c r="AS22" s="496"/>
      <c r="AT22" s="496"/>
      <c r="AU22" s="496"/>
      <c r="AV22" s="496"/>
      <c r="AW22" s="496"/>
      <c r="AX22" s="496"/>
      <c r="AY22" s="496"/>
      <c r="AZ22" s="496"/>
    </row>
    <row r="23" spans="1:52" ht="18">
      <c r="A23" s="491">
        <f>JZD!A36</f>
        <v>0</v>
      </c>
      <c r="B23" s="491" t="str">
        <f>JZD!B36</f>
        <v xml:space="preserve">Doležal </v>
      </c>
      <c r="C23" s="491" t="str">
        <f>JZD!C36</f>
        <v>David</v>
      </c>
      <c r="D23" s="491">
        <f>JZD!D36</f>
        <v>0</v>
      </c>
      <c r="E23" s="491">
        <f>JZD!E36</f>
        <v>0</v>
      </c>
      <c r="F23" s="491" t="str">
        <f>JZD!F36</f>
        <v>JZD</v>
      </c>
      <c r="G23" s="492" t="e">
        <f t="shared" si="1"/>
        <v>#DIV/0!</v>
      </c>
      <c r="H23" s="493">
        <f t="shared" si="2"/>
        <v>0</v>
      </c>
      <c r="I23" s="493">
        <f t="shared" si="3"/>
        <v>0</v>
      </c>
      <c r="J23" s="493">
        <f t="shared" si="4"/>
        <v>0</v>
      </c>
      <c r="K23" s="493">
        <f t="shared" si="5"/>
        <v>0</v>
      </c>
      <c r="L23" s="493">
        <f t="shared" si="6"/>
        <v>0</v>
      </c>
      <c r="O23" s="495"/>
      <c r="P23" s="493"/>
      <c r="Q23" s="493"/>
      <c r="R23" s="493"/>
      <c r="S23" s="493"/>
      <c r="T23" s="493"/>
      <c r="U23" s="493"/>
      <c r="V23" s="495"/>
      <c r="W23" s="493"/>
      <c r="X23" s="493"/>
      <c r="Y23" s="493"/>
      <c r="Z23" s="493"/>
      <c r="AA23" s="482"/>
      <c r="AB23" s="493"/>
      <c r="AC23" s="493"/>
      <c r="AD23" s="493"/>
      <c r="AE23" s="493"/>
      <c r="AF23" s="493"/>
      <c r="AG23" s="493"/>
      <c r="AH23" s="493"/>
      <c r="AI23" s="493"/>
      <c r="AJ23" s="493"/>
      <c r="AK23" s="493"/>
      <c r="AL23" s="493"/>
      <c r="AM23" s="493"/>
      <c r="AO23" s="496"/>
      <c r="AP23" s="496"/>
      <c r="AQ23" s="496"/>
      <c r="AR23" s="496"/>
      <c r="AS23" s="496"/>
      <c r="AT23" s="496"/>
      <c r="AU23" s="496"/>
      <c r="AV23" s="496"/>
      <c r="AW23" s="496"/>
      <c r="AX23" s="496"/>
      <c r="AY23" s="496"/>
      <c r="AZ23" s="496"/>
    </row>
    <row r="24" spans="1:52" ht="18">
      <c r="A24" s="491">
        <f>JZD!A37</f>
        <v>0</v>
      </c>
      <c r="B24" s="491" t="str">
        <f>JZD!B37</f>
        <v>Marek</v>
      </c>
      <c r="C24" s="491" t="str">
        <f>JZD!C37</f>
        <v>Dominik</v>
      </c>
      <c r="D24" s="491">
        <f>JZD!D37</f>
        <v>0</v>
      </c>
      <c r="E24" s="491">
        <f>JZD!E37</f>
        <v>0</v>
      </c>
      <c r="F24" s="491" t="str">
        <f>JZD!F37</f>
        <v>JZD</v>
      </c>
      <c r="G24" s="492">
        <f t="shared" si="1"/>
        <v>0</v>
      </c>
      <c r="H24" s="493">
        <f t="shared" si="2"/>
        <v>1</v>
      </c>
      <c r="I24" s="493">
        <f t="shared" si="3"/>
        <v>0</v>
      </c>
      <c r="J24" s="493">
        <f t="shared" si="4"/>
        <v>0</v>
      </c>
      <c r="K24" s="493">
        <f t="shared" si="5"/>
        <v>0</v>
      </c>
      <c r="L24" s="493">
        <f t="shared" si="6"/>
        <v>0</v>
      </c>
      <c r="O24" s="495"/>
      <c r="P24" s="493">
        <v>0</v>
      </c>
      <c r="Q24" s="493"/>
      <c r="R24" s="493"/>
      <c r="S24" s="493"/>
      <c r="T24" s="493"/>
      <c r="U24" s="493"/>
      <c r="V24" s="495"/>
      <c r="W24" s="493"/>
      <c r="X24" s="493"/>
      <c r="Y24" s="493"/>
      <c r="Z24" s="493"/>
      <c r="AA24" s="482"/>
      <c r="AB24" s="493"/>
      <c r="AC24" s="493">
        <v>0</v>
      </c>
      <c r="AD24" s="493"/>
      <c r="AE24" s="493"/>
      <c r="AF24" s="493"/>
      <c r="AG24" s="493"/>
      <c r="AH24" s="493"/>
      <c r="AI24" s="493"/>
      <c r="AJ24" s="493"/>
      <c r="AK24" s="493"/>
      <c r="AL24" s="493"/>
      <c r="AM24" s="493"/>
      <c r="AO24" s="496"/>
      <c r="AP24" s="496"/>
      <c r="AQ24" s="496"/>
      <c r="AR24" s="496"/>
      <c r="AS24" s="496"/>
      <c r="AT24" s="496"/>
      <c r="AU24" s="496"/>
      <c r="AV24" s="496"/>
      <c r="AW24" s="496"/>
      <c r="AX24" s="496"/>
      <c r="AY24" s="496"/>
      <c r="AZ24" s="496"/>
    </row>
    <row r="25" spans="1:52" ht="18">
      <c r="A25" s="497"/>
      <c r="B25" s="491" t="str">
        <f>JZD!B38</f>
        <v>Krejčí</v>
      </c>
      <c r="C25" s="491" t="str">
        <f>JZD!C38</f>
        <v>Aleš</v>
      </c>
      <c r="D25" s="491">
        <f>JZD!D38</f>
        <v>0</v>
      </c>
      <c r="E25" s="491">
        <f>JZD!E38</f>
        <v>0</v>
      </c>
      <c r="F25" s="491" t="str">
        <f>JZD!F38</f>
        <v>JZD</v>
      </c>
      <c r="G25" s="492">
        <f t="shared" ref="G25" si="7">K25/H25</f>
        <v>0</v>
      </c>
      <c r="H25" s="493">
        <f t="shared" ref="H25" si="8">COUNT(O25:Z25)</f>
        <v>3</v>
      </c>
      <c r="I25" s="493">
        <f t="shared" ref="I25" si="9">SUM(O25+P25+Q25+R25+S25+T25+V25+U25+W25+X25+Y25+Z25)</f>
        <v>0</v>
      </c>
      <c r="J25" s="493">
        <f t="shared" ref="J25" si="10">SUM(AB25+AC25+AD25+AE25+AF25+AG25+AH25+AI25+AJ25+AK25+AL25+AM25)</f>
        <v>0</v>
      </c>
      <c r="K25" s="493">
        <f t="shared" ref="K25" si="11">I25+J25</f>
        <v>0</v>
      </c>
      <c r="L25" s="493">
        <f t="shared" ref="L25" si="12">SUM(AO25+AP25+AQ25+AR25+AS25+AT25+AU25+AV25+AW25+AX25+AY25+AZ25)</f>
        <v>0</v>
      </c>
      <c r="O25" s="619">
        <v>0</v>
      </c>
      <c r="P25" s="620">
        <v>0</v>
      </c>
      <c r="Q25" s="620">
        <v>0</v>
      </c>
      <c r="R25" s="620"/>
      <c r="S25" s="620"/>
      <c r="T25" s="620"/>
      <c r="U25" s="620"/>
      <c r="V25" s="619"/>
      <c r="W25" s="620"/>
      <c r="X25" s="620"/>
      <c r="Y25" s="620"/>
      <c r="Z25" s="620"/>
      <c r="AA25" s="482"/>
      <c r="AB25" s="620">
        <v>0</v>
      </c>
      <c r="AC25" s="620">
        <v>0</v>
      </c>
      <c r="AD25" s="620">
        <v>0</v>
      </c>
      <c r="AE25" s="620"/>
      <c r="AF25" s="620"/>
      <c r="AG25" s="620"/>
      <c r="AH25" s="620"/>
      <c r="AI25" s="620"/>
      <c r="AJ25" s="620"/>
      <c r="AK25" s="620"/>
      <c r="AL25" s="620"/>
      <c r="AM25" s="620"/>
      <c r="AO25" s="621"/>
      <c r="AP25" s="621"/>
      <c r="AQ25" s="621"/>
      <c r="AR25" s="621"/>
      <c r="AS25" s="621"/>
      <c r="AT25" s="621"/>
      <c r="AU25" s="621"/>
      <c r="AV25" s="621"/>
      <c r="AW25" s="621"/>
      <c r="AX25" s="621"/>
      <c r="AY25" s="621"/>
      <c r="AZ25" s="621"/>
    </row>
    <row r="26" spans="1:52" ht="18">
      <c r="A26" s="497"/>
      <c r="B26" s="491" t="str">
        <f>JZD!B39</f>
        <v xml:space="preserve">Drobný </v>
      </c>
      <c r="C26" s="491" t="str">
        <f>JZD!C39</f>
        <v>Jiří</v>
      </c>
      <c r="D26" s="491">
        <f>JZD!D39</f>
        <v>0</v>
      </c>
      <c r="E26" s="491">
        <f>JZD!E39</f>
        <v>0</v>
      </c>
      <c r="F26" s="491" t="str">
        <f>JZD!F39</f>
        <v>HJZD</v>
      </c>
      <c r="G26" s="492">
        <f t="shared" ref="G26" si="13">K26/H26</f>
        <v>0</v>
      </c>
      <c r="H26" s="493">
        <f t="shared" ref="H26" si="14">COUNT(O26:Z26)</f>
        <v>1</v>
      </c>
      <c r="I26" s="493">
        <f t="shared" ref="I26" si="15">SUM(O26+P26+Q26+R26+S26+T26+V26+U26+W26+X26+Y26+Z26)</f>
        <v>0</v>
      </c>
      <c r="J26" s="493">
        <f t="shared" ref="J26" si="16">SUM(AB26+AC26+AD26+AE26+AF26+AG26+AH26+AI26+AJ26+AK26+AL26+AM26)</f>
        <v>0</v>
      </c>
      <c r="K26" s="493">
        <f t="shared" ref="K26" si="17">I26+J26</f>
        <v>0</v>
      </c>
      <c r="L26" s="493">
        <f t="shared" ref="L26" si="18">SUM(AO26+AP26+AQ26+AR26+AS26+AT26+AU26+AV26+AW26+AX26+AY26+AZ26)</f>
        <v>0</v>
      </c>
      <c r="O26" s="619"/>
      <c r="P26" s="620"/>
      <c r="Q26" s="620">
        <v>0</v>
      </c>
      <c r="R26" s="620"/>
      <c r="S26" s="620"/>
      <c r="T26" s="620"/>
      <c r="U26" s="620"/>
      <c r="V26" s="619"/>
      <c r="W26" s="620"/>
      <c r="X26" s="620"/>
      <c r="Y26" s="620"/>
      <c r="Z26" s="620"/>
      <c r="AA26" s="482"/>
      <c r="AB26" s="620"/>
      <c r="AC26" s="620"/>
      <c r="AD26" s="620">
        <v>0</v>
      </c>
      <c r="AE26" s="620"/>
      <c r="AF26" s="620"/>
      <c r="AG26" s="620"/>
      <c r="AH26" s="620"/>
      <c r="AI26" s="620"/>
      <c r="AJ26" s="620"/>
      <c r="AK26" s="620"/>
      <c r="AL26" s="620"/>
      <c r="AM26" s="620"/>
      <c r="AO26" s="621"/>
      <c r="AP26" s="621"/>
      <c r="AQ26" s="621"/>
      <c r="AR26" s="621"/>
      <c r="AS26" s="621"/>
      <c r="AT26" s="621"/>
      <c r="AU26" s="621"/>
      <c r="AV26" s="621"/>
      <c r="AW26" s="621"/>
      <c r="AX26" s="621"/>
      <c r="AY26" s="621"/>
      <c r="AZ26" s="621"/>
    </row>
    <row r="27" spans="1:52" ht="18">
      <c r="A27" s="497"/>
      <c r="B27" s="498" t="s">
        <v>272</v>
      </c>
      <c r="C27" s="498"/>
      <c r="D27" s="496"/>
      <c r="F27" s="493" t="s">
        <v>133</v>
      </c>
      <c r="G27" s="492" t="e">
        <f t="shared" si="1"/>
        <v>#DIV/0!</v>
      </c>
      <c r="H27" s="493">
        <f t="shared" si="2"/>
        <v>0</v>
      </c>
      <c r="I27" s="493">
        <f t="shared" si="3"/>
        <v>0</v>
      </c>
      <c r="J27" s="493">
        <f t="shared" si="4"/>
        <v>0</v>
      </c>
      <c r="K27" s="493">
        <f t="shared" si="5"/>
        <v>0</v>
      </c>
      <c r="L27" s="493">
        <f t="shared" si="6"/>
        <v>0</v>
      </c>
      <c r="O27" s="499"/>
      <c r="P27" s="500"/>
      <c r="Q27" s="500"/>
      <c r="R27" s="500"/>
      <c r="S27" s="500"/>
      <c r="T27" s="500"/>
      <c r="U27" s="500"/>
      <c r="V27" s="499"/>
      <c r="W27" s="500"/>
      <c r="X27" s="500"/>
      <c r="Y27" s="500"/>
      <c r="Z27" s="500"/>
      <c r="AA27" s="482"/>
      <c r="AB27" s="500"/>
      <c r="AC27" s="500"/>
      <c r="AD27" s="500"/>
      <c r="AE27" s="500"/>
      <c r="AF27" s="500"/>
      <c r="AG27" s="500"/>
      <c r="AH27" s="500"/>
      <c r="AI27" s="500"/>
      <c r="AJ27" s="500"/>
      <c r="AK27" s="500"/>
      <c r="AL27" s="500"/>
      <c r="AM27" s="500"/>
      <c r="AO27" s="501"/>
      <c r="AP27" s="501"/>
      <c r="AQ27" s="501"/>
      <c r="AR27" s="501"/>
      <c r="AS27" s="501"/>
      <c r="AT27" s="501"/>
      <c r="AU27" s="501"/>
      <c r="AV27" s="501"/>
      <c r="AW27" s="501"/>
      <c r="AX27" s="501"/>
      <c r="AY27" s="501"/>
      <c r="AZ27" s="501"/>
    </row>
    <row r="28" spans="1:52" ht="15">
      <c r="A28" s="493"/>
      <c r="B28" s="498" t="s">
        <v>325</v>
      </c>
      <c r="C28" s="498" t="s">
        <v>32</v>
      </c>
      <c r="D28" s="496"/>
      <c r="F28" s="493" t="s">
        <v>133</v>
      </c>
      <c r="G28" s="492">
        <f t="shared" si="1"/>
        <v>6.666666666666667</v>
      </c>
      <c r="H28" s="493">
        <f t="shared" si="2"/>
        <v>3</v>
      </c>
      <c r="I28" s="493">
        <f t="shared" si="3"/>
        <v>20</v>
      </c>
      <c r="J28" s="493">
        <f t="shared" si="4"/>
        <v>0</v>
      </c>
      <c r="K28" s="493">
        <f t="shared" si="5"/>
        <v>20</v>
      </c>
      <c r="L28" s="493">
        <f t="shared" si="6"/>
        <v>0</v>
      </c>
      <c r="O28" s="495">
        <v>8</v>
      </c>
      <c r="P28" s="493">
        <v>7</v>
      </c>
      <c r="Q28" s="493">
        <v>5</v>
      </c>
      <c r="R28" s="493"/>
      <c r="S28" s="493"/>
      <c r="T28" s="493"/>
      <c r="U28" s="493"/>
      <c r="V28" s="495"/>
      <c r="W28" s="493"/>
      <c r="X28" s="493"/>
      <c r="Y28" s="493"/>
      <c r="Z28" s="493"/>
      <c r="AA28" s="482"/>
      <c r="AB28" s="493"/>
      <c r="AC28" s="493"/>
      <c r="AD28" s="493"/>
      <c r="AE28" s="493"/>
      <c r="AF28" s="493"/>
      <c r="AG28" s="493"/>
      <c r="AH28" s="493"/>
      <c r="AI28" s="493"/>
      <c r="AJ28" s="493"/>
      <c r="AK28" s="493"/>
      <c r="AL28" s="493"/>
      <c r="AM28" s="493"/>
      <c r="AO28" s="496"/>
      <c r="AP28" s="496"/>
      <c r="AQ28" s="496"/>
      <c r="AR28" s="496"/>
      <c r="AS28" s="496"/>
      <c r="AT28" s="496"/>
      <c r="AU28" s="496"/>
      <c r="AV28" s="496"/>
      <c r="AW28" s="496"/>
      <c r="AX28" s="496"/>
      <c r="AY28" s="496"/>
      <c r="AZ28" s="496"/>
    </row>
    <row r="29" spans="1:52" ht="15">
      <c r="A29" s="493"/>
      <c r="B29" s="502" t="s">
        <v>36</v>
      </c>
      <c r="C29" s="502"/>
      <c r="D29" s="503"/>
      <c r="E29" s="504"/>
      <c r="F29" s="493" t="s">
        <v>133</v>
      </c>
      <c r="G29" s="492" t="e">
        <f t="shared" si="1"/>
        <v>#DIV/0!</v>
      </c>
      <c r="H29" s="493">
        <f t="shared" si="2"/>
        <v>0</v>
      </c>
      <c r="I29" s="493">
        <f t="shared" si="3"/>
        <v>0</v>
      </c>
      <c r="J29" s="493">
        <f t="shared" si="4"/>
        <v>0</v>
      </c>
      <c r="K29" s="493">
        <f t="shared" si="5"/>
        <v>0</v>
      </c>
      <c r="L29" s="493">
        <f t="shared" si="6"/>
        <v>0</v>
      </c>
      <c r="O29" s="495"/>
      <c r="P29" s="493"/>
      <c r="Q29" s="493"/>
      <c r="R29" s="493"/>
      <c r="S29" s="493"/>
      <c r="T29" s="493"/>
      <c r="U29" s="493"/>
      <c r="V29" s="495"/>
      <c r="W29" s="493"/>
      <c r="X29" s="493"/>
      <c r="Y29" s="493"/>
      <c r="Z29" s="493"/>
      <c r="AA29" s="482"/>
      <c r="AB29" s="493"/>
      <c r="AC29" s="493"/>
      <c r="AD29" s="493"/>
      <c r="AE29" s="493"/>
      <c r="AF29" s="493"/>
      <c r="AG29" s="493"/>
      <c r="AH29" s="493"/>
      <c r="AI29" s="493"/>
      <c r="AJ29" s="493"/>
      <c r="AK29" s="493"/>
      <c r="AL29" s="493"/>
      <c r="AM29" s="493"/>
      <c r="AO29" s="496"/>
      <c r="AP29" s="496"/>
      <c r="AQ29" s="496"/>
      <c r="AR29" s="496"/>
      <c r="AS29" s="496"/>
      <c r="AT29" s="496"/>
      <c r="AU29" s="496"/>
      <c r="AV29" s="496"/>
      <c r="AW29" s="496"/>
      <c r="AX29" s="496"/>
      <c r="AY29" s="496"/>
      <c r="AZ29" s="496"/>
    </row>
    <row r="30" spans="1:52" ht="15">
      <c r="A30" s="493"/>
      <c r="B30" s="502" t="s">
        <v>225</v>
      </c>
      <c r="C30" s="502" t="s">
        <v>226</v>
      </c>
      <c r="D30" s="503"/>
      <c r="E30" s="504"/>
      <c r="F30" s="493" t="s">
        <v>133</v>
      </c>
      <c r="G30" s="492" t="e">
        <f t="shared" si="1"/>
        <v>#DIV/0!</v>
      </c>
      <c r="H30" s="493">
        <f t="shared" si="2"/>
        <v>0</v>
      </c>
      <c r="I30" s="493">
        <f t="shared" si="3"/>
        <v>0</v>
      </c>
      <c r="J30" s="493">
        <f t="shared" si="4"/>
        <v>0</v>
      </c>
      <c r="K30" s="493">
        <f t="shared" si="5"/>
        <v>0</v>
      </c>
      <c r="L30" s="493">
        <f t="shared" si="6"/>
        <v>0</v>
      </c>
      <c r="O30" s="495"/>
      <c r="P30" s="493"/>
      <c r="Q30" s="493"/>
      <c r="R30" s="493"/>
      <c r="S30" s="493"/>
      <c r="T30" s="493"/>
      <c r="U30" s="493"/>
      <c r="V30" s="495"/>
      <c r="W30" s="493"/>
      <c r="X30" s="493"/>
      <c r="Y30" s="493"/>
      <c r="Z30" s="493"/>
      <c r="AA30" s="482"/>
      <c r="AB30" s="493"/>
      <c r="AC30" s="493"/>
      <c r="AD30" s="493"/>
      <c r="AE30" s="493"/>
      <c r="AF30" s="493"/>
      <c r="AG30" s="493"/>
      <c r="AH30" s="493"/>
      <c r="AI30" s="493"/>
      <c r="AJ30" s="493"/>
      <c r="AK30" s="493"/>
      <c r="AL30" s="493"/>
      <c r="AM30" s="493"/>
      <c r="AO30" s="496"/>
      <c r="AP30" s="496"/>
      <c r="AQ30" s="496"/>
      <c r="AR30" s="496"/>
      <c r="AS30" s="496"/>
      <c r="AT30" s="496"/>
      <c r="AU30" s="496"/>
      <c r="AV30" s="496"/>
      <c r="AW30" s="496"/>
      <c r="AX30" s="496"/>
      <c r="AY30" s="496"/>
      <c r="AZ30" s="496"/>
    </row>
    <row r="31" spans="1:52" ht="15.75" thickBot="1">
      <c r="A31" s="493"/>
      <c r="B31" s="502" t="s">
        <v>51</v>
      </c>
      <c r="C31" s="502" t="s">
        <v>32</v>
      </c>
      <c r="D31" s="503"/>
      <c r="E31" s="504"/>
      <c r="F31" s="493" t="s">
        <v>133</v>
      </c>
      <c r="G31" s="492" t="e">
        <f t="shared" si="1"/>
        <v>#DIV/0!</v>
      </c>
      <c r="H31" s="493">
        <f t="shared" si="2"/>
        <v>0</v>
      </c>
      <c r="I31" s="493">
        <f t="shared" si="3"/>
        <v>0</v>
      </c>
      <c r="J31" s="493">
        <f t="shared" si="4"/>
        <v>0</v>
      </c>
      <c r="K31" s="493">
        <f t="shared" si="5"/>
        <v>0</v>
      </c>
      <c r="L31" s="493">
        <f t="shared" si="6"/>
        <v>0</v>
      </c>
      <c r="O31" s="495"/>
      <c r="P31" s="493"/>
      <c r="Q31" s="493"/>
      <c r="R31" s="493"/>
      <c r="S31" s="493"/>
      <c r="T31" s="493"/>
      <c r="U31" s="493"/>
      <c r="V31" s="495"/>
      <c r="W31" s="493"/>
      <c r="X31" s="493"/>
      <c r="Y31" s="493"/>
      <c r="Z31" s="493"/>
      <c r="AA31" s="482"/>
      <c r="AB31" s="493"/>
      <c r="AC31" s="493"/>
      <c r="AD31" s="493"/>
      <c r="AE31" s="493"/>
      <c r="AF31" s="493"/>
      <c r="AG31" s="493"/>
      <c r="AH31" s="493"/>
      <c r="AI31" s="493"/>
      <c r="AJ31" s="493"/>
      <c r="AK31" s="493"/>
      <c r="AL31" s="493"/>
      <c r="AM31" s="493"/>
      <c r="AO31" s="496"/>
      <c r="AP31" s="496"/>
      <c r="AQ31" s="496"/>
      <c r="AR31" s="496"/>
      <c r="AS31" s="496"/>
      <c r="AT31" s="496"/>
      <c r="AU31" s="496"/>
      <c r="AV31" s="496"/>
      <c r="AW31" s="496"/>
      <c r="AX31" s="496"/>
      <c r="AY31" s="496"/>
      <c r="AZ31" s="496"/>
    </row>
    <row r="32" spans="1:52" ht="15.75" thickBot="1">
      <c r="A32" s="505"/>
      <c r="B32" s="506" t="s">
        <v>34</v>
      </c>
      <c r="C32" s="506"/>
      <c r="D32" s="507"/>
      <c r="E32" s="508"/>
      <c r="F32" s="482" t="s">
        <v>134</v>
      </c>
      <c r="G32" s="492">
        <f t="shared" si="1"/>
        <v>4</v>
      </c>
      <c r="H32" s="493">
        <f t="shared" si="2"/>
        <v>3</v>
      </c>
      <c r="I32" s="493">
        <f t="shared" si="3"/>
        <v>12</v>
      </c>
      <c r="J32" s="493">
        <f t="shared" si="4"/>
        <v>0</v>
      </c>
      <c r="K32" s="493">
        <f t="shared" si="5"/>
        <v>12</v>
      </c>
      <c r="L32" s="493">
        <f t="shared" si="6"/>
        <v>0</v>
      </c>
      <c r="M32" s="509"/>
      <c r="N32" s="509"/>
      <c r="O32" s="510">
        <v>8</v>
      </c>
      <c r="P32" s="511">
        <v>0</v>
      </c>
      <c r="Q32" s="512">
        <v>4</v>
      </c>
      <c r="R32" s="511"/>
      <c r="S32" s="512"/>
      <c r="T32" s="512"/>
      <c r="U32" s="511"/>
      <c r="V32" s="511"/>
      <c r="W32" s="511"/>
      <c r="X32" s="511"/>
      <c r="Y32" s="511"/>
      <c r="Z32" s="511"/>
      <c r="AA32" s="482"/>
      <c r="AB32" s="482"/>
      <c r="AC32" s="482"/>
      <c r="AD32" s="482"/>
      <c r="AE32" s="482"/>
      <c r="AF32" s="482"/>
      <c r="AG32" s="482"/>
      <c r="AH32" s="482"/>
      <c r="AI32" s="482"/>
      <c r="AJ32" s="482"/>
      <c r="AK32" s="482"/>
      <c r="AL32" s="482"/>
      <c r="AM32" s="482"/>
    </row>
    <row r="33" spans="1:52" ht="15">
      <c r="A33" s="357" t="s">
        <v>132</v>
      </c>
      <c r="B33" s="480">
        <v>2</v>
      </c>
      <c r="G33" s="492" t="e">
        <f t="shared" si="1"/>
        <v>#VALUE!</v>
      </c>
      <c r="H33" s="493">
        <f t="shared" si="2"/>
        <v>0</v>
      </c>
      <c r="I33" s="493" t="e">
        <f t="shared" si="3"/>
        <v>#VALUE!</v>
      </c>
      <c r="J33" s="493" t="e">
        <f t="shared" si="4"/>
        <v>#VALUE!</v>
      </c>
      <c r="K33" s="493" t="e">
        <f t="shared" si="5"/>
        <v>#VALUE!</v>
      </c>
      <c r="L33" s="493" t="e">
        <f t="shared" si="6"/>
        <v>#VALUE!</v>
      </c>
      <c r="R33" s="480" t="s">
        <v>9</v>
      </c>
      <c r="S33" s="480" t="s">
        <v>10</v>
      </c>
      <c r="T33" s="480" t="s">
        <v>11</v>
      </c>
      <c r="U33" s="480" t="s">
        <v>12</v>
      </c>
      <c r="AG33" s="480" t="s">
        <v>13</v>
      </c>
      <c r="AH33" s="480" t="s">
        <v>14</v>
      </c>
      <c r="AI33" s="480" t="s">
        <v>15</v>
      </c>
      <c r="AJ33" s="480" t="s">
        <v>14</v>
      </c>
      <c r="AK33" s="480" t="s">
        <v>16</v>
      </c>
      <c r="AL33" s="482" t="s">
        <v>17</v>
      </c>
      <c r="AM33" s="482" t="s">
        <v>18</v>
      </c>
      <c r="AQ33" s="480" t="s">
        <v>19</v>
      </c>
      <c r="AR33" s="480" t="s">
        <v>20</v>
      </c>
      <c r="AS33" s="480" t="s">
        <v>17</v>
      </c>
      <c r="AT33" s="480" t="s">
        <v>14</v>
      </c>
      <c r="AU33" s="480" t="s">
        <v>16</v>
      </c>
      <c r="AV33" s="480" t="s">
        <v>12</v>
      </c>
    </row>
    <row r="34" spans="1:52">
      <c r="A34" s="483"/>
      <c r="B34" s="484" t="s">
        <v>21</v>
      </c>
      <c r="C34" s="484" t="s">
        <v>22</v>
      </c>
      <c r="D34" s="485" t="s">
        <v>23</v>
      </c>
      <c r="E34" s="486" t="s">
        <v>24</v>
      </c>
      <c r="F34" s="487" t="s">
        <v>25</v>
      </c>
      <c r="G34" s="492"/>
      <c r="H34" s="493"/>
      <c r="I34" s="493"/>
      <c r="J34" s="493"/>
      <c r="K34" s="493"/>
      <c r="L34" s="493"/>
      <c r="M34" s="489"/>
      <c r="N34" s="489"/>
      <c r="O34" s="490">
        <v>1</v>
      </c>
      <c r="P34" s="487">
        <v>2</v>
      </c>
      <c r="Q34" s="487">
        <v>3</v>
      </c>
      <c r="R34" s="487">
        <v>4</v>
      </c>
      <c r="S34" s="487">
        <v>5</v>
      </c>
      <c r="T34" s="488">
        <v>6</v>
      </c>
      <c r="U34" s="487">
        <v>7</v>
      </c>
      <c r="V34" s="490">
        <v>8</v>
      </c>
      <c r="W34" s="487">
        <v>9</v>
      </c>
      <c r="X34" s="487">
        <v>10</v>
      </c>
      <c r="Y34" s="487">
        <v>11</v>
      </c>
      <c r="Z34" s="487">
        <v>12</v>
      </c>
      <c r="AB34" s="487">
        <v>1</v>
      </c>
      <c r="AC34" s="487">
        <v>2</v>
      </c>
      <c r="AD34" s="487">
        <v>3</v>
      </c>
      <c r="AE34" s="487">
        <v>4</v>
      </c>
      <c r="AF34" s="487">
        <v>5</v>
      </c>
      <c r="AG34" s="487">
        <v>6</v>
      </c>
      <c r="AH34" s="487">
        <v>7</v>
      </c>
      <c r="AI34" s="487">
        <v>8</v>
      </c>
      <c r="AJ34" s="487">
        <v>9</v>
      </c>
      <c r="AK34" s="487">
        <v>10</v>
      </c>
      <c r="AL34" s="487">
        <v>11</v>
      </c>
      <c r="AM34" s="487">
        <v>12</v>
      </c>
      <c r="AO34" s="487">
        <v>1</v>
      </c>
      <c r="AP34" s="487">
        <v>2</v>
      </c>
      <c r="AQ34" s="487">
        <v>3</v>
      </c>
      <c r="AR34" s="487">
        <v>4</v>
      </c>
      <c r="AS34" s="487">
        <v>5</v>
      </c>
      <c r="AT34" s="487">
        <v>6</v>
      </c>
      <c r="AU34" s="487">
        <v>7</v>
      </c>
      <c r="AV34" s="487">
        <v>8</v>
      </c>
      <c r="AW34" s="487">
        <v>9</v>
      </c>
      <c r="AX34" s="487">
        <v>10</v>
      </c>
      <c r="AY34" s="487">
        <v>11</v>
      </c>
      <c r="AZ34" s="487">
        <v>12</v>
      </c>
    </row>
    <row r="35" spans="1:52">
      <c r="A35" s="493">
        <f>PRG!A17</f>
        <v>15</v>
      </c>
      <c r="B35" s="493" t="str">
        <f>PRG!B17</f>
        <v>Fůzik</v>
      </c>
      <c r="C35" s="493" t="str">
        <f>PRG!C17</f>
        <v>Jakub</v>
      </c>
      <c r="D35" s="493">
        <f>PRG!D17</f>
        <v>920117</v>
      </c>
      <c r="E35" s="493">
        <f>PRG!E17</f>
        <v>0</v>
      </c>
      <c r="F35" s="493" t="s">
        <v>132</v>
      </c>
      <c r="G35" s="492">
        <f t="shared" si="1"/>
        <v>3</v>
      </c>
      <c r="H35" s="493">
        <f t="shared" si="2"/>
        <v>2</v>
      </c>
      <c r="I35" s="493">
        <f t="shared" si="3"/>
        <v>4</v>
      </c>
      <c r="J35" s="493">
        <f t="shared" si="4"/>
        <v>2</v>
      </c>
      <c r="K35" s="493">
        <f t="shared" si="5"/>
        <v>6</v>
      </c>
      <c r="L35" s="493">
        <f t="shared" si="6"/>
        <v>0</v>
      </c>
      <c r="O35" s="495">
        <v>1</v>
      </c>
      <c r="P35" s="493"/>
      <c r="Q35" s="493">
        <v>3</v>
      </c>
      <c r="R35" s="493"/>
      <c r="S35" s="493"/>
      <c r="T35" s="494"/>
      <c r="U35" s="493"/>
      <c r="V35" s="495"/>
      <c r="W35" s="493"/>
      <c r="X35" s="493"/>
      <c r="Y35" s="493"/>
      <c r="Z35" s="493"/>
      <c r="AA35" s="482"/>
      <c r="AB35" s="493">
        <v>0</v>
      </c>
      <c r="AC35" s="493"/>
      <c r="AD35" s="493">
        <v>2</v>
      </c>
      <c r="AE35" s="493"/>
      <c r="AF35" s="493"/>
      <c r="AG35" s="493"/>
      <c r="AH35" s="493"/>
      <c r="AI35" s="493"/>
      <c r="AJ35" s="493"/>
      <c r="AK35" s="493"/>
      <c r="AL35" s="493"/>
      <c r="AM35" s="493"/>
      <c r="AO35" s="496"/>
      <c r="AP35" s="496"/>
      <c r="AQ35" s="496"/>
      <c r="AR35" s="496"/>
      <c r="AS35" s="496"/>
      <c r="AT35" s="496"/>
      <c r="AU35" s="496"/>
      <c r="AV35" s="496"/>
      <c r="AW35" s="496"/>
      <c r="AX35" s="496"/>
      <c r="AY35" s="496"/>
      <c r="AZ35" s="496"/>
    </row>
    <row r="36" spans="1:52">
      <c r="A36" s="493">
        <f>PRG!A18</f>
        <v>23</v>
      </c>
      <c r="B36" s="493" t="str">
        <f>PRG!B18</f>
        <v>Morkes</v>
      </c>
      <c r="C36" s="493" t="str">
        <f>PRG!C18</f>
        <v>Radek</v>
      </c>
      <c r="D36" s="493">
        <f>PRG!D18</f>
        <v>790312</v>
      </c>
      <c r="E36" s="493">
        <f>PRG!E18</f>
        <v>0</v>
      </c>
      <c r="F36" s="493" t="s">
        <v>132</v>
      </c>
      <c r="G36" s="492">
        <f t="shared" si="1"/>
        <v>1.5</v>
      </c>
      <c r="H36" s="493">
        <f t="shared" si="2"/>
        <v>4</v>
      </c>
      <c r="I36" s="493">
        <f t="shared" si="3"/>
        <v>0</v>
      </c>
      <c r="J36" s="493">
        <f t="shared" si="4"/>
        <v>6</v>
      </c>
      <c r="K36" s="493">
        <f t="shared" si="5"/>
        <v>6</v>
      </c>
      <c r="L36" s="493">
        <f t="shared" si="6"/>
        <v>0</v>
      </c>
      <c r="O36" s="495">
        <v>0</v>
      </c>
      <c r="P36" s="493">
        <v>0</v>
      </c>
      <c r="Q36" s="493">
        <v>0</v>
      </c>
      <c r="R36" s="493"/>
      <c r="S36" s="493">
        <v>0</v>
      </c>
      <c r="T36" s="494"/>
      <c r="U36" s="493"/>
      <c r="V36" s="495"/>
      <c r="W36" s="493"/>
      <c r="X36" s="493"/>
      <c r="Y36" s="493"/>
      <c r="Z36" s="493"/>
      <c r="AA36" s="482"/>
      <c r="AB36" s="493">
        <v>0</v>
      </c>
      <c r="AC36" s="493">
        <v>5</v>
      </c>
      <c r="AD36" s="493">
        <v>1</v>
      </c>
      <c r="AE36" s="493"/>
      <c r="AF36" s="493">
        <v>0</v>
      </c>
      <c r="AG36" s="493"/>
      <c r="AH36" s="493"/>
      <c r="AI36" s="493"/>
      <c r="AJ36" s="493"/>
      <c r="AK36" s="493"/>
      <c r="AL36" s="493"/>
      <c r="AM36" s="493"/>
      <c r="AO36" s="496"/>
      <c r="AP36" s="496"/>
      <c r="AQ36" s="496"/>
      <c r="AR36" s="496"/>
      <c r="AS36" s="496"/>
      <c r="AT36" s="496"/>
      <c r="AU36" s="496"/>
      <c r="AV36" s="496"/>
      <c r="AW36" s="496"/>
      <c r="AX36" s="496"/>
      <c r="AY36" s="496"/>
      <c r="AZ36" s="496"/>
    </row>
    <row r="37" spans="1:52">
      <c r="A37" s="493">
        <f>PRG!A19</f>
        <v>91</v>
      </c>
      <c r="B37" s="493" t="str">
        <f>PRG!B19</f>
        <v>Váně</v>
      </c>
      <c r="C37" s="493" t="str">
        <f>PRG!C19</f>
        <v>Miloslav</v>
      </c>
      <c r="D37" s="493">
        <f>PRG!D19</f>
        <v>911018</v>
      </c>
      <c r="E37" s="493">
        <f>PRG!E19</f>
        <v>0</v>
      </c>
      <c r="F37" s="493" t="s">
        <v>132</v>
      </c>
      <c r="G37" s="492">
        <f t="shared" si="1"/>
        <v>2.3333333333333335</v>
      </c>
      <c r="H37" s="493">
        <f t="shared" si="2"/>
        <v>3</v>
      </c>
      <c r="I37" s="493">
        <f t="shared" si="3"/>
        <v>4</v>
      </c>
      <c r="J37" s="493">
        <f t="shared" si="4"/>
        <v>3</v>
      </c>
      <c r="K37" s="493">
        <f t="shared" si="5"/>
        <v>7</v>
      </c>
      <c r="L37" s="493">
        <f t="shared" si="6"/>
        <v>0</v>
      </c>
      <c r="O37" s="495"/>
      <c r="P37" s="493"/>
      <c r="Q37" s="493">
        <v>4</v>
      </c>
      <c r="R37" s="493">
        <v>0</v>
      </c>
      <c r="S37" s="493">
        <v>0</v>
      </c>
      <c r="T37" s="494"/>
      <c r="U37" s="493"/>
      <c r="V37" s="495"/>
      <c r="W37" s="493"/>
      <c r="X37" s="493"/>
      <c r="Y37" s="493"/>
      <c r="Z37" s="493"/>
      <c r="AA37" s="482"/>
      <c r="AB37" s="493"/>
      <c r="AC37" s="493"/>
      <c r="AD37" s="493">
        <v>1</v>
      </c>
      <c r="AE37" s="493">
        <v>2</v>
      </c>
      <c r="AF37" s="493">
        <v>0</v>
      </c>
      <c r="AG37" s="493"/>
      <c r="AH37" s="493"/>
      <c r="AI37" s="493"/>
      <c r="AJ37" s="493"/>
      <c r="AK37" s="493"/>
      <c r="AL37" s="493"/>
      <c r="AM37" s="493"/>
      <c r="AO37" s="496"/>
      <c r="AP37" s="496"/>
      <c r="AQ37" s="496"/>
      <c r="AR37" s="496"/>
      <c r="AS37" s="496"/>
      <c r="AT37" s="496"/>
      <c r="AU37" s="496"/>
      <c r="AV37" s="496"/>
      <c r="AW37" s="496"/>
      <c r="AX37" s="496"/>
      <c r="AY37" s="496"/>
      <c r="AZ37" s="496"/>
    </row>
    <row r="38" spans="1:52">
      <c r="A38" s="493">
        <f>PRG!A20</f>
        <v>8</v>
      </c>
      <c r="B38" s="493" t="str">
        <f>PRG!B20</f>
        <v>Pilavka</v>
      </c>
      <c r="C38" s="493" t="str">
        <f>PRG!C20</f>
        <v>Rostislav</v>
      </c>
      <c r="D38" s="493">
        <f>PRG!D20</f>
        <v>790228</v>
      </c>
      <c r="E38" s="493">
        <f>PRG!E20</f>
        <v>0</v>
      </c>
      <c r="F38" s="493" t="s">
        <v>132</v>
      </c>
      <c r="G38" s="492">
        <f t="shared" si="1"/>
        <v>1.5</v>
      </c>
      <c r="H38" s="493">
        <f t="shared" si="2"/>
        <v>2</v>
      </c>
      <c r="I38" s="493">
        <f t="shared" si="3"/>
        <v>3</v>
      </c>
      <c r="J38" s="493">
        <f t="shared" si="4"/>
        <v>0</v>
      </c>
      <c r="K38" s="493">
        <f t="shared" si="5"/>
        <v>3</v>
      </c>
      <c r="L38" s="493">
        <f t="shared" si="6"/>
        <v>0</v>
      </c>
      <c r="O38" s="495"/>
      <c r="P38" s="493"/>
      <c r="Q38" s="493"/>
      <c r="R38" s="493">
        <v>2</v>
      </c>
      <c r="S38" s="493">
        <v>1</v>
      </c>
      <c r="T38" s="494"/>
      <c r="U38" s="493"/>
      <c r="V38" s="495"/>
      <c r="W38" s="493"/>
      <c r="X38" s="493"/>
      <c r="Y38" s="493"/>
      <c r="Z38" s="493"/>
      <c r="AA38" s="482"/>
      <c r="AB38" s="493"/>
      <c r="AC38" s="493"/>
      <c r="AD38" s="493"/>
      <c r="AE38" s="493">
        <v>0</v>
      </c>
      <c r="AF38" s="493">
        <v>0</v>
      </c>
      <c r="AG38" s="493"/>
      <c r="AH38" s="493"/>
      <c r="AI38" s="493"/>
      <c r="AJ38" s="493"/>
      <c r="AK38" s="493"/>
      <c r="AL38" s="493"/>
      <c r="AM38" s="493"/>
      <c r="AO38" s="496"/>
      <c r="AP38" s="496"/>
      <c r="AQ38" s="496"/>
      <c r="AR38" s="496"/>
      <c r="AS38" s="496"/>
      <c r="AT38" s="496"/>
      <c r="AU38" s="496"/>
      <c r="AV38" s="496"/>
      <c r="AW38" s="496"/>
      <c r="AX38" s="496"/>
      <c r="AY38" s="496"/>
      <c r="AZ38" s="496"/>
    </row>
    <row r="39" spans="1:52">
      <c r="A39" s="493">
        <f>PRG!A21</f>
        <v>0</v>
      </c>
      <c r="B39" s="493" t="str">
        <f>PRG!B21</f>
        <v>Krejza</v>
      </c>
      <c r="C39" s="493" t="str">
        <f>PRG!C21</f>
        <v>Jan</v>
      </c>
      <c r="D39" s="493" t="str">
        <f>PRG!D21</f>
        <v>880415</v>
      </c>
      <c r="E39" s="493">
        <f>PRG!E21</f>
        <v>0</v>
      </c>
      <c r="F39" s="493" t="s">
        <v>132</v>
      </c>
      <c r="G39" s="492" t="e">
        <f t="shared" si="1"/>
        <v>#DIV/0!</v>
      </c>
      <c r="H39" s="493">
        <f t="shared" si="2"/>
        <v>0</v>
      </c>
      <c r="I39" s="493">
        <f t="shared" si="3"/>
        <v>0</v>
      </c>
      <c r="J39" s="493">
        <f t="shared" si="4"/>
        <v>0</v>
      </c>
      <c r="K39" s="493">
        <f t="shared" si="5"/>
        <v>0</v>
      </c>
      <c r="L39" s="493">
        <f t="shared" si="6"/>
        <v>0</v>
      </c>
      <c r="O39" s="495"/>
      <c r="P39" s="493"/>
      <c r="Q39" s="493"/>
      <c r="R39" s="493"/>
      <c r="S39" s="493"/>
      <c r="T39" s="494"/>
      <c r="U39" s="493"/>
      <c r="V39" s="495"/>
      <c r="W39" s="493"/>
      <c r="X39" s="493"/>
      <c r="Y39" s="493"/>
      <c r="Z39" s="493"/>
      <c r="AA39" s="482"/>
      <c r="AB39" s="493"/>
      <c r="AC39" s="493"/>
      <c r="AD39" s="493"/>
      <c r="AE39" s="493"/>
      <c r="AF39" s="493"/>
      <c r="AG39" s="493"/>
      <c r="AH39" s="493"/>
      <c r="AI39" s="493"/>
      <c r="AJ39" s="493"/>
      <c r="AK39" s="493"/>
      <c r="AL39" s="493"/>
      <c r="AM39" s="493"/>
      <c r="AO39" s="496"/>
      <c r="AP39" s="496"/>
      <c r="AQ39" s="496"/>
      <c r="AR39" s="496"/>
      <c r="AS39" s="496"/>
      <c r="AT39" s="496"/>
      <c r="AU39" s="496"/>
      <c r="AV39" s="496"/>
      <c r="AW39" s="496"/>
      <c r="AX39" s="496"/>
      <c r="AY39" s="496"/>
      <c r="AZ39" s="496"/>
    </row>
    <row r="40" spans="1:52">
      <c r="A40" s="493">
        <f>PRG!A22</f>
        <v>0</v>
      </c>
      <c r="B40" s="493" t="str">
        <f>PRG!B22</f>
        <v>Teplý</v>
      </c>
      <c r="C40" s="493" t="str">
        <f>PRG!C22</f>
        <v>Libor</v>
      </c>
      <c r="D40" s="493">
        <f>PRG!D22</f>
        <v>810406</v>
      </c>
      <c r="E40" s="493">
        <f>PRG!E22</f>
        <v>0</v>
      </c>
      <c r="F40" s="493" t="s">
        <v>132</v>
      </c>
      <c r="G40" s="492" t="e">
        <f t="shared" si="1"/>
        <v>#DIV/0!</v>
      </c>
      <c r="H40" s="493">
        <f t="shared" si="2"/>
        <v>0</v>
      </c>
      <c r="I40" s="493">
        <f t="shared" si="3"/>
        <v>0</v>
      </c>
      <c r="J40" s="493">
        <f t="shared" si="4"/>
        <v>0</v>
      </c>
      <c r="K40" s="493">
        <f t="shared" si="5"/>
        <v>0</v>
      </c>
      <c r="L40" s="493">
        <f t="shared" si="6"/>
        <v>0</v>
      </c>
      <c r="O40" s="495"/>
      <c r="P40" s="493"/>
      <c r="Q40" s="493"/>
      <c r="R40" s="493"/>
      <c r="S40" s="493"/>
      <c r="T40" s="494"/>
      <c r="U40" s="493"/>
      <c r="V40" s="495"/>
      <c r="W40" s="493"/>
      <c r="X40" s="493"/>
      <c r="Y40" s="493"/>
      <c r="Z40" s="493"/>
      <c r="AA40" s="482"/>
      <c r="AB40" s="493"/>
      <c r="AC40" s="493"/>
      <c r="AD40" s="493"/>
      <c r="AE40" s="493"/>
      <c r="AF40" s="493"/>
      <c r="AG40" s="493"/>
      <c r="AH40" s="493"/>
      <c r="AI40" s="493"/>
      <c r="AJ40" s="493"/>
      <c r="AK40" s="493"/>
      <c r="AL40" s="493"/>
      <c r="AM40" s="493"/>
      <c r="AO40" s="496"/>
      <c r="AP40" s="496"/>
      <c r="AQ40" s="496"/>
      <c r="AR40" s="496"/>
      <c r="AS40" s="496"/>
      <c r="AT40" s="496"/>
      <c r="AU40" s="496"/>
      <c r="AV40" s="496"/>
      <c r="AW40" s="496"/>
      <c r="AX40" s="496"/>
      <c r="AY40" s="496"/>
      <c r="AZ40" s="496"/>
    </row>
    <row r="41" spans="1:52">
      <c r="A41" s="493">
        <f>PRG!A23</f>
        <v>22</v>
      </c>
      <c r="B41" s="493" t="str">
        <f>PRG!B23</f>
        <v xml:space="preserve">Kilčický </v>
      </c>
      <c r="C41" s="493" t="str">
        <f>PRG!C23</f>
        <v>Michal</v>
      </c>
      <c r="D41" s="493">
        <f>PRG!D23</f>
        <v>0</v>
      </c>
      <c r="E41" s="493">
        <f>PRG!E23</f>
        <v>0</v>
      </c>
      <c r="F41" s="493" t="s">
        <v>132</v>
      </c>
      <c r="G41" s="492">
        <f t="shared" si="1"/>
        <v>2.6</v>
      </c>
      <c r="H41" s="493">
        <f t="shared" si="2"/>
        <v>5</v>
      </c>
      <c r="I41" s="493">
        <f t="shared" si="3"/>
        <v>5</v>
      </c>
      <c r="J41" s="493">
        <f t="shared" si="4"/>
        <v>8</v>
      </c>
      <c r="K41" s="493">
        <f t="shared" si="5"/>
        <v>13</v>
      </c>
      <c r="L41" s="493">
        <f t="shared" si="6"/>
        <v>0</v>
      </c>
      <c r="O41" s="495">
        <v>0</v>
      </c>
      <c r="P41" s="493">
        <v>2</v>
      </c>
      <c r="Q41" s="493">
        <v>3</v>
      </c>
      <c r="R41" s="493">
        <v>0</v>
      </c>
      <c r="S41" s="493">
        <v>0</v>
      </c>
      <c r="T41" s="494"/>
      <c r="U41" s="493"/>
      <c r="V41" s="495"/>
      <c r="W41" s="493"/>
      <c r="X41" s="493"/>
      <c r="Y41" s="493"/>
      <c r="Z41" s="493"/>
      <c r="AA41" s="482"/>
      <c r="AB41" s="493">
        <v>2</v>
      </c>
      <c r="AC41" s="493">
        <v>1</v>
      </c>
      <c r="AD41" s="493">
        <v>3</v>
      </c>
      <c r="AE41" s="493">
        <v>1</v>
      </c>
      <c r="AF41" s="493">
        <v>1</v>
      </c>
      <c r="AG41" s="493"/>
      <c r="AH41" s="493"/>
      <c r="AI41" s="493"/>
      <c r="AJ41" s="493"/>
      <c r="AK41" s="493"/>
      <c r="AL41" s="493"/>
      <c r="AM41" s="493"/>
      <c r="AO41" s="496"/>
      <c r="AP41" s="496"/>
      <c r="AQ41" s="496"/>
      <c r="AR41" s="496"/>
      <c r="AS41" s="496"/>
      <c r="AT41" s="496"/>
      <c r="AU41" s="496"/>
      <c r="AV41" s="496"/>
      <c r="AW41" s="496"/>
      <c r="AX41" s="496"/>
      <c r="AY41" s="496"/>
      <c r="AZ41" s="496"/>
    </row>
    <row r="42" spans="1:52">
      <c r="A42" s="493">
        <f>PRG!A24</f>
        <v>0</v>
      </c>
      <c r="B42" s="493" t="str">
        <f>PRG!B24</f>
        <v>Diblík</v>
      </c>
      <c r="C42" s="493" t="str">
        <f>PRG!C24</f>
        <v>Tomáš</v>
      </c>
      <c r="D42" s="493">
        <f>PRG!D24</f>
        <v>0</v>
      </c>
      <c r="E42" s="493">
        <f>PRG!E24</f>
        <v>0</v>
      </c>
      <c r="F42" s="493" t="s">
        <v>132</v>
      </c>
      <c r="G42" s="492" t="e">
        <f t="shared" si="1"/>
        <v>#DIV/0!</v>
      </c>
      <c r="H42" s="493">
        <f t="shared" si="2"/>
        <v>0</v>
      </c>
      <c r="I42" s="493">
        <f t="shared" si="3"/>
        <v>0</v>
      </c>
      <c r="J42" s="493">
        <f t="shared" si="4"/>
        <v>0</v>
      </c>
      <c r="K42" s="493">
        <f t="shared" si="5"/>
        <v>0</v>
      </c>
      <c r="L42" s="493">
        <f t="shared" si="6"/>
        <v>0</v>
      </c>
      <c r="O42" s="495"/>
      <c r="P42" s="493"/>
      <c r="Q42" s="493"/>
      <c r="R42" s="493"/>
      <c r="S42" s="493"/>
      <c r="T42" s="494"/>
      <c r="U42" s="493"/>
      <c r="V42" s="495"/>
      <c r="W42" s="493"/>
      <c r="X42" s="493"/>
      <c r="Y42" s="493"/>
      <c r="Z42" s="493"/>
      <c r="AA42" s="482"/>
      <c r="AB42" s="493"/>
      <c r="AC42" s="493"/>
      <c r="AD42" s="493"/>
      <c r="AE42" s="493"/>
      <c r="AF42" s="493"/>
      <c r="AG42" s="493"/>
      <c r="AH42" s="493"/>
      <c r="AI42" s="493"/>
      <c r="AJ42" s="493"/>
      <c r="AK42" s="493"/>
      <c r="AL42" s="493"/>
      <c r="AM42" s="493"/>
      <c r="AO42" s="496"/>
      <c r="AP42" s="496"/>
      <c r="AQ42" s="496"/>
      <c r="AR42" s="496"/>
      <c r="AS42" s="496"/>
      <c r="AT42" s="496"/>
      <c r="AU42" s="496"/>
      <c r="AV42" s="496"/>
      <c r="AW42" s="496"/>
      <c r="AX42" s="496"/>
      <c r="AY42" s="496"/>
      <c r="AZ42" s="496"/>
    </row>
    <row r="43" spans="1:52">
      <c r="A43" s="493">
        <f>PRG!A25</f>
        <v>0</v>
      </c>
      <c r="B43" s="493" t="str">
        <f>PRG!B25</f>
        <v>Kocián</v>
      </c>
      <c r="C43" s="493" t="str">
        <f>PRG!C25</f>
        <v>David</v>
      </c>
      <c r="D43" s="493">
        <f>PRG!D25</f>
        <v>0</v>
      </c>
      <c r="E43" s="493">
        <f>PRG!E25</f>
        <v>0</v>
      </c>
      <c r="F43" s="493" t="s">
        <v>132</v>
      </c>
      <c r="G43" s="492" t="e">
        <f t="shared" si="1"/>
        <v>#DIV/0!</v>
      </c>
      <c r="H43" s="493">
        <f t="shared" si="2"/>
        <v>0</v>
      </c>
      <c r="I43" s="493">
        <f t="shared" si="3"/>
        <v>0</v>
      </c>
      <c r="J43" s="493">
        <f t="shared" si="4"/>
        <v>0</v>
      </c>
      <c r="K43" s="493">
        <f t="shared" si="5"/>
        <v>0</v>
      </c>
      <c r="L43" s="493">
        <f t="shared" si="6"/>
        <v>0</v>
      </c>
      <c r="O43" s="495"/>
      <c r="P43" s="493"/>
      <c r="Q43" s="493"/>
      <c r="R43" s="493"/>
      <c r="S43" s="493"/>
      <c r="T43" s="494"/>
      <c r="U43" s="493"/>
      <c r="V43" s="495"/>
      <c r="W43" s="493"/>
      <c r="X43" s="493"/>
      <c r="Y43" s="493"/>
      <c r="Z43" s="493"/>
      <c r="AA43" s="482"/>
      <c r="AB43" s="493"/>
      <c r="AC43" s="493"/>
      <c r="AD43" s="493"/>
      <c r="AE43" s="493"/>
      <c r="AF43" s="493"/>
      <c r="AG43" s="493"/>
      <c r="AH43" s="493"/>
      <c r="AI43" s="493"/>
      <c r="AJ43" s="493"/>
      <c r="AK43" s="493"/>
      <c r="AL43" s="493"/>
      <c r="AM43" s="493"/>
      <c r="AO43" s="496"/>
      <c r="AP43" s="496"/>
      <c r="AQ43" s="496"/>
      <c r="AR43" s="496"/>
      <c r="AS43" s="496"/>
      <c r="AT43" s="496"/>
      <c r="AU43" s="496"/>
      <c r="AV43" s="496"/>
      <c r="AW43" s="496"/>
      <c r="AX43" s="496"/>
      <c r="AY43" s="496"/>
      <c r="AZ43" s="496"/>
    </row>
    <row r="44" spans="1:52">
      <c r="A44" s="493">
        <f>PRG!A26</f>
        <v>88</v>
      </c>
      <c r="B44" s="493" t="str">
        <f>PRG!B26</f>
        <v xml:space="preserve">Drobný </v>
      </c>
      <c r="C44" s="493" t="str">
        <f>PRG!C26</f>
        <v>Jiří</v>
      </c>
      <c r="D44" s="493">
        <f>PRG!D26</f>
        <v>0</v>
      </c>
      <c r="E44" s="493" t="str">
        <f>PRG!E26</f>
        <v>1.liga</v>
      </c>
      <c r="F44" s="493" t="s">
        <v>132</v>
      </c>
      <c r="G44" s="492">
        <f t="shared" si="1"/>
        <v>3.8</v>
      </c>
      <c r="H44" s="493">
        <f t="shared" si="2"/>
        <v>5</v>
      </c>
      <c r="I44" s="493">
        <f t="shared" si="3"/>
        <v>13</v>
      </c>
      <c r="J44" s="493">
        <f t="shared" si="4"/>
        <v>6</v>
      </c>
      <c r="K44" s="493">
        <f t="shared" si="5"/>
        <v>19</v>
      </c>
      <c r="L44" s="493">
        <f t="shared" si="6"/>
        <v>0</v>
      </c>
      <c r="O44" s="495">
        <v>1</v>
      </c>
      <c r="P44" s="493">
        <v>6</v>
      </c>
      <c r="Q44" s="493">
        <v>2</v>
      </c>
      <c r="R44" s="493">
        <v>1</v>
      </c>
      <c r="S44" s="493">
        <v>3</v>
      </c>
      <c r="T44" s="494"/>
      <c r="U44" s="493"/>
      <c r="V44" s="495"/>
      <c r="W44" s="493"/>
      <c r="X44" s="493"/>
      <c r="Y44" s="493"/>
      <c r="Z44" s="493"/>
      <c r="AA44" s="482"/>
      <c r="AB44" s="493">
        <v>1</v>
      </c>
      <c r="AC44" s="493">
        <v>0</v>
      </c>
      <c r="AD44" s="493">
        <v>5</v>
      </c>
      <c r="AE44" s="493">
        <v>0</v>
      </c>
      <c r="AF44" s="493">
        <v>0</v>
      </c>
      <c r="AG44" s="493"/>
      <c r="AH44" s="493"/>
      <c r="AI44" s="493"/>
      <c r="AJ44" s="493"/>
      <c r="AK44" s="493"/>
      <c r="AL44" s="493"/>
      <c r="AM44" s="493"/>
      <c r="AO44" s="496"/>
      <c r="AP44" s="496"/>
      <c r="AQ44" s="496"/>
      <c r="AR44" s="496"/>
      <c r="AS44" s="496"/>
      <c r="AT44" s="496"/>
      <c r="AU44" s="496"/>
      <c r="AV44" s="496"/>
      <c r="AW44" s="496"/>
      <c r="AX44" s="496"/>
      <c r="AY44" s="496"/>
      <c r="AZ44" s="496"/>
    </row>
    <row r="45" spans="1:52">
      <c r="A45" s="493">
        <f>PRG!A27</f>
        <v>0</v>
      </c>
      <c r="B45" s="493" t="str">
        <f>PRG!B27</f>
        <v xml:space="preserve">Husák </v>
      </c>
      <c r="C45" s="493" t="str">
        <f>PRG!C27</f>
        <v>Stanislav</v>
      </c>
      <c r="D45" s="493">
        <f>PRG!D27</f>
        <v>720720</v>
      </c>
      <c r="E45" s="493">
        <f>PRG!E27</f>
        <v>0</v>
      </c>
      <c r="F45" s="493" t="s">
        <v>132</v>
      </c>
      <c r="G45" s="492" t="e">
        <f t="shared" si="1"/>
        <v>#DIV/0!</v>
      </c>
      <c r="H45" s="493">
        <f t="shared" si="2"/>
        <v>0</v>
      </c>
      <c r="I45" s="493">
        <f t="shared" si="3"/>
        <v>0</v>
      </c>
      <c r="J45" s="493">
        <f t="shared" si="4"/>
        <v>0</v>
      </c>
      <c r="K45" s="493">
        <f t="shared" si="5"/>
        <v>0</v>
      </c>
      <c r="L45" s="493">
        <f t="shared" si="6"/>
        <v>0</v>
      </c>
      <c r="O45" s="495"/>
      <c r="P45" s="493"/>
      <c r="Q45" s="493"/>
      <c r="R45" s="493"/>
      <c r="S45" s="493"/>
      <c r="T45" s="494"/>
      <c r="U45" s="493"/>
      <c r="V45" s="495"/>
      <c r="W45" s="493"/>
      <c r="X45" s="493"/>
      <c r="Y45" s="493"/>
      <c r="Z45" s="493"/>
      <c r="AA45" s="482"/>
      <c r="AB45" s="493"/>
      <c r="AC45" s="493"/>
      <c r="AD45" s="493"/>
      <c r="AE45" s="493"/>
      <c r="AF45" s="493"/>
      <c r="AG45" s="493"/>
      <c r="AH45" s="493"/>
      <c r="AI45" s="493"/>
      <c r="AJ45" s="493"/>
      <c r="AK45" s="493"/>
      <c r="AL45" s="493"/>
      <c r="AM45" s="493"/>
      <c r="AO45" s="496"/>
      <c r="AP45" s="496"/>
      <c r="AQ45" s="496"/>
      <c r="AR45" s="496"/>
      <c r="AS45" s="496"/>
      <c r="AT45" s="496"/>
      <c r="AU45" s="496"/>
      <c r="AV45" s="496"/>
      <c r="AW45" s="496"/>
      <c r="AX45" s="496"/>
      <c r="AY45" s="496"/>
      <c r="AZ45" s="496"/>
    </row>
    <row r="46" spans="1:52">
      <c r="A46" s="493">
        <f>PRG!A28</f>
        <v>16</v>
      </c>
      <c r="B46" s="493" t="str">
        <f>PRG!B28</f>
        <v>Juřina</v>
      </c>
      <c r="C46" s="493" t="str">
        <f>PRG!C28</f>
        <v>Jan</v>
      </c>
      <c r="D46" s="493">
        <f>PRG!D28</f>
        <v>0</v>
      </c>
      <c r="E46" s="493">
        <f>PRG!E28</f>
        <v>0</v>
      </c>
      <c r="F46" s="493" t="s">
        <v>132</v>
      </c>
      <c r="G46" s="492">
        <f t="shared" si="1"/>
        <v>0.75</v>
      </c>
      <c r="H46" s="493">
        <f t="shared" si="2"/>
        <v>4</v>
      </c>
      <c r="I46" s="493">
        <f t="shared" si="3"/>
        <v>1</v>
      </c>
      <c r="J46" s="493">
        <f t="shared" si="4"/>
        <v>2</v>
      </c>
      <c r="K46" s="493">
        <f t="shared" si="5"/>
        <v>3</v>
      </c>
      <c r="L46" s="493">
        <f t="shared" si="6"/>
        <v>0</v>
      </c>
      <c r="O46" s="495">
        <v>1</v>
      </c>
      <c r="P46" s="493">
        <v>0</v>
      </c>
      <c r="Q46" s="493"/>
      <c r="R46" s="493">
        <v>0</v>
      </c>
      <c r="S46" s="493">
        <v>0</v>
      </c>
      <c r="T46" s="494"/>
      <c r="U46" s="493"/>
      <c r="V46" s="495"/>
      <c r="W46" s="493"/>
      <c r="X46" s="493"/>
      <c r="Y46" s="493"/>
      <c r="Z46" s="493"/>
      <c r="AA46" s="482"/>
      <c r="AB46" s="493">
        <v>0</v>
      </c>
      <c r="AC46" s="493">
        <v>1</v>
      </c>
      <c r="AD46" s="493"/>
      <c r="AE46" s="493">
        <v>1</v>
      </c>
      <c r="AF46" s="493">
        <v>0</v>
      </c>
      <c r="AG46" s="493"/>
      <c r="AH46" s="493"/>
      <c r="AI46" s="493"/>
      <c r="AJ46" s="493"/>
      <c r="AK46" s="493"/>
      <c r="AL46" s="493"/>
      <c r="AM46" s="493"/>
      <c r="AO46" s="496"/>
      <c r="AP46" s="496"/>
      <c r="AQ46" s="496"/>
      <c r="AR46" s="496"/>
      <c r="AS46" s="496"/>
      <c r="AT46" s="496"/>
      <c r="AU46" s="496"/>
      <c r="AV46" s="496"/>
      <c r="AW46" s="496"/>
      <c r="AX46" s="496"/>
      <c r="AY46" s="496"/>
      <c r="AZ46" s="496"/>
    </row>
    <row r="47" spans="1:52">
      <c r="A47" s="493">
        <f>PRG!A29</f>
        <v>0</v>
      </c>
      <c r="B47" s="493" t="str">
        <f>PRG!B29</f>
        <v>Voříšek</v>
      </c>
      <c r="C47" s="493" t="str">
        <f>PRG!C29</f>
        <v>Jakub</v>
      </c>
      <c r="D47" s="493">
        <f>PRG!D29</f>
        <v>0</v>
      </c>
      <c r="E47" s="493">
        <f>PRG!E29</f>
        <v>0</v>
      </c>
      <c r="F47" s="493" t="s">
        <v>132</v>
      </c>
      <c r="G47" s="492" t="e">
        <f t="shared" si="1"/>
        <v>#DIV/0!</v>
      </c>
      <c r="H47" s="493">
        <f t="shared" si="2"/>
        <v>0</v>
      </c>
      <c r="I47" s="493">
        <f t="shared" si="3"/>
        <v>0</v>
      </c>
      <c r="J47" s="493">
        <f t="shared" si="4"/>
        <v>0</v>
      </c>
      <c r="K47" s="493">
        <f t="shared" si="5"/>
        <v>0</v>
      </c>
      <c r="L47" s="493">
        <f t="shared" si="6"/>
        <v>0</v>
      </c>
      <c r="O47" s="495"/>
      <c r="P47" s="493"/>
      <c r="Q47" s="493"/>
      <c r="R47" s="493"/>
      <c r="S47" s="493"/>
      <c r="T47" s="494"/>
      <c r="U47" s="493"/>
      <c r="V47" s="495"/>
      <c r="W47" s="493"/>
      <c r="X47" s="493"/>
      <c r="Y47" s="493"/>
      <c r="Z47" s="493"/>
      <c r="AA47" s="482"/>
      <c r="AB47" s="493"/>
      <c r="AC47" s="493"/>
      <c r="AD47" s="493"/>
      <c r="AE47" s="493"/>
      <c r="AF47" s="493"/>
      <c r="AG47" s="493"/>
      <c r="AH47" s="493"/>
      <c r="AI47" s="493"/>
      <c r="AJ47" s="493"/>
      <c r="AK47" s="493"/>
      <c r="AL47" s="493"/>
      <c r="AM47" s="493"/>
      <c r="AO47" s="496"/>
      <c r="AP47" s="496"/>
      <c r="AQ47" s="496"/>
      <c r="AR47" s="496"/>
      <c r="AS47" s="496"/>
      <c r="AT47" s="496"/>
      <c r="AU47" s="496"/>
      <c r="AV47" s="496"/>
      <c r="AW47" s="496"/>
      <c r="AX47" s="496"/>
      <c r="AY47" s="496"/>
      <c r="AZ47" s="496"/>
    </row>
    <row r="48" spans="1:52">
      <c r="A48" s="493">
        <f>PRG!A30</f>
        <v>92</v>
      </c>
      <c r="B48" s="493" t="str">
        <f>PRG!B30</f>
        <v xml:space="preserve">Budina </v>
      </c>
      <c r="C48" s="493" t="str">
        <f>PRG!C30</f>
        <v>Michal</v>
      </c>
      <c r="D48" s="493">
        <f>PRG!D30</f>
        <v>780504</v>
      </c>
      <c r="E48" s="493">
        <f>PRG!E30</f>
        <v>0</v>
      </c>
      <c r="F48" s="493" t="s">
        <v>132</v>
      </c>
      <c r="G48" s="492">
        <f t="shared" si="1"/>
        <v>3</v>
      </c>
      <c r="H48" s="493">
        <f t="shared" si="2"/>
        <v>5</v>
      </c>
      <c r="I48" s="493">
        <f t="shared" si="3"/>
        <v>7</v>
      </c>
      <c r="J48" s="493">
        <f t="shared" si="4"/>
        <v>8</v>
      </c>
      <c r="K48" s="493">
        <f t="shared" si="5"/>
        <v>15</v>
      </c>
      <c r="L48" s="493">
        <f t="shared" si="6"/>
        <v>0</v>
      </c>
      <c r="O48" s="495">
        <v>0</v>
      </c>
      <c r="P48" s="493">
        <v>5</v>
      </c>
      <c r="Q48" s="493">
        <v>2</v>
      </c>
      <c r="R48" s="493">
        <v>0</v>
      </c>
      <c r="S48" s="493">
        <v>0</v>
      </c>
      <c r="T48" s="494"/>
      <c r="U48" s="493"/>
      <c r="V48" s="495"/>
      <c r="W48" s="493"/>
      <c r="X48" s="493"/>
      <c r="Y48" s="493"/>
      <c r="Z48" s="493"/>
      <c r="AA48" s="482"/>
      <c r="AB48" s="493">
        <v>1</v>
      </c>
      <c r="AC48" s="493">
        <v>4</v>
      </c>
      <c r="AD48" s="493">
        <v>2</v>
      </c>
      <c r="AE48" s="493">
        <v>1</v>
      </c>
      <c r="AF48" s="493">
        <v>0</v>
      </c>
      <c r="AG48" s="493"/>
      <c r="AH48" s="493"/>
      <c r="AI48" s="493"/>
      <c r="AJ48" s="493"/>
      <c r="AK48" s="493"/>
      <c r="AL48" s="493"/>
      <c r="AM48" s="493"/>
      <c r="AO48" s="496"/>
      <c r="AP48" s="496"/>
      <c r="AQ48" s="496"/>
      <c r="AR48" s="496"/>
      <c r="AS48" s="496"/>
      <c r="AT48" s="496"/>
      <c r="AU48" s="496"/>
      <c r="AV48" s="496"/>
      <c r="AW48" s="496"/>
      <c r="AX48" s="496"/>
      <c r="AY48" s="496"/>
      <c r="AZ48" s="496"/>
    </row>
    <row r="49" spans="1:53" s="513" customFormat="1">
      <c r="A49" s="493">
        <f>PRG!A31</f>
        <v>0</v>
      </c>
      <c r="B49" s="493" t="str">
        <f>PRG!B31</f>
        <v xml:space="preserve">Zahradník </v>
      </c>
      <c r="C49" s="493" t="str">
        <f>PRG!C31</f>
        <v>Jan</v>
      </c>
      <c r="D49" s="493">
        <f>PRG!D31</f>
        <v>0</v>
      </c>
      <c r="E49" s="493">
        <f>PRG!E31</f>
        <v>0</v>
      </c>
      <c r="F49" s="493" t="s">
        <v>132</v>
      </c>
      <c r="G49" s="492" t="e">
        <f t="shared" si="1"/>
        <v>#DIV/0!</v>
      </c>
      <c r="H49" s="493">
        <f t="shared" si="2"/>
        <v>0</v>
      </c>
      <c r="I49" s="493">
        <f t="shared" si="3"/>
        <v>0</v>
      </c>
      <c r="J49" s="493">
        <f t="shared" si="4"/>
        <v>0</v>
      </c>
      <c r="K49" s="493">
        <f t="shared" si="5"/>
        <v>0</v>
      </c>
      <c r="L49" s="493">
        <f t="shared" si="6"/>
        <v>0</v>
      </c>
      <c r="M49" s="480"/>
      <c r="N49" s="480"/>
      <c r="O49" s="495"/>
      <c r="P49" s="493"/>
      <c r="Q49" s="493"/>
      <c r="R49" s="493"/>
      <c r="S49" s="493"/>
      <c r="T49" s="494"/>
      <c r="U49" s="493"/>
      <c r="V49" s="495"/>
      <c r="W49" s="493"/>
      <c r="X49" s="493"/>
      <c r="Y49" s="493"/>
      <c r="Z49" s="493"/>
      <c r="AA49" s="482"/>
      <c r="AB49" s="493"/>
      <c r="AC49" s="493"/>
      <c r="AD49" s="493"/>
      <c r="AE49" s="493"/>
      <c r="AF49" s="493"/>
      <c r="AG49" s="493"/>
      <c r="AH49" s="493"/>
      <c r="AI49" s="493"/>
      <c r="AJ49" s="493"/>
      <c r="AK49" s="493"/>
      <c r="AL49" s="493"/>
      <c r="AM49" s="493"/>
      <c r="AN49" s="480"/>
      <c r="AO49" s="496"/>
      <c r="AP49" s="496"/>
      <c r="AQ49" s="496"/>
      <c r="AR49" s="496"/>
      <c r="AS49" s="496"/>
      <c r="AT49" s="496"/>
      <c r="AU49" s="496"/>
      <c r="AV49" s="496"/>
      <c r="AW49" s="496"/>
      <c r="AX49" s="496"/>
      <c r="AY49" s="496"/>
      <c r="AZ49" s="496"/>
      <c r="BA49" s="480"/>
    </row>
    <row r="50" spans="1:53">
      <c r="A50" s="493">
        <f>PRG!A32</f>
        <v>0</v>
      </c>
      <c r="B50" s="493" t="str">
        <f>PRG!B32</f>
        <v xml:space="preserve">Bažant </v>
      </c>
      <c r="C50" s="493" t="str">
        <f>PRG!C32</f>
        <v>Matěj</v>
      </c>
      <c r="D50" s="493">
        <f>PRG!D32</f>
        <v>960127</v>
      </c>
      <c r="E50" s="493">
        <f>PRG!E32</f>
        <v>0</v>
      </c>
      <c r="F50" s="493" t="s">
        <v>132</v>
      </c>
      <c r="G50" s="492" t="e">
        <f t="shared" si="1"/>
        <v>#DIV/0!</v>
      </c>
      <c r="H50" s="493">
        <f t="shared" si="2"/>
        <v>0</v>
      </c>
      <c r="I50" s="493">
        <f t="shared" si="3"/>
        <v>0</v>
      </c>
      <c r="J50" s="493">
        <f t="shared" si="4"/>
        <v>0</v>
      </c>
      <c r="K50" s="493">
        <f t="shared" si="5"/>
        <v>0</v>
      </c>
      <c r="L50" s="493">
        <f t="shared" si="6"/>
        <v>0</v>
      </c>
      <c r="O50" s="495"/>
      <c r="P50" s="493"/>
      <c r="Q50" s="493"/>
      <c r="R50" s="493"/>
      <c r="S50" s="493"/>
      <c r="T50" s="494"/>
      <c r="U50" s="493"/>
      <c r="V50" s="495"/>
      <c r="W50" s="493"/>
      <c r="X50" s="493"/>
      <c r="Y50" s="493"/>
      <c r="Z50" s="493"/>
      <c r="AA50" s="482"/>
      <c r="AB50" s="493"/>
      <c r="AC50" s="493"/>
      <c r="AD50" s="493"/>
      <c r="AE50" s="493"/>
      <c r="AF50" s="493"/>
      <c r="AG50" s="493"/>
      <c r="AH50" s="493"/>
      <c r="AI50" s="493"/>
      <c r="AJ50" s="493"/>
      <c r="AK50" s="493"/>
      <c r="AL50" s="493"/>
      <c r="AM50" s="493"/>
      <c r="AO50" s="496"/>
      <c r="AP50" s="496"/>
      <c r="AQ50" s="496"/>
      <c r="AR50" s="496"/>
      <c r="AS50" s="496"/>
      <c r="AT50" s="496"/>
      <c r="AU50" s="496"/>
      <c r="AV50" s="496"/>
      <c r="AW50" s="496"/>
      <c r="AX50" s="496"/>
      <c r="AY50" s="496"/>
      <c r="AZ50" s="496"/>
    </row>
    <row r="51" spans="1:53">
      <c r="A51" s="493">
        <f>PRG!A33</f>
        <v>0</v>
      </c>
      <c r="B51" s="493" t="str">
        <f>PRG!B33</f>
        <v xml:space="preserve">Bláha </v>
      </c>
      <c r="C51" s="493" t="str">
        <f>PRG!C33</f>
        <v>Ondřej</v>
      </c>
      <c r="D51" s="493">
        <f>PRG!D33</f>
        <v>0</v>
      </c>
      <c r="E51" s="493" t="str">
        <f>PRG!E33</f>
        <v>1.liga</v>
      </c>
      <c r="F51" s="493" t="s">
        <v>132</v>
      </c>
      <c r="G51" s="492">
        <f t="shared" si="1"/>
        <v>3</v>
      </c>
      <c r="H51" s="493">
        <f t="shared" si="2"/>
        <v>1</v>
      </c>
      <c r="I51" s="493">
        <f t="shared" si="3"/>
        <v>2</v>
      </c>
      <c r="J51" s="493">
        <f t="shared" si="4"/>
        <v>1</v>
      </c>
      <c r="K51" s="493">
        <f t="shared" si="5"/>
        <v>3</v>
      </c>
      <c r="L51" s="493">
        <f t="shared" si="6"/>
        <v>0</v>
      </c>
      <c r="M51" s="513"/>
      <c r="N51" s="513"/>
      <c r="O51" s="495"/>
      <c r="P51" s="493"/>
      <c r="Q51" s="493">
        <v>2</v>
      </c>
      <c r="R51" s="493"/>
      <c r="S51" s="493"/>
      <c r="T51" s="494"/>
      <c r="U51" s="493"/>
      <c r="V51" s="495"/>
      <c r="W51" s="493"/>
      <c r="X51" s="493"/>
      <c r="Y51" s="493"/>
      <c r="Z51" s="493"/>
      <c r="AA51" s="482"/>
      <c r="AB51" s="493"/>
      <c r="AC51" s="493"/>
      <c r="AD51" s="493">
        <v>1</v>
      </c>
      <c r="AE51" s="493"/>
      <c r="AF51" s="493"/>
      <c r="AG51" s="493"/>
      <c r="AH51" s="493"/>
      <c r="AI51" s="493"/>
      <c r="AJ51" s="493"/>
      <c r="AK51" s="493"/>
      <c r="AL51" s="493"/>
      <c r="AM51" s="493"/>
      <c r="AN51" s="513"/>
      <c r="AO51" s="514"/>
      <c r="AP51" s="514"/>
      <c r="AQ51" s="514"/>
      <c r="AR51" s="514"/>
      <c r="AS51" s="514"/>
      <c r="AT51" s="514"/>
      <c r="AU51" s="514"/>
      <c r="AV51" s="514"/>
      <c r="AW51" s="514"/>
      <c r="AX51" s="514"/>
      <c r="AY51" s="514"/>
      <c r="AZ51" s="514"/>
      <c r="BA51" s="513"/>
    </row>
    <row r="52" spans="1:53">
      <c r="A52" s="493">
        <f>PRG!A34</f>
        <v>9</v>
      </c>
      <c r="B52" s="493" t="str">
        <f>PRG!B34</f>
        <v xml:space="preserve">Dvořák </v>
      </c>
      <c r="C52" s="493" t="str">
        <f>PRG!C34</f>
        <v>Ondřej</v>
      </c>
      <c r="D52" s="493">
        <f>PRG!D34</f>
        <v>910621</v>
      </c>
      <c r="E52" s="493" t="str">
        <f>PRG!E34</f>
        <v>1.liga</v>
      </c>
      <c r="F52" s="493" t="s">
        <v>132</v>
      </c>
      <c r="G52" s="492">
        <f t="shared" si="1"/>
        <v>2.25</v>
      </c>
      <c r="H52" s="493">
        <f t="shared" si="2"/>
        <v>4</v>
      </c>
      <c r="I52" s="493">
        <f t="shared" si="3"/>
        <v>3</v>
      </c>
      <c r="J52" s="493">
        <f t="shared" si="4"/>
        <v>6</v>
      </c>
      <c r="K52" s="493">
        <f t="shared" si="5"/>
        <v>9</v>
      </c>
      <c r="L52" s="493">
        <f t="shared" si="6"/>
        <v>0</v>
      </c>
      <c r="O52" s="495">
        <v>1</v>
      </c>
      <c r="P52" s="493">
        <v>1</v>
      </c>
      <c r="Q52" s="493"/>
      <c r="R52" s="493">
        <v>1</v>
      </c>
      <c r="S52" s="493">
        <v>0</v>
      </c>
      <c r="T52" s="494"/>
      <c r="U52" s="493"/>
      <c r="V52" s="495"/>
      <c r="W52" s="493"/>
      <c r="X52" s="493"/>
      <c r="Y52" s="493"/>
      <c r="Z52" s="493"/>
      <c r="AA52" s="482"/>
      <c r="AB52" s="493">
        <v>0</v>
      </c>
      <c r="AC52" s="493">
        <v>5</v>
      </c>
      <c r="AD52" s="493"/>
      <c r="AE52" s="493">
        <v>0</v>
      </c>
      <c r="AF52" s="493">
        <v>1</v>
      </c>
      <c r="AG52" s="493"/>
      <c r="AH52" s="493"/>
      <c r="AI52" s="493"/>
      <c r="AJ52" s="493"/>
      <c r="AK52" s="493"/>
      <c r="AL52" s="493"/>
      <c r="AM52" s="493"/>
      <c r="AO52" s="496"/>
      <c r="AP52" s="496"/>
      <c r="AQ52" s="496"/>
      <c r="AR52" s="496"/>
      <c r="AS52" s="496"/>
      <c r="AT52" s="496"/>
      <c r="AU52" s="496"/>
      <c r="AV52" s="496"/>
      <c r="AW52" s="496"/>
      <c r="AX52" s="496"/>
      <c r="AY52" s="496"/>
      <c r="AZ52" s="496"/>
    </row>
    <row r="53" spans="1:53">
      <c r="A53" s="493">
        <f>PRG!A35</f>
        <v>48</v>
      </c>
      <c r="B53" s="493" t="str">
        <f>PRG!B35</f>
        <v>Musil</v>
      </c>
      <c r="C53" s="493" t="str">
        <f>PRG!C35</f>
        <v>Lukáš</v>
      </c>
      <c r="D53" s="493">
        <f>PRG!D35</f>
        <v>0</v>
      </c>
      <c r="E53" s="493">
        <f>PRG!E35</f>
        <v>0</v>
      </c>
      <c r="F53" s="493" t="s">
        <v>132</v>
      </c>
      <c r="G53" s="492">
        <f t="shared" si="1"/>
        <v>1.5</v>
      </c>
      <c r="H53" s="493">
        <f t="shared" si="2"/>
        <v>4</v>
      </c>
      <c r="I53" s="493">
        <f t="shared" si="3"/>
        <v>3</v>
      </c>
      <c r="J53" s="493">
        <f t="shared" si="4"/>
        <v>3</v>
      </c>
      <c r="K53" s="493">
        <f t="shared" si="5"/>
        <v>6</v>
      </c>
      <c r="L53" s="493">
        <f t="shared" si="6"/>
        <v>0</v>
      </c>
      <c r="O53" s="495">
        <v>0</v>
      </c>
      <c r="P53" s="493">
        <v>2</v>
      </c>
      <c r="Q53" s="493">
        <v>0</v>
      </c>
      <c r="R53" s="493">
        <v>1</v>
      </c>
      <c r="S53" s="493"/>
      <c r="T53" s="494"/>
      <c r="U53" s="493"/>
      <c r="V53" s="495"/>
      <c r="W53" s="493"/>
      <c r="X53" s="493"/>
      <c r="Y53" s="493"/>
      <c r="Z53" s="493"/>
      <c r="AA53" s="482"/>
      <c r="AB53" s="493">
        <v>1</v>
      </c>
      <c r="AC53" s="493">
        <v>1</v>
      </c>
      <c r="AD53" s="493">
        <v>1</v>
      </c>
      <c r="AE53" s="493">
        <v>0</v>
      </c>
      <c r="AF53" s="493"/>
      <c r="AG53" s="493"/>
      <c r="AH53" s="493"/>
      <c r="AI53" s="493"/>
      <c r="AJ53" s="493"/>
      <c r="AK53" s="493"/>
      <c r="AL53" s="493"/>
      <c r="AM53" s="493"/>
      <c r="AO53" s="496"/>
      <c r="AP53" s="496"/>
      <c r="AQ53" s="496"/>
      <c r="AR53" s="496"/>
      <c r="AS53" s="496"/>
      <c r="AT53" s="496"/>
      <c r="AU53" s="496"/>
      <c r="AV53" s="496"/>
      <c r="AW53" s="496"/>
      <c r="AX53" s="496"/>
      <c r="AY53" s="496"/>
      <c r="AZ53" s="496"/>
    </row>
    <row r="54" spans="1:53">
      <c r="A54" s="560">
        <f>PRG!A36</f>
        <v>0</v>
      </c>
      <c r="B54" s="560">
        <f>PRG!B36</f>
        <v>0</v>
      </c>
      <c r="C54" s="560">
        <f>PRG!C36</f>
        <v>0</v>
      </c>
      <c r="D54" s="560">
        <f>PRG!D36</f>
        <v>0</v>
      </c>
      <c r="E54" s="560">
        <f>PRG!E36</f>
        <v>0</v>
      </c>
      <c r="F54" s="493" t="s">
        <v>132</v>
      </c>
      <c r="G54" s="492" t="e">
        <f t="shared" si="1"/>
        <v>#DIV/0!</v>
      </c>
      <c r="H54" s="493">
        <f t="shared" si="2"/>
        <v>0</v>
      </c>
      <c r="I54" s="493">
        <f t="shared" si="3"/>
        <v>0</v>
      </c>
      <c r="J54" s="493">
        <f t="shared" si="4"/>
        <v>0</v>
      </c>
      <c r="K54" s="493">
        <f t="shared" si="5"/>
        <v>0</v>
      </c>
      <c r="L54" s="493">
        <f t="shared" si="6"/>
        <v>0</v>
      </c>
      <c r="O54" s="515"/>
      <c r="P54" s="516"/>
      <c r="Q54" s="516"/>
      <c r="R54" s="516"/>
      <c r="S54" s="516"/>
      <c r="T54" s="517"/>
      <c r="U54" s="516"/>
      <c r="V54" s="515"/>
      <c r="W54" s="516"/>
      <c r="X54" s="516"/>
      <c r="Y54" s="516"/>
      <c r="Z54" s="516"/>
      <c r="AA54" s="482"/>
      <c r="AB54" s="516"/>
      <c r="AC54" s="516"/>
      <c r="AD54" s="516"/>
      <c r="AE54" s="516"/>
      <c r="AF54" s="516"/>
      <c r="AG54" s="516"/>
      <c r="AH54" s="516"/>
      <c r="AI54" s="516"/>
      <c r="AJ54" s="516"/>
      <c r="AK54" s="516"/>
      <c r="AL54" s="516"/>
      <c r="AM54" s="516"/>
      <c r="AO54" s="518"/>
      <c r="AP54" s="518"/>
      <c r="AQ54" s="518"/>
      <c r="AR54" s="518"/>
      <c r="AS54" s="518"/>
      <c r="AT54" s="518"/>
      <c r="AU54" s="518"/>
      <c r="AV54" s="518"/>
      <c r="AW54" s="518"/>
      <c r="AX54" s="518"/>
      <c r="AY54" s="518"/>
      <c r="AZ54" s="518"/>
    </row>
    <row r="55" spans="1:53" ht="14.25" customHeight="1">
      <c r="A55" s="565"/>
      <c r="B55" s="565">
        <f>PRG!B37</f>
        <v>0</v>
      </c>
      <c r="C55" s="565">
        <f>PRG!C37</f>
        <v>0</v>
      </c>
      <c r="D55" s="565">
        <f>PRG!D37</f>
        <v>0</v>
      </c>
      <c r="E55" s="565">
        <f>PRG!E37</f>
        <v>0</v>
      </c>
      <c r="F55" s="493" t="s">
        <v>132</v>
      </c>
      <c r="G55" s="492" t="e">
        <f t="shared" si="1"/>
        <v>#DIV/0!</v>
      </c>
      <c r="H55" s="493">
        <f t="shared" si="2"/>
        <v>0</v>
      </c>
      <c r="I55" s="493">
        <f t="shared" si="3"/>
        <v>0</v>
      </c>
      <c r="J55" s="493">
        <f t="shared" si="4"/>
        <v>0</v>
      </c>
      <c r="K55" s="493">
        <f t="shared" si="5"/>
        <v>0</v>
      </c>
      <c r="L55" s="493">
        <f t="shared" si="6"/>
        <v>0</v>
      </c>
      <c r="O55" s="519"/>
      <c r="P55" s="520"/>
      <c r="Q55" s="520"/>
      <c r="R55" s="520"/>
      <c r="S55" s="520"/>
      <c r="T55" s="521"/>
      <c r="U55" s="520"/>
      <c r="V55" s="519"/>
      <c r="W55" s="520"/>
      <c r="X55" s="520"/>
      <c r="Y55" s="520"/>
      <c r="Z55" s="520"/>
      <c r="AA55" s="482"/>
      <c r="AB55" s="520"/>
      <c r="AC55" s="520"/>
      <c r="AD55" s="520"/>
      <c r="AE55" s="520"/>
      <c r="AF55" s="520"/>
      <c r="AG55" s="520"/>
      <c r="AH55" s="520"/>
      <c r="AI55" s="520"/>
      <c r="AJ55" s="520"/>
      <c r="AK55" s="520"/>
      <c r="AL55" s="520"/>
      <c r="AM55" s="520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</row>
    <row r="56" spans="1:53">
      <c r="A56" s="565"/>
      <c r="B56" s="566"/>
      <c r="C56" s="567"/>
      <c r="D56" s="568"/>
      <c r="E56" s="569"/>
      <c r="F56" s="559" t="s">
        <v>138</v>
      </c>
      <c r="G56" s="492" t="e">
        <f t="shared" si="1"/>
        <v>#DIV/0!</v>
      </c>
      <c r="H56" s="493">
        <f t="shared" si="2"/>
        <v>0</v>
      </c>
      <c r="I56" s="493">
        <f t="shared" si="3"/>
        <v>0</v>
      </c>
      <c r="J56" s="493">
        <f t="shared" si="4"/>
        <v>0</v>
      </c>
      <c r="K56" s="493">
        <f t="shared" si="5"/>
        <v>0</v>
      </c>
      <c r="L56" s="493">
        <f t="shared" si="6"/>
        <v>0</v>
      </c>
      <c r="O56" s="523"/>
      <c r="P56" s="524"/>
      <c r="Q56" s="524"/>
      <c r="R56" s="524"/>
      <c r="S56" s="524"/>
      <c r="T56" s="525"/>
      <c r="U56" s="524"/>
      <c r="V56" s="523"/>
      <c r="W56" s="524"/>
      <c r="X56" s="524"/>
      <c r="Y56" s="524"/>
      <c r="Z56" s="524"/>
      <c r="AA56" s="482"/>
      <c r="AB56" s="524"/>
      <c r="AC56" s="524"/>
      <c r="AD56" s="524"/>
      <c r="AE56" s="524"/>
      <c r="AF56" s="524"/>
      <c r="AG56" s="524"/>
      <c r="AH56" s="524"/>
      <c r="AI56" s="524"/>
      <c r="AJ56" s="524"/>
      <c r="AK56" s="524"/>
      <c r="AL56" s="524"/>
      <c r="AM56" s="524"/>
      <c r="AO56" s="526"/>
      <c r="AP56" s="526"/>
      <c r="AQ56" s="526"/>
      <c r="AR56" s="526"/>
      <c r="AS56" s="526"/>
      <c r="AT56" s="526"/>
      <c r="AU56" s="526"/>
      <c r="AV56" s="526"/>
      <c r="AW56" s="526"/>
      <c r="AX56" s="526"/>
      <c r="AY56" s="526"/>
      <c r="AZ56" s="526"/>
    </row>
    <row r="57" spans="1:53">
      <c r="A57" s="565"/>
      <c r="B57" s="566" t="s">
        <v>271</v>
      </c>
      <c r="C57" s="567"/>
      <c r="D57" s="568"/>
      <c r="E57" s="569"/>
      <c r="F57" s="559" t="s">
        <v>138</v>
      </c>
      <c r="G57" s="492" t="e">
        <f t="shared" si="1"/>
        <v>#DIV/0!</v>
      </c>
      <c r="H57" s="493">
        <f t="shared" si="2"/>
        <v>0</v>
      </c>
      <c r="I57" s="493">
        <f t="shared" si="3"/>
        <v>0</v>
      </c>
      <c r="J57" s="493">
        <f t="shared" si="4"/>
        <v>0</v>
      </c>
      <c r="K57" s="493">
        <f t="shared" si="5"/>
        <v>0</v>
      </c>
      <c r="L57" s="493">
        <f t="shared" si="6"/>
        <v>0</v>
      </c>
      <c r="O57" s="527"/>
      <c r="P57" s="528"/>
      <c r="Q57" s="528"/>
      <c r="R57" s="528"/>
      <c r="S57" s="528"/>
      <c r="T57" s="529"/>
      <c r="U57" s="528"/>
      <c r="V57" s="527"/>
      <c r="W57" s="528"/>
      <c r="X57" s="528"/>
      <c r="Y57" s="528"/>
      <c r="Z57" s="528"/>
      <c r="AA57" s="482"/>
      <c r="AB57" s="528"/>
      <c r="AC57" s="528"/>
      <c r="AD57" s="528"/>
      <c r="AE57" s="528"/>
      <c r="AF57" s="528"/>
      <c r="AG57" s="528"/>
      <c r="AH57" s="528"/>
      <c r="AI57" s="528"/>
      <c r="AJ57" s="528"/>
      <c r="AK57" s="528"/>
      <c r="AL57" s="528"/>
      <c r="AM57" s="528"/>
      <c r="AO57" s="530"/>
      <c r="AP57" s="530"/>
      <c r="AQ57" s="530"/>
      <c r="AR57" s="530"/>
      <c r="AS57" s="530"/>
      <c r="AT57" s="530"/>
      <c r="AU57" s="530"/>
      <c r="AV57" s="530"/>
      <c r="AW57" s="530"/>
      <c r="AX57" s="530"/>
      <c r="AY57" s="530"/>
      <c r="AZ57" s="530"/>
    </row>
    <row r="58" spans="1:53">
      <c r="A58" s="565"/>
      <c r="B58" s="566" t="s">
        <v>168</v>
      </c>
      <c r="C58" s="567"/>
      <c r="D58" s="568"/>
      <c r="E58" s="569"/>
      <c r="F58" s="559" t="s">
        <v>138</v>
      </c>
      <c r="G58" s="492" t="e">
        <f t="shared" si="1"/>
        <v>#DIV/0!</v>
      </c>
      <c r="H58" s="493">
        <f t="shared" si="2"/>
        <v>0</v>
      </c>
      <c r="I58" s="493">
        <f t="shared" si="3"/>
        <v>0</v>
      </c>
      <c r="J58" s="493">
        <f t="shared" si="4"/>
        <v>0</v>
      </c>
      <c r="K58" s="493">
        <f t="shared" si="5"/>
        <v>0</v>
      </c>
      <c r="L58" s="493">
        <f t="shared" si="6"/>
        <v>0</v>
      </c>
      <c r="O58" s="531"/>
      <c r="P58" s="532"/>
      <c r="Q58" s="532"/>
      <c r="R58" s="532"/>
      <c r="S58" s="532"/>
      <c r="T58" s="533"/>
      <c r="U58" s="532"/>
      <c r="V58" s="531"/>
      <c r="W58" s="532"/>
      <c r="X58" s="532"/>
      <c r="Y58" s="532"/>
      <c r="Z58" s="532"/>
      <c r="AA58" s="482"/>
      <c r="AB58" s="532"/>
      <c r="AC58" s="532"/>
      <c r="AD58" s="532"/>
      <c r="AE58" s="532"/>
      <c r="AF58" s="532"/>
      <c r="AG58" s="532"/>
      <c r="AH58" s="532"/>
      <c r="AI58" s="532"/>
      <c r="AJ58" s="532"/>
      <c r="AK58" s="532"/>
      <c r="AL58" s="532"/>
      <c r="AM58" s="532"/>
      <c r="AO58" s="534"/>
      <c r="AP58" s="534"/>
      <c r="AQ58" s="534"/>
      <c r="AR58" s="534"/>
      <c r="AS58" s="534"/>
      <c r="AT58" s="534"/>
      <c r="AU58" s="534"/>
      <c r="AV58" s="534"/>
      <c r="AW58" s="534"/>
      <c r="AX58" s="534"/>
      <c r="AY58" s="534"/>
      <c r="AZ58" s="534"/>
    </row>
    <row r="59" spans="1:53">
      <c r="A59" s="570">
        <v>79</v>
      </c>
      <c r="B59" s="566" t="s">
        <v>197</v>
      </c>
      <c r="C59" s="567" t="s">
        <v>194</v>
      </c>
      <c r="D59" s="568">
        <v>790131</v>
      </c>
      <c r="E59" s="569"/>
      <c r="F59" s="559" t="s">
        <v>138</v>
      </c>
      <c r="G59" s="492" t="e">
        <f t="shared" si="1"/>
        <v>#DIV/0!</v>
      </c>
      <c r="H59" s="493">
        <f t="shared" si="2"/>
        <v>0</v>
      </c>
      <c r="I59" s="493">
        <f t="shared" si="3"/>
        <v>0</v>
      </c>
      <c r="J59" s="493">
        <f t="shared" si="4"/>
        <v>0</v>
      </c>
      <c r="K59" s="493">
        <f t="shared" si="5"/>
        <v>0</v>
      </c>
      <c r="L59" s="493">
        <f t="shared" si="6"/>
        <v>0</v>
      </c>
      <c r="O59" s="495"/>
      <c r="P59" s="493"/>
      <c r="Q59" s="493"/>
      <c r="R59" s="493"/>
      <c r="S59" s="493"/>
      <c r="T59" s="494"/>
      <c r="U59" s="493"/>
      <c r="V59" s="495"/>
      <c r="W59" s="493"/>
      <c r="X59" s="493"/>
      <c r="Y59" s="493"/>
      <c r="Z59" s="493"/>
      <c r="AA59" s="482"/>
      <c r="AB59" s="493"/>
      <c r="AC59" s="493"/>
      <c r="AD59" s="493"/>
      <c r="AE59" s="493"/>
      <c r="AF59" s="493"/>
      <c r="AG59" s="493"/>
      <c r="AH59" s="493"/>
      <c r="AI59" s="493"/>
      <c r="AJ59" s="493"/>
      <c r="AK59" s="493"/>
      <c r="AL59" s="493"/>
      <c r="AM59" s="493"/>
      <c r="AO59" s="496"/>
      <c r="AP59" s="496"/>
      <c r="AQ59" s="496"/>
      <c r="AR59" s="496"/>
      <c r="AS59" s="496"/>
      <c r="AT59" s="496"/>
      <c r="AU59" s="496"/>
      <c r="AV59" s="496"/>
      <c r="AW59" s="496"/>
      <c r="AX59" s="496"/>
      <c r="AY59" s="496"/>
      <c r="AZ59" s="496"/>
    </row>
    <row r="60" spans="1:53">
      <c r="A60" s="570">
        <v>79</v>
      </c>
      <c r="B60" s="566" t="s">
        <v>40</v>
      </c>
      <c r="C60" s="567" t="s">
        <v>32</v>
      </c>
      <c r="D60" s="568">
        <v>790131</v>
      </c>
      <c r="E60" s="569"/>
      <c r="F60" s="559" t="s">
        <v>138</v>
      </c>
      <c r="G60" s="492" t="e">
        <f t="shared" si="1"/>
        <v>#DIV/0!</v>
      </c>
      <c r="H60" s="493">
        <f t="shared" si="2"/>
        <v>0</v>
      </c>
      <c r="I60" s="493">
        <f t="shared" si="3"/>
        <v>0</v>
      </c>
      <c r="J60" s="493">
        <f t="shared" si="4"/>
        <v>0</v>
      </c>
      <c r="K60" s="493">
        <f t="shared" si="5"/>
        <v>0</v>
      </c>
      <c r="L60" s="493">
        <f t="shared" si="6"/>
        <v>0</v>
      </c>
      <c r="O60" s="495"/>
      <c r="P60" s="493"/>
      <c r="Q60" s="493"/>
      <c r="R60" s="493"/>
      <c r="S60" s="493"/>
      <c r="T60" s="494"/>
      <c r="U60" s="493"/>
      <c r="V60" s="495"/>
      <c r="W60" s="493"/>
      <c r="X60" s="493"/>
      <c r="Y60" s="493"/>
      <c r="Z60" s="493"/>
      <c r="AA60" s="482"/>
      <c r="AB60" s="493"/>
      <c r="AC60" s="493"/>
      <c r="AD60" s="493"/>
      <c r="AE60" s="493"/>
      <c r="AF60" s="493"/>
      <c r="AG60" s="493"/>
      <c r="AH60" s="493"/>
      <c r="AI60" s="493"/>
      <c r="AJ60" s="493"/>
      <c r="AK60" s="493"/>
      <c r="AL60" s="493"/>
      <c r="AM60" s="493"/>
      <c r="AO60" s="496"/>
      <c r="AP60" s="496"/>
      <c r="AQ60" s="496"/>
      <c r="AR60" s="496"/>
      <c r="AS60" s="496"/>
      <c r="AT60" s="496"/>
      <c r="AU60" s="496"/>
      <c r="AV60" s="496"/>
      <c r="AW60" s="496"/>
      <c r="AX60" s="496"/>
      <c r="AY60" s="496"/>
      <c r="AZ60" s="496"/>
    </row>
    <row r="61" spans="1:53">
      <c r="A61" s="570">
        <v>39</v>
      </c>
      <c r="B61" s="571" t="s">
        <v>37</v>
      </c>
      <c r="C61" s="571" t="s">
        <v>38</v>
      </c>
      <c r="D61" s="572">
        <v>820816</v>
      </c>
      <c r="E61" s="573"/>
      <c r="F61" s="559" t="s">
        <v>138</v>
      </c>
      <c r="G61" s="492">
        <f t="shared" si="1"/>
        <v>8.6</v>
      </c>
      <c r="H61" s="493">
        <f t="shared" si="2"/>
        <v>5</v>
      </c>
      <c r="I61" s="493">
        <f t="shared" si="3"/>
        <v>43</v>
      </c>
      <c r="J61" s="493">
        <f t="shared" si="4"/>
        <v>0</v>
      </c>
      <c r="K61" s="493">
        <f t="shared" si="5"/>
        <v>43</v>
      </c>
      <c r="L61" s="493">
        <f t="shared" si="6"/>
        <v>0</v>
      </c>
      <c r="N61" s="509"/>
      <c r="O61" s="495">
        <v>11</v>
      </c>
      <c r="P61" s="493">
        <v>2</v>
      </c>
      <c r="Q61" s="493">
        <v>12</v>
      </c>
      <c r="R61" s="493">
        <v>11</v>
      </c>
      <c r="S61" s="493">
        <v>7</v>
      </c>
      <c r="T61" s="494"/>
      <c r="U61" s="493"/>
      <c r="V61" s="495"/>
      <c r="W61" s="493"/>
      <c r="X61" s="493"/>
      <c r="Y61" s="493"/>
      <c r="Z61" s="493"/>
      <c r="AA61" s="493"/>
      <c r="AB61" s="493"/>
      <c r="AC61" s="493"/>
      <c r="AD61" s="493"/>
      <c r="AE61" s="493"/>
      <c r="AF61" s="493"/>
      <c r="AG61" s="493"/>
      <c r="AH61" s="493"/>
      <c r="AI61" s="493"/>
      <c r="AJ61" s="493"/>
      <c r="AK61" s="493"/>
      <c r="AL61" s="493"/>
      <c r="AM61" s="493"/>
      <c r="AN61" s="496"/>
      <c r="AO61" s="496"/>
      <c r="AP61" s="496"/>
      <c r="AQ61" s="496"/>
      <c r="AR61" s="496"/>
      <c r="AS61" s="496"/>
      <c r="AT61" s="496"/>
      <c r="AU61" s="496"/>
      <c r="AV61" s="496"/>
      <c r="AW61" s="496"/>
      <c r="AX61" s="496"/>
      <c r="AY61" s="496"/>
      <c r="AZ61" s="496"/>
    </row>
    <row r="62" spans="1:53" ht="15.75" thickBot="1">
      <c r="A62" s="561"/>
      <c r="B62" s="562" t="s">
        <v>265</v>
      </c>
      <c r="C62" s="562" t="s">
        <v>42</v>
      </c>
      <c r="D62" s="563"/>
      <c r="E62" s="564"/>
      <c r="F62" s="493" t="s">
        <v>138</v>
      </c>
      <c r="G62" s="492" t="e">
        <f t="shared" si="1"/>
        <v>#DIV/0!</v>
      </c>
      <c r="H62" s="493">
        <f t="shared" si="2"/>
        <v>0</v>
      </c>
      <c r="I62" s="493">
        <f t="shared" si="3"/>
        <v>0</v>
      </c>
      <c r="J62" s="493">
        <f t="shared" si="4"/>
        <v>0</v>
      </c>
      <c r="K62" s="493">
        <f t="shared" si="5"/>
        <v>0</v>
      </c>
      <c r="L62" s="493">
        <f t="shared" si="6"/>
        <v>0</v>
      </c>
      <c r="N62" s="509"/>
      <c r="O62" s="536"/>
      <c r="P62" s="537"/>
      <c r="Q62" s="537"/>
      <c r="R62" s="537"/>
      <c r="S62" s="537"/>
      <c r="T62" s="538"/>
      <c r="U62" s="537"/>
      <c r="V62" s="536"/>
      <c r="W62" s="537"/>
      <c r="X62" s="537"/>
      <c r="Y62" s="537"/>
      <c r="Z62" s="537"/>
      <c r="AA62" s="493"/>
      <c r="AB62" s="493"/>
      <c r="AC62" s="493"/>
      <c r="AD62" s="493"/>
      <c r="AE62" s="493"/>
      <c r="AF62" s="493"/>
      <c r="AG62" s="493"/>
      <c r="AH62" s="493"/>
      <c r="AI62" s="493"/>
      <c r="AJ62" s="493"/>
      <c r="AK62" s="493"/>
      <c r="AL62" s="493"/>
      <c r="AM62" s="493"/>
      <c r="AN62" s="496"/>
      <c r="AO62" s="496"/>
      <c r="AP62" s="496"/>
      <c r="AQ62" s="496"/>
      <c r="AR62" s="496"/>
      <c r="AS62" s="496"/>
      <c r="AT62" s="496"/>
      <c r="AU62" s="496"/>
      <c r="AV62" s="496"/>
      <c r="AW62" s="496"/>
      <c r="AX62" s="496"/>
      <c r="AY62" s="496"/>
      <c r="AZ62" s="496"/>
    </row>
    <row r="63" spans="1:53" ht="15.75" thickBot="1">
      <c r="A63" s="505"/>
      <c r="B63" s="506" t="s">
        <v>34</v>
      </c>
      <c r="C63" s="506"/>
      <c r="D63" s="507"/>
      <c r="E63" s="508"/>
      <c r="F63" s="482" t="s">
        <v>95</v>
      </c>
      <c r="G63" s="492">
        <f t="shared" si="1"/>
        <v>2.4</v>
      </c>
      <c r="H63" s="493">
        <f t="shared" si="2"/>
        <v>5</v>
      </c>
      <c r="I63" s="493">
        <f t="shared" si="3"/>
        <v>12</v>
      </c>
      <c r="J63" s="493">
        <f t="shared" si="4"/>
        <v>0</v>
      </c>
      <c r="K63" s="493">
        <f t="shared" si="5"/>
        <v>12</v>
      </c>
      <c r="L63" s="493">
        <f t="shared" si="6"/>
        <v>0</v>
      </c>
      <c r="N63" s="509"/>
      <c r="O63" s="510">
        <v>2</v>
      </c>
      <c r="P63" s="511">
        <v>0</v>
      </c>
      <c r="Q63" s="512">
        <v>0</v>
      </c>
      <c r="R63" s="511">
        <v>2</v>
      </c>
      <c r="S63" s="512">
        <v>8</v>
      </c>
      <c r="T63" s="512"/>
      <c r="U63" s="511"/>
      <c r="V63" s="511"/>
      <c r="W63" s="511"/>
      <c r="X63" s="511"/>
      <c r="Y63" s="511"/>
      <c r="Z63" s="511"/>
      <c r="AA63" s="482"/>
      <c r="AB63" s="482"/>
      <c r="AC63" s="482"/>
      <c r="AD63" s="482"/>
      <c r="AE63" s="482"/>
      <c r="AF63" s="482"/>
      <c r="AG63" s="482"/>
      <c r="AH63" s="482"/>
      <c r="AI63" s="482"/>
      <c r="AJ63" s="482"/>
      <c r="AK63" s="482"/>
      <c r="AL63" s="482"/>
      <c r="AM63" s="482"/>
    </row>
    <row r="64" spans="1:53" ht="15">
      <c r="A64" s="357" t="s">
        <v>135</v>
      </c>
      <c r="B64" s="480">
        <v>3</v>
      </c>
      <c r="G64" s="492" t="e">
        <f t="shared" si="1"/>
        <v>#VALUE!</v>
      </c>
      <c r="H64" s="493">
        <f t="shared" si="2"/>
        <v>0</v>
      </c>
      <c r="I64" s="493" t="e">
        <f t="shared" si="3"/>
        <v>#VALUE!</v>
      </c>
      <c r="J64" s="493" t="e">
        <f t="shared" si="4"/>
        <v>#VALUE!</v>
      </c>
      <c r="K64" s="493" t="e">
        <f t="shared" si="5"/>
        <v>#VALUE!</v>
      </c>
      <c r="L64" s="493" t="e">
        <f t="shared" si="6"/>
        <v>#VALUE!</v>
      </c>
      <c r="R64" s="480" t="s">
        <v>9</v>
      </c>
      <c r="S64" s="480" t="s">
        <v>10</v>
      </c>
      <c r="T64" s="480" t="s">
        <v>11</v>
      </c>
      <c r="U64" s="480" t="s">
        <v>12</v>
      </c>
      <c r="AG64" s="480" t="s">
        <v>13</v>
      </c>
      <c r="AH64" s="480" t="s">
        <v>14</v>
      </c>
      <c r="AI64" s="480" t="s">
        <v>15</v>
      </c>
      <c r="AJ64" s="480" t="s">
        <v>14</v>
      </c>
      <c r="AK64" s="480" t="s">
        <v>16</v>
      </c>
      <c r="AL64" s="482" t="s">
        <v>17</v>
      </c>
      <c r="AM64" s="482" t="s">
        <v>18</v>
      </c>
      <c r="AQ64" s="480" t="s">
        <v>19</v>
      </c>
      <c r="AR64" s="480" t="s">
        <v>20</v>
      </c>
      <c r="AS64" s="480" t="s">
        <v>17</v>
      </c>
      <c r="AT64" s="480" t="s">
        <v>14</v>
      </c>
      <c r="AU64" s="480" t="s">
        <v>16</v>
      </c>
      <c r="AV64" s="480" t="s">
        <v>12</v>
      </c>
    </row>
    <row r="65" spans="1:53">
      <c r="A65" s="483"/>
      <c r="B65" s="484" t="s">
        <v>21</v>
      </c>
      <c r="C65" s="484" t="s">
        <v>22</v>
      </c>
      <c r="D65" s="485" t="s">
        <v>23</v>
      </c>
      <c r="E65" s="486" t="s">
        <v>24</v>
      </c>
      <c r="F65" s="487" t="s">
        <v>25</v>
      </c>
      <c r="G65" s="492"/>
      <c r="H65" s="493"/>
      <c r="I65" s="493"/>
      <c r="J65" s="493"/>
      <c r="K65" s="493"/>
      <c r="L65" s="493"/>
      <c r="M65" s="489"/>
      <c r="N65" s="489"/>
      <c r="O65" s="490">
        <v>1</v>
      </c>
      <c r="P65" s="487">
        <v>2</v>
      </c>
      <c r="Q65" s="487">
        <v>3</v>
      </c>
      <c r="R65" s="487">
        <v>4</v>
      </c>
      <c r="S65" s="487">
        <v>5</v>
      </c>
      <c r="T65" s="488">
        <v>6</v>
      </c>
      <c r="U65" s="487">
        <v>7</v>
      </c>
      <c r="V65" s="490">
        <v>8</v>
      </c>
      <c r="W65" s="487">
        <v>9</v>
      </c>
      <c r="X65" s="487">
        <v>10</v>
      </c>
      <c r="Y65" s="487">
        <v>11</v>
      </c>
      <c r="Z65" s="487">
        <v>12</v>
      </c>
      <c r="AB65" s="487">
        <v>1</v>
      </c>
      <c r="AC65" s="487">
        <v>2</v>
      </c>
      <c r="AD65" s="487">
        <v>3</v>
      </c>
      <c r="AE65" s="487">
        <v>4</v>
      </c>
      <c r="AF65" s="487">
        <v>5</v>
      </c>
      <c r="AG65" s="487">
        <v>6</v>
      </c>
      <c r="AH65" s="487">
        <v>7</v>
      </c>
      <c r="AI65" s="487">
        <v>8</v>
      </c>
      <c r="AJ65" s="487">
        <v>9</v>
      </c>
      <c r="AK65" s="487">
        <v>10</v>
      </c>
      <c r="AL65" s="487">
        <v>11</v>
      </c>
      <c r="AM65" s="487">
        <v>12</v>
      </c>
      <c r="AO65" s="487">
        <v>1</v>
      </c>
      <c r="AP65" s="487">
        <v>2</v>
      </c>
      <c r="AQ65" s="487">
        <v>3</v>
      </c>
      <c r="AR65" s="487">
        <v>4</v>
      </c>
      <c r="AS65" s="487">
        <v>5</v>
      </c>
      <c r="AT65" s="487">
        <v>6</v>
      </c>
      <c r="AU65" s="487">
        <v>7</v>
      </c>
      <c r="AV65" s="487">
        <v>8</v>
      </c>
      <c r="AW65" s="487">
        <v>9</v>
      </c>
      <c r="AX65" s="487">
        <v>10</v>
      </c>
      <c r="AY65" s="487">
        <v>11</v>
      </c>
      <c r="AZ65" s="487">
        <v>12</v>
      </c>
    </row>
    <row r="66" spans="1:53">
      <c r="A66" s="493">
        <f>AVE!A17</f>
        <v>3</v>
      </c>
      <c r="B66" s="493" t="str">
        <f>AVE!B17</f>
        <v>Hrdina</v>
      </c>
      <c r="C66" s="493" t="str">
        <f>AVE!C17</f>
        <v>Tomáš</v>
      </c>
      <c r="D66" s="493" t="str">
        <f>AVE!D17</f>
        <v>032602</v>
      </c>
      <c r="E66" s="493">
        <f>AVE!E17</f>
        <v>0</v>
      </c>
      <c r="F66" s="495" t="s">
        <v>135</v>
      </c>
      <c r="G66" s="492">
        <f t="shared" si="1"/>
        <v>1.6</v>
      </c>
      <c r="H66" s="493">
        <f t="shared" si="2"/>
        <v>5</v>
      </c>
      <c r="I66" s="493">
        <f t="shared" si="3"/>
        <v>5</v>
      </c>
      <c r="J66" s="493">
        <f t="shared" si="4"/>
        <v>3</v>
      </c>
      <c r="K66" s="493">
        <f t="shared" si="5"/>
        <v>8</v>
      </c>
      <c r="L66" s="493">
        <f t="shared" si="6"/>
        <v>0</v>
      </c>
      <c r="O66" s="495">
        <v>1</v>
      </c>
      <c r="P66" s="493">
        <v>3</v>
      </c>
      <c r="Q66" s="493">
        <v>0</v>
      </c>
      <c r="R66" s="493">
        <v>1</v>
      </c>
      <c r="S66" s="493">
        <v>0</v>
      </c>
      <c r="T66" s="494"/>
      <c r="U66" s="493"/>
      <c r="V66" s="495"/>
      <c r="W66" s="493"/>
      <c r="X66" s="493"/>
      <c r="Y66" s="493"/>
      <c r="Z66" s="493"/>
      <c r="AA66" s="482"/>
      <c r="AB66" s="493">
        <v>1</v>
      </c>
      <c r="AC66" s="493">
        <v>1</v>
      </c>
      <c r="AD66" s="493">
        <v>1</v>
      </c>
      <c r="AE66" s="493">
        <v>0</v>
      </c>
      <c r="AF66" s="493">
        <v>0</v>
      </c>
      <c r="AG66" s="493"/>
      <c r="AH66" s="493"/>
      <c r="AI66" s="493"/>
      <c r="AJ66" s="493"/>
      <c r="AK66" s="493"/>
      <c r="AL66" s="493"/>
      <c r="AM66" s="493"/>
      <c r="AO66" s="496"/>
      <c r="AP66" s="496"/>
      <c r="AQ66" s="496"/>
      <c r="AR66" s="496"/>
      <c r="AS66" s="496"/>
      <c r="AT66" s="496"/>
      <c r="AU66" s="496"/>
      <c r="AV66" s="496"/>
      <c r="AW66" s="496"/>
      <c r="AX66" s="496"/>
      <c r="AY66" s="496"/>
      <c r="AZ66" s="496"/>
    </row>
    <row r="67" spans="1:53">
      <c r="A67" s="493">
        <f>AVE!A18</f>
        <v>8</v>
      </c>
      <c r="B67" s="493" t="str">
        <f>AVE!B18</f>
        <v>Dostál</v>
      </c>
      <c r="C67" s="493" t="str">
        <f>AVE!C18</f>
        <v>Tadeáš</v>
      </c>
      <c r="D67" s="493" t="str">
        <f>AVE!D18</f>
        <v>050517</v>
      </c>
      <c r="E67" s="493">
        <f>AVE!E18</f>
        <v>0</v>
      </c>
      <c r="F67" s="495" t="s">
        <v>135</v>
      </c>
      <c r="G67" s="492">
        <f t="shared" si="1"/>
        <v>1.4</v>
      </c>
      <c r="H67" s="493">
        <f t="shared" si="2"/>
        <v>5</v>
      </c>
      <c r="I67" s="493">
        <f t="shared" si="3"/>
        <v>4</v>
      </c>
      <c r="J67" s="493">
        <f t="shared" si="4"/>
        <v>3</v>
      </c>
      <c r="K67" s="493">
        <f t="shared" si="5"/>
        <v>7</v>
      </c>
      <c r="L67" s="493">
        <f t="shared" si="6"/>
        <v>0</v>
      </c>
      <c r="O67" s="495">
        <v>3</v>
      </c>
      <c r="P67" s="493">
        <v>0</v>
      </c>
      <c r="Q67" s="493">
        <v>1</v>
      </c>
      <c r="R67" s="493">
        <v>0</v>
      </c>
      <c r="S67" s="493">
        <v>0</v>
      </c>
      <c r="T67" s="494"/>
      <c r="U67" s="493"/>
      <c r="V67" s="495"/>
      <c r="W67" s="493"/>
      <c r="X67" s="493"/>
      <c r="Y67" s="493"/>
      <c r="Z67" s="493"/>
      <c r="AA67" s="482"/>
      <c r="AB67" s="493">
        <v>0</v>
      </c>
      <c r="AC67" s="493">
        <v>0</v>
      </c>
      <c r="AD67" s="493">
        <v>1</v>
      </c>
      <c r="AE67" s="493">
        <v>1</v>
      </c>
      <c r="AF67" s="493">
        <v>1</v>
      </c>
      <c r="AG67" s="493"/>
      <c r="AH67" s="493"/>
      <c r="AI67" s="493"/>
      <c r="AJ67" s="493"/>
      <c r="AK67" s="493"/>
      <c r="AL67" s="493"/>
      <c r="AM67" s="493"/>
      <c r="AO67" s="496"/>
      <c r="AP67" s="496"/>
      <c r="AQ67" s="496"/>
      <c r="AR67" s="496"/>
      <c r="AS67" s="496"/>
      <c r="AT67" s="496"/>
      <c r="AU67" s="496"/>
      <c r="AV67" s="496"/>
      <c r="AW67" s="496"/>
      <c r="AX67" s="496"/>
      <c r="AY67" s="496"/>
      <c r="AZ67" s="496"/>
    </row>
    <row r="68" spans="1:53">
      <c r="A68" s="493">
        <f>AVE!A19</f>
        <v>10</v>
      </c>
      <c r="B68" s="493" t="str">
        <f>AVE!B19</f>
        <v>Hrdina</v>
      </c>
      <c r="C68" s="493" t="str">
        <f>AVE!C19</f>
        <v>Jaroslav</v>
      </c>
      <c r="D68" s="493" t="str">
        <f>AVE!D19</f>
        <v>051130</v>
      </c>
      <c r="E68" s="493">
        <f>AVE!E19</f>
        <v>0</v>
      </c>
      <c r="F68" s="495" t="s">
        <v>135</v>
      </c>
      <c r="G68" s="492">
        <f t="shared" si="1"/>
        <v>1.2</v>
      </c>
      <c r="H68" s="493">
        <f t="shared" si="2"/>
        <v>5</v>
      </c>
      <c r="I68" s="493">
        <f t="shared" si="3"/>
        <v>3</v>
      </c>
      <c r="J68" s="493">
        <f t="shared" si="4"/>
        <v>3</v>
      </c>
      <c r="K68" s="493">
        <f t="shared" si="5"/>
        <v>6</v>
      </c>
      <c r="L68" s="493">
        <f t="shared" si="6"/>
        <v>0</v>
      </c>
      <c r="O68" s="495">
        <v>0</v>
      </c>
      <c r="P68" s="493">
        <v>1</v>
      </c>
      <c r="Q68" s="493">
        <v>1</v>
      </c>
      <c r="R68" s="493">
        <v>0</v>
      </c>
      <c r="S68" s="493">
        <v>1</v>
      </c>
      <c r="T68" s="494"/>
      <c r="U68" s="493"/>
      <c r="V68" s="495"/>
      <c r="W68" s="493"/>
      <c r="X68" s="493"/>
      <c r="Y68" s="493"/>
      <c r="Z68" s="493"/>
      <c r="AA68" s="482"/>
      <c r="AB68" s="493">
        <v>1</v>
      </c>
      <c r="AC68" s="493">
        <v>1</v>
      </c>
      <c r="AD68" s="493">
        <v>1</v>
      </c>
      <c r="AE68" s="493">
        <v>0</v>
      </c>
      <c r="AF68" s="493">
        <v>0</v>
      </c>
      <c r="AG68" s="493"/>
      <c r="AH68" s="493"/>
      <c r="AI68" s="493"/>
      <c r="AJ68" s="493"/>
      <c r="AK68" s="493"/>
      <c r="AL68" s="493"/>
      <c r="AM68" s="493"/>
      <c r="AO68" s="496"/>
      <c r="AP68" s="496"/>
      <c r="AQ68" s="496"/>
      <c r="AR68" s="496"/>
      <c r="AS68" s="496"/>
      <c r="AT68" s="496"/>
      <c r="AU68" s="496"/>
      <c r="AV68" s="496"/>
      <c r="AW68" s="496"/>
      <c r="AX68" s="496"/>
      <c r="AY68" s="496"/>
      <c r="AZ68" s="496"/>
    </row>
    <row r="69" spans="1:53">
      <c r="A69" s="493">
        <f>AVE!A20</f>
        <v>13</v>
      </c>
      <c r="B69" s="493" t="str">
        <f>AVE!B20</f>
        <v>Novotný</v>
      </c>
      <c r="C69" s="493" t="str">
        <f>AVE!C20</f>
        <v>Matyáš</v>
      </c>
      <c r="D69" s="493" t="str">
        <f>AVE!D20</f>
        <v>050317</v>
      </c>
      <c r="E69" s="493">
        <f>AVE!E20</f>
        <v>0</v>
      </c>
      <c r="F69" s="495" t="s">
        <v>135</v>
      </c>
      <c r="G69" s="492">
        <f t="shared" si="1"/>
        <v>1.4</v>
      </c>
      <c r="H69" s="493">
        <f t="shared" si="2"/>
        <v>5</v>
      </c>
      <c r="I69" s="493">
        <f t="shared" si="3"/>
        <v>5</v>
      </c>
      <c r="J69" s="493">
        <f t="shared" si="4"/>
        <v>2</v>
      </c>
      <c r="K69" s="493">
        <f t="shared" si="5"/>
        <v>7</v>
      </c>
      <c r="L69" s="493">
        <f t="shared" si="6"/>
        <v>0</v>
      </c>
      <c r="O69" s="495">
        <v>1</v>
      </c>
      <c r="P69" s="493">
        <v>3</v>
      </c>
      <c r="Q69" s="493">
        <v>0</v>
      </c>
      <c r="R69" s="493">
        <v>1</v>
      </c>
      <c r="S69" s="493">
        <v>0</v>
      </c>
      <c r="T69" s="494"/>
      <c r="U69" s="493"/>
      <c r="V69" s="495"/>
      <c r="W69" s="493"/>
      <c r="X69" s="493"/>
      <c r="Y69" s="493"/>
      <c r="Z69" s="493"/>
      <c r="AA69" s="482"/>
      <c r="AB69" s="493">
        <v>1</v>
      </c>
      <c r="AC69" s="493">
        <v>0</v>
      </c>
      <c r="AD69" s="493">
        <v>1</v>
      </c>
      <c r="AE69" s="493">
        <v>0</v>
      </c>
      <c r="AF69" s="493">
        <v>0</v>
      </c>
      <c r="AG69" s="493"/>
      <c r="AH69" s="493"/>
      <c r="AI69" s="493"/>
      <c r="AJ69" s="493"/>
      <c r="AK69" s="493"/>
      <c r="AL69" s="493"/>
      <c r="AM69" s="493"/>
      <c r="AO69" s="496"/>
      <c r="AP69" s="496"/>
      <c r="AQ69" s="496"/>
      <c r="AR69" s="496"/>
      <c r="AS69" s="496"/>
      <c r="AT69" s="496"/>
      <c r="AU69" s="496"/>
      <c r="AV69" s="496"/>
      <c r="AW69" s="496"/>
      <c r="AX69" s="496"/>
      <c r="AY69" s="496"/>
      <c r="AZ69" s="496"/>
    </row>
    <row r="70" spans="1:53">
      <c r="A70" s="493">
        <f>AVE!A21</f>
        <v>15</v>
      </c>
      <c r="B70" s="493" t="str">
        <f>AVE!B21</f>
        <v>Jáneš</v>
      </c>
      <c r="C70" s="493" t="str">
        <f>AVE!C21</f>
        <v>Martin</v>
      </c>
      <c r="D70" s="493">
        <f>AVE!D21</f>
        <v>50807</v>
      </c>
      <c r="E70" s="493">
        <f>AVE!E21</f>
        <v>0</v>
      </c>
      <c r="F70" s="495" t="s">
        <v>135</v>
      </c>
      <c r="G70" s="492">
        <f t="shared" ref="G70:G133" si="19">K70/H70</f>
        <v>1.4</v>
      </c>
      <c r="H70" s="493">
        <f t="shared" ref="H70:H133" si="20">COUNT(O70:Z70)</f>
        <v>5</v>
      </c>
      <c r="I70" s="493">
        <f t="shared" ref="I70:I133" si="21">SUM(O70+P70+Q70+R70+S70+T70+V70+U70+W70+X70+Y70+Z70)</f>
        <v>3</v>
      </c>
      <c r="J70" s="493">
        <f t="shared" ref="J70:J133" si="22">SUM(AB70+AC70+AD70+AE70+AF70+AG70+AH70+AI70+AJ70+AK70+AL70+AM70)</f>
        <v>4</v>
      </c>
      <c r="K70" s="493">
        <f t="shared" ref="K70:K133" si="23">I70+J70</f>
        <v>7</v>
      </c>
      <c r="L70" s="493">
        <f t="shared" ref="L70:L133" si="24">SUM(AO70+AP70+AQ70+AR70+AS70+AT70+AU70+AV70+AW70+AX70+AY70+AZ70)</f>
        <v>0</v>
      </c>
      <c r="O70" s="495">
        <v>2</v>
      </c>
      <c r="P70" s="493">
        <v>0</v>
      </c>
      <c r="Q70" s="493">
        <v>1</v>
      </c>
      <c r="R70" s="493">
        <v>0</v>
      </c>
      <c r="S70" s="493">
        <v>0</v>
      </c>
      <c r="T70" s="494"/>
      <c r="U70" s="493"/>
      <c r="V70" s="495"/>
      <c r="W70" s="493"/>
      <c r="X70" s="493"/>
      <c r="Y70" s="493"/>
      <c r="Z70" s="493"/>
      <c r="AA70" s="482"/>
      <c r="AB70" s="493">
        <v>1</v>
      </c>
      <c r="AC70" s="493">
        <v>1</v>
      </c>
      <c r="AD70" s="493">
        <v>2</v>
      </c>
      <c r="AE70" s="493">
        <v>0</v>
      </c>
      <c r="AF70" s="493">
        <v>0</v>
      </c>
      <c r="AG70" s="493"/>
      <c r="AH70" s="493"/>
      <c r="AI70" s="493"/>
      <c r="AJ70" s="493"/>
      <c r="AK70" s="493"/>
      <c r="AL70" s="493"/>
      <c r="AM70" s="493"/>
      <c r="AO70" s="496"/>
      <c r="AP70" s="496"/>
      <c r="AQ70" s="496"/>
      <c r="AR70" s="496"/>
      <c r="AS70" s="496"/>
      <c r="AT70" s="496"/>
      <c r="AU70" s="496"/>
      <c r="AV70" s="496"/>
      <c r="AW70" s="496"/>
      <c r="AX70" s="496"/>
      <c r="AY70" s="496"/>
      <c r="AZ70" s="496"/>
    </row>
    <row r="71" spans="1:53">
      <c r="A71" s="493">
        <f>AVE!A22</f>
        <v>26</v>
      </c>
      <c r="B71" s="493" t="str">
        <f>AVE!B22</f>
        <v>Fišer</v>
      </c>
      <c r="C71" s="493" t="str">
        <f>AVE!C22</f>
        <v>Radek</v>
      </c>
      <c r="D71" s="493" t="str">
        <f>AVE!D22</f>
        <v>040520</v>
      </c>
      <c r="E71" s="493">
        <f>AVE!E22</f>
        <v>0</v>
      </c>
      <c r="F71" s="495" t="s">
        <v>135</v>
      </c>
      <c r="G71" s="492">
        <f t="shared" si="19"/>
        <v>1.4</v>
      </c>
      <c r="H71" s="493">
        <f t="shared" si="20"/>
        <v>5</v>
      </c>
      <c r="I71" s="493">
        <f t="shared" si="21"/>
        <v>5</v>
      </c>
      <c r="J71" s="493">
        <f t="shared" si="22"/>
        <v>2</v>
      </c>
      <c r="K71" s="493">
        <f t="shared" si="23"/>
        <v>7</v>
      </c>
      <c r="L71" s="493">
        <f t="shared" si="24"/>
        <v>0</v>
      </c>
      <c r="O71" s="495">
        <v>3</v>
      </c>
      <c r="P71" s="493">
        <v>0</v>
      </c>
      <c r="Q71" s="493">
        <v>2</v>
      </c>
      <c r="R71" s="493">
        <v>0</v>
      </c>
      <c r="S71" s="493">
        <v>0</v>
      </c>
      <c r="T71" s="494"/>
      <c r="U71" s="493"/>
      <c r="V71" s="495"/>
      <c r="W71" s="493"/>
      <c r="X71" s="493"/>
      <c r="Y71" s="493"/>
      <c r="Z71" s="493"/>
      <c r="AA71" s="482"/>
      <c r="AB71" s="493">
        <v>1</v>
      </c>
      <c r="AC71" s="493">
        <v>0</v>
      </c>
      <c r="AD71" s="493">
        <v>0</v>
      </c>
      <c r="AE71" s="493">
        <v>0</v>
      </c>
      <c r="AF71" s="493">
        <v>1</v>
      </c>
      <c r="AG71" s="493"/>
      <c r="AH71" s="493"/>
      <c r="AI71" s="493"/>
      <c r="AJ71" s="493"/>
      <c r="AK71" s="493"/>
      <c r="AL71" s="493"/>
      <c r="AM71" s="493"/>
      <c r="AO71" s="496"/>
      <c r="AP71" s="496"/>
      <c r="AQ71" s="496"/>
      <c r="AR71" s="496"/>
      <c r="AS71" s="496"/>
      <c r="AT71" s="496"/>
      <c r="AU71" s="496"/>
      <c r="AV71" s="496"/>
      <c r="AW71" s="496"/>
      <c r="AX71" s="496"/>
      <c r="AY71" s="496"/>
      <c r="AZ71" s="496"/>
    </row>
    <row r="72" spans="1:53">
      <c r="A72" s="493">
        <f>AVE!A23</f>
        <v>33</v>
      </c>
      <c r="B72" s="493" t="str">
        <f>AVE!B23</f>
        <v>Peškar</v>
      </c>
      <c r="C72" s="493" t="str">
        <f>AVE!C23</f>
        <v>Marek</v>
      </c>
      <c r="D72" s="493">
        <f>AVE!D23</f>
        <v>0</v>
      </c>
      <c r="E72" s="493" t="str">
        <f>AVE!E23</f>
        <v>1.liga</v>
      </c>
      <c r="F72" s="495" t="s">
        <v>135</v>
      </c>
      <c r="G72" s="492">
        <f t="shared" si="19"/>
        <v>0</v>
      </c>
      <c r="H72" s="493">
        <f t="shared" si="20"/>
        <v>2</v>
      </c>
      <c r="I72" s="493">
        <f t="shared" si="21"/>
        <v>0</v>
      </c>
      <c r="J72" s="493">
        <f t="shared" si="22"/>
        <v>0</v>
      </c>
      <c r="K72" s="493">
        <f t="shared" si="23"/>
        <v>0</v>
      </c>
      <c r="L72" s="493">
        <f t="shared" si="24"/>
        <v>0</v>
      </c>
      <c r="O72" s="495">
        <v>0</v>
      </c>
      <c r="P72" s="493"/>
      <c r="Q72" s="493"/>
      <c r="R72" s="493">
        <v>0</v>
      </c>
      <c r="S72" s="493"/>
      <c r="T72" s="494"/>
      <c r="U72" s="493"/>
      <c r="V72" s="495"/>
      <c r="W72" s="493"/>
      <c r="X72" s="493"/>
      <c r="Y72" s="493"/>
      <c r="Z72" s="493"/>
      <c r="AA72" s="482"/>
      <c r="AB72" s="493">
        <v>0</v>
      </c>
      <c r="AC72" s="493"/>
      <c r="AD72" s="493"/>
      <c r="AE72" s="493">
        <v>0</v>
      </c>
      <c r="AF72" s="493"/>
      <c r="AG72" s="493"/>
      <c r="AH72" s="493"/>
      <c r="AI72" s="493"/>
      <c r="AJ72" s="493"/>
      <c r="AK72" s="493"/>
      <c r="AL72" s="493"/>
      <c r="AM72" s="493"/>
      <c r="AO72" s="496"/>
      <c r="AP72" s="496"/>
      <c r="AQ72" s="496"/>
      <c r="AR72" s="496"/>
      <c r="AS72" s="496"/>
      <c r="AT72" s="496"/>
      <c r="AU72" s="496"/>
      <c r="AV72" s="496"/>
      <c r="AW72" s="496"/>
      <c r="AX72" s="496"/>
      <c r="AY72" s="496"/>
      <c r="AZ72" s="496"/>
    </row>
    <row r="73" spans="1:53">
      <c r="A73" s="493">
        <f>AVE!A24</f>
        <v>34</v>
      </c>
      <c r="B73" s="493" t="str">
        <f>AVE!B24</f>
        <v>Bureš</v>
      </c>
      <c r="C73" s="493" t="str">
        <f>AVE!C24</f>
        <v>Tomáš</v>
      </c>
      <c r="D73" s="493" t="str">
        <f>AVE!D24</f>
        <v>061126</v>
      </c>
      <c r="E73" s="493">
        <f>AVE!E24</f>
        <v>0</v>
      </c>
      <c r="F73" s="495" t="s">
        <v>135</v>
      </c>
      <c r="G73" s="492">
        <f t="shared" si="19"/>
        <v>2</v>
      </c>
      <c r="H73" s="493">
        <f t="shared" si="20"/>
        <v>5</v>
      </c>
      <c r="I73" s="493">
        <f t="shared" si="21"/>
        <v>4</v>
      </c>
      <c r="J73" s="493">
        <f t="shared" si="22"/>
        <v>6</v>
      </c>
      <c r="K73" s="493">
        <f t="shared" si="23"/>
        <v>10</v>
      </c>
      <c r="L73" s="493">
        <f t="shared" si="24"/>
        <v>0</v>
      </c>
      <c r="O73" s="495">
        <v>1</v>
      </c>
      <c r="P73" s="493">
        <v>1</v>
      </c>
      <c r="Q73" s="493">
        <v>1</v>
      </c>
      <c r="R73" s="493">
        <v>0</v>
      </c>
      <c r="S73" s="493">
        <v>1</v>
      </c>
      <c r="T73" s="494"/>
      <c r="U73" s="493"/>
      <c r="V73" s="495"/>
      <c r="W73" s="493"/>
      <c r="X73" s="493"/>
      <c r="Y73" s="493"/>
      <c r="Z73" s="493"/>
      <c r="AA73" s="482"/>
      <c r="AB73" s="493">
        <v>3</v>
      </c>
      <c r="AC73" s="493">
        <v>2</v>
      </c>
      <c r="AD73" s="493">
        <v>0</v>
      </c>
      <c r="AE73" s="493">
        <v>1</v>
      </c>
      <c r="AF73" s="493">
        <v>0</v>
      </c>
      <c r="AG73" s="493"/>
      <c r="AH73" s="493"/>
      <c r="AI73" s="493"/>
      <c r="AJ73" s="493"/>
      <c r="AK73" s="493"/>
      <c r="AL73" s="493"/>
      <c r="AM73" s="493"/>
      <c r="AO73" s="496"/>
      <c r="AP73" s="496"/>
      <c r="AQ73" s="496"/>
      <c r="AR73" s="496"/>
      <c r="AS73" s="496"/>
      <c r="AT73" s="496"/>
      <c r="AU73" s="496"/>
      <c r="AV73" s="496"/>
      <c r="AW73" s="496"/>
      <c r="AX73" s="496"/>
      <c r="AY73" s="496"/>
      <c r="AZ73" s="496"/>
    </row>
    <row r="74" spans="1:53">
      <c r="A74" s="493">
        <f>AVE!A25</f>
        <v>88</v>
      </c>
      <c r="B74" s="493" t="str">
        <f>AVE!B25</f>
        <v>Peškar</v>
      </c>
      <c r="C74" s="493" t="str">
        <f>AVE!C25</f>
        <v>Ondřej</v>
      </c>
      <c r="D74" s="493">
        <f>AVE!D25</f>
        <v>50831</v>
      </c>
      <c r="E74" s="493">
        <f>AVE!E25</f>
        <v>0</v>
      </c>
      <c r="F74" s="495" t="s">
        <v>135</v>
      </c>
      <c r="G74" s="492">
        <f t="shared" si="19"/>
        <v>1.4</v>
      </c>
      <c r="H74" s="493">
        <f t="shared" si="20"/>
        <v>5</v>
      </c>
      <c r="I74" s="493">
        <f t="shared" si="21"/>
        <v>3</v>
      </c>
      <c r="J74" s="493">
        <f t="shared" si="22"/>
        <v>4</v>
      </c>
      <c r="K74" s="493">
        <f t="shared" si="23"/>
        <v>7</v>
      </c>
      <c r="L74" s="493">
        <f t="shared" si="24"/>
        <v>0</v>
      </c>
      <c r="O74" s="495">
        <v>1</v>
      </c>
      <c r="P74" s="493">
        <v>0</v>
      </c>
      <c r="Q74" s="493">
        <v>1</v>
      </c>
      <c r="R74" s="493">
        <v>1</v>
      </c>
      <c r="S74" s="493">
        <v>0</v>
      </c>
      <c r="T74" s="494"/>
      <c r="U74" s="493"/>
      <c r="V74" s="495"/>
      <c r="W74" s="493"/>
      <c r="X74" s="493"/>
      <c r="Y74" s="493"/>
      <c r="Z74" s="493"/>
      <c r="AA74" s="482"/>
      <c r="AB74" s="493">
        <v>2</v>
      </c>
      <c r="AC74" s="493">
        <v>1</v>
      </c>
      <c r="AD74" s="493">
        <v>0</v>
      </c>
      <c r="AE74" s="493">
        <v>1</v>
      </c>
      <c r="AF74" s="493">
        <v>0</v>
      </c>
      <c r="AG74" s="493"/>
      <c r="AH74" s="493"/>
      <c r="AI74" s="493"/>
      <c r="AJ74" s="493"/>
      <c r="AK74" s="493"/>
      <c r="AL74" s="493"/>
      <c r="AM74" s="493"/>
      <c r="AO74" s="496"/>
      <c r="AP74" s="496"/>
      <c r="AQ74" s="496"/>
      <c r="AR74" s="496"/>
      <c r="AS74" s="496"/>
      <c r="AT74" s="496"/>
      <c r="AU74" s="496"/>
      <c r="AV74" s="496"/>
      <c r="AW74" s="496"/>
      <c r="AX74" s="496"/>
      <c r="AY74" s="496"/>
      <c r="AZ74" s="496"/>
    </row>
    <row r="75" spans="1:53">
      <c r="A75" s="493">
        <f>AVE!A26</f>
        <v>0</v>
      </c>
      <c r="B75" s="493" t="str">
        <f>AVE!B26</f>
        <v>Šembera</v>
      </c>
      <c r="C75" s="493" t="str">
        <f>AVE!C26</f>
        <v>Michal</v>
      </c>
      <c r="D75" s="493" t="str">
        <f>AVE!D26</f>
        <v>030904</v>
      </c>
      <c r="E75" s="493">
        <f>AVE!E26</f>
        <v>0</v>
      </c>
      <c r="F75" s="495" t="s">
        <v>135</v>
      </c>
      <c r="G75" s="492" t="e">
        <f t="shared" si="19"/>
        <v>#DIV/0!</v>
      </c>
      <c r="H75" s="493">
        <f t="shared" si="20"/>
        <v>0</v>
      </c>
      <c r="I75" s="493">
        <f t="shared" si="21"/>
        <v>0</v>
      </c>
      <c r="J75" s="493">
        <f t="shared" si="22"/>
        <v>0</v>
      </c>
      <c r="K75" s="493">
        <f t="shared" si="23"/>
        <v>0</v>
      </c>
      <c r="L75" s="493">
        <f t="shared" si="24"/>
        <v>0</v>
      </c>
      <c r="O75" s="495"/>
      <c r="P75" s="493"/>
      <c r="Q75" s="493"/>
      <c r="R75" s="493"/>
      <c r="S75" s="493"/>
      <c r="T75" s="494"/>
      <c r="U75" s="493"/>
      <c r="V75" s="495"/>
      <c r="W75" s="493"/>
      <c r="X75" s="493"/>
      <c r="Y75" s="493"/>
      <c r="Z75" s="493"/>
      <c r="AA75" s="482"/>
      <c r="AB75" s="493"/>
      <c r="AC75" s="493"/>
      <c r="AD75" s="493"/>
      <c r="AE75" s="493"/>
      <c r="AF75" s="493"/>
      <c r="AG75" s="493"/>
      <c r="AH75" s="493"/>
      <c r="AI75" s="493"/>
      <c r="AJ75" s="493"/>
      <c r="AK75" s="493"/>
      <c r="AL75" s="493"/>
      <c r="AM75" s="493"/>
      <c r="AO75" s="496"/>
      <c r="AP75" s="496"/>
      <c r="AQ75" s="496"/>
      <c r="AR75" s="496"/>
      <c r="AS75" s="496"/>
      <c r="AT75" s="496"/>
      <c r="AU75" s="496"/>
      <c r="AV75" s="496"/>
      <c r="AW75" s="496"/>
      <c r="AX75" s="496"/>
      <c r="AY75" s="496"/>
      <c r="AZ75" s="496"/>
    </row>
    <row r="76" spans="1:53">
      <c r="A76" s="493">
        <f>AVE!A27</f>
        <v>0</v>
      </c>
      <c r="B76" s="493" t="str">
        <f>AVE!B27</f>
        <v>Prokop</v>
      </c>
      <c r="C76" s="493" t="str">
        <f>AVE!C27</f>
        <v>Vojtěch</v>
      </c>
      <c r="D76" s="493" t="str">
        <f>AVE!D27</f>
        <v>021126</v>
      </c>
      <c r="E76" s="493">
        <f>AVE!E27</f>
        <v>0</v>
      </c>
      <c r="F76" s="495" t="s">
        <v>135</v>
      </c>
      <c r="G76" s="492" t="e">
        <f t="shared" si="19"/>
        <v>#DIV/0!</v>
      </c>
      <c r="H76" s="493">
        <f t="shared" si="20"/>
        <v>0</v>
      </c>
      <c r="I76" s="493">
        <f t="shared" si="21"/>
        <v>0</v>
      </c>
      <c r="J76" s="493">
        <f t="shared" si="22"/>
        <v>0</v>
      </c>
      <c r="K76" s="493">
        <f t="shared" si="23"/>
        <v>0</v>
      </c>
      <c r="L76" s="493">
        <f t="shared" si="24"/>
        <v>0</v>
      </c>
      <c r="O76" s="495"/>
      <c r="P76" s="493"/>
      <c r="Q76" s="493"/>
      <c r="R76" s="493"/>
      <c r="S76" s="493"/>
      <c r="T76" s="494"/>
      <c r="U76" s="493"/>
      <c r="V76" s="495"/>
      <c r="W76" s="493"/>
      <c r="X76" s="493"/>
      <c r="Y76" s="493"/>
      <c r="Z76" s="493"/>
      <c r="AA76" s="482"/>
      <c r="AB76" s="493"/>
      <c r="AC76" s="493"/>
      <c r="AD76" s="493"/>
      <c r="AE76" s="493"/>
      <c r="AF76" s="493"/>
      <c r="AG76" s="493"/>
      <c r="AH76" s="493"/>
      <c r="AI76" s="493"/>
      <c r="AJ76" s="493"/>
      <c r="AK76" s="493"/>
      <c r="AL76" s="493"/>
      <c r="AM76" s="493"/>
      <c r="AO76" s="496"/>
      <c r="AP76" s="496"/>
      <c r="AQ76" s="496"/>
      <c r="AR76" s="496"/>
      <c r="AS76" s="496"/>
      <c r="AT76" s="496"/>
      <c r="AU76" s="496"/>
      <c r="AV76" s="496"/>
      <c r="AW76" s="496"/>
      <c r="AX76" s="496"/>
      <c r="AY76" s="496"/>
      <c r="AZ76" s="496"/>
    </row>
    <row r="77" spans="1:53">
      <c r="A77" s="493">
        <f>AVE!A28</f>
        <v>0</v>
      </c>
      <c r="B77" s="493" t="str">
        <f>AVE!B28</f>
        <v>Junek</v>
      </c>
      <c r="C77" s="493" t="str">
        <f>AVE!C28</f>
        <v>Jakub</v>
      </c>
      <c r="D77" s="493">
        <f>AVE!D28</f>
        <v>0</v>
      </c>
      <c r="E77" s="493">
        <f>AVE!E28</f>
        <v>0</v>
      </c>
      <c r="F77" s="495" t="s">
        <v>135</v>
      </c>
      <c r="G77" s="492" t="e">
        <f t="shared" si="19"/>
        <v>#DIV/0!</v>
      </c>
      <c r="H77" s="493">
        <f t="shared" si="20"/>
        <v>0</v>
      </c>
      <c r="I77" s="493">
        <f t="shared" si="21"/>
        <v>0</v>
      </c>
      <c r="J77" s="493">
        <f t="shared" si="22"/>
        <v>0</v>
      </c>
      <c r="K77" s="493">
        <f t="shared" si="23"/>
        <v>0</v>
      </c>
      <c r="L77" s="493">
        <f t="shared" si="24"/>
        <v>0</v>
      </c>
      <c r="O77" s="495"/>
      <c r="P77" s="493"/>
      <c r="Q77" s="493"/>
      <c r="R77" s="493"/>
      <c r="S77" s="493"/>
      <c r="T77" s="494"/>
      <c r="U77" s="493"/>
      <c r="V77" s="495"/>
      <c r="W77" s="493"/>
      <c r="X77" s="493"/>
      <c r="Y77" s="493"/>
      <c r="Z77" s="493"/>
      <c r="AA77" s="482"/>
      <c r="AB77" s="493"/>
      <c r="AC77" s="493"/>
      <c r="AD77" s="493"/>
      <c r="AE77" s="493"/>
      <c r="AF77" s="493"/>
      <c r="AG77" s="493"/>
      <c r="AH77" s="493"/>
      <c r="AI77" s="493"/>
      <c r="AJ77" s="493"/>
      <c r="AK77" s="493"/>
      <c r="AL77" s="493"/>
      <c r="AM77" s="493"/>
      <c r="AO77" s="496"/>
      <c r="AP77" s="496"/>
      <c r="AQ77" s="496"/>
      <c r="AR77" s="496"/>
      <c r="AS77" s="496"/>
      <c r="AT77" s="496"/>
      <c r="AU77" s="496"/>
      <c r="AV77" s="496"/>
      <c r="AW77" s="496"/>
      <c r="AX77" s="496"/>
      <c r="AY77" s="496"/>
      <c r="AZ77" s="496"/>
    </row>
    <row r="78" spans="1:53">
      <c r="A78" s="493">
        <f>AVE!A29</f>
        <v>0</v>
      </c>
      <c r="B78" s="493" t="str">
        <f>AVE!B29</f>
        <v>Šťovíček</v>
      </c>
      <c r="C78" s="493" t="str">
        <f>AVE!C29</f>
        <v>Tomáš</v>
      </c>
      <c r="D78" s="493">
        <f>AVE!D29</f>
        <v>40601</v>
      </c>
      <c r="E78" s="493">
        <f>AVE!E29</f>
        <v>0</v>
      </c>
      <c r="F78" s="495" t="s">
        <v>135</v>
      </c>
      <c r="G78" s="492" t="e">
        <f t="shared" si="19"/>
        <v>#DIV/0!</v>
      </c>
      <c r="H78" s="493">
        <f t="shared" si="20"/>
        <v>0</v>
      </c>
      <c r="I78" s="493">
        <f t="shared" si="21"/>
        <v>0</v>
      </c>
      <c r="J78" s="493">
        <f t="shared" si="22"/>
        <v>0</v>
      </c>
      <c r="K78" s="493">
        <f t="shared" si="23"/>
        <v>0</v>
      </c>
      <c r="L78" s="493">
        <f t="shared" si="24"/>
        <v>0</v>
      </c>
      <c r="O78" s="495"/>
      <c r="P78" s="493"/>
      <c r="Q78" s="493"/>
      <c r="R78" s="493"/>
      <c r="S78" s="493"/>
      <c r="T78" s="494"/>
      <c r="U78" s="493"/>
      <c r="V78" s="495"/>
      <c r="W78" s="493"/>
      <c r="X78" s="493"/>
      <c r="Y78" s="493"/>
      <c r="Z78" s="493"/>
      <c r="AA78" s="482"/>
      <c r="AB78" s="493"/>
      <c r="AC78" s="493"/>
      <c r="AD78" s="493"/>
      <c r="AE78" s="493"/>
      <c r="AF78" s="493"/>
      <c r="AG78" s="493"/>
      <c r="AH78" s="493"/>
      <c r="AI78" s="493"/>
      <c r="AJ78" s="493"/>
      <c r="AK78" s="493"/>
      <c r="AL78" s="493"/>
      <c r="AM78" s="493"/>
      <c r="AO78" s="496"/>
      <c r="AP78" s="496"/>
      <c r="AQ78" s="496"/>
      <c r="AR78" s="496"/>
      <c r="AS78" s="496"/>
      <c r="AT78" s="496"/>
      <c r="AU78" s="496"/>
      <c r="AV78" s="496"/>
      <c r="AW78" s="496"/>
      <c r="AX78" s="496"/>
      <c r="AY78" s="496"/>
      <c r="AZ78" s="496"/>
    </row>
    <row r="79" spans="1:53">
      <c r="A79" s="493">
        <f>AVE!A30</f>
        <v>0</v>
      </c>
      <c r="B79" s="493" t="str">
        <f>AVE!B30</f>
        <v xml:space="preserve">Kareš </v>
      </c>
      <c r="C79" s="493" t="str">
        <f>AVE!C30</f>
        <v>Antonín</v>
      </c>
      <c r="D79" s="493">
        <f>AVE!D30</f>
        <v>10505</v>
      </c>
      <c r="E79" s="493">
        <f>AVE!E30</f>
        <v>0</v>
      </c>
      <c r="F79" s="495" t="s">
        <v>135</v>
      </c>
      <c r="G79" s="492" t="e">
        <f t="shared" si="19"/>
        <v>#DIV/0!</v>
      </c>
      <c r="H79" s="493">
        <f t="shared" si="20"/>
        <v>0</v>
      </c>
      <c r="I79" s="493">
        <f t="shared" si="21"/>
        <v>0</v>
      </c>
      <c r="J79" s="493">
        <f t="shared" si="22"/>
        <v>0</v>
      </c>
      <c r="K79" s="493">
        <f t="shared" si="23"/>
        <v>0</v>
      </c>
      <c r="L79" s="493">
        <f t="shared" si="24"/>
        <v>0</v>
      </c>
      <c r="O79" s="495"/>
      <c r="P79" s="493"/>
      <c r="Q79" s="493"/>
      <c r="R79" s="493"/>
      <c r="S79" s="493"/>
      <c r="T79" s="494"/>
      <c r="U79" s="493"/>
      <c r="V79" s="495"/>
      <c r="W79" s="493"/>
      <c r="X79" s="493"/>
      <c r="Y79" s="493"/>
      <c r="Z79" s="493"/>
      <c r="AA79" s="482"/>
      <c r="AB79" s="493"/>
      <c r="AC79" s="493"/>
      <c r="AD79" s="493"/>
      <c r="AE79" s="493"/>
      <c r="AF79" s="493"/>
      <c r="AG79" s="493"/>
      <c r="AH79" s="493"/>
      <c r="AI79" s="493"/>
      <c r="AJ79" s="493"/>
      <c r="AK79" s="493"/>
      <c r="AL79" s="493"/>
      <c r="AM79" s="493"/>
      <c r="AO79" s="496"/>
      <c r="AP79" s="496"/>
      <c r="AQ79" s="496"/>
      <c r="AR79" s="496"/>
      <c r="AS79" s="496"/>
      <c r="AT79" s="496"/>
      <c r="AU79" s="496"/>
      <c r="AV79" s="496"/>
      <c r="AW79" s="496"/>
      <c r="AX79" s="496"/>
      <c r="AY79" s="496"/>
      <c r="AZ79" s="496"/>
    </row>
    <row r="80" spans="1:53" s="513" customFormat="1">
      <c r="A80" s="493">
        <f>AVE!A31</f>
        <v>0</v>
      </c>
      <c r="B80" s="493">
        <f>AVE!B31</f>
        <v>0</v>
      </c>
      <c r="C80" s="493">
        <f>AVE!C31</f>
        <v>0</v>
      </c>
      <c r="D80" s="493">
        <f>AVE!D31</f>
        <v>0</v>
      </c>
      <c r="E80" s="493">
        <f>AVE!E31</f>
        <v>0</v>
      </c>
      <c r="F80" s="495" t="s">
        <v>135</v>
      </c>
      <c r="G80" s="492" t="e">
        <f t="shared" si="19"/>
        <v>#DIV/0!</v>
      </c>
      <c r="H80" s="493">
        <f t="shared" si="20"/>
        <v>0</v>
      </c>
      <c r="I80" s="493">
        <f t="shared" si="21"/>
        <v>0</v>
      </c>
      <c r="J80" s="493">
        <f t="shared" si="22"/>
        <v>0</v>
      </c>
      <c r="K80" s="493">
        <f t="shared" si="23"/>
        <v>0</v>
      </c>
      <c r="L80" s="493">
        <f t="shared" si="24"/>
        <v>0</v>
      </c>
      <c r="M80" s="480"/>
      <c r="N80" s="480"/>
      <c r="O80" s="495"/>
      <c r="P80" s="493"/>
      <c r="Q80" s="493"/>
      <c r="R80" s="493"/>
      <c r="S80" s="493"/>
      <c r="T80" s="494"/>
      <c r="U80" s="493"/>
      <c r="V80" s="495"/>
      <c r="W80" s="493"/>
      <c r="X80" s="493"/>
      <c r="Y80" s="493"/>
      <c r="Z80" s="493"/>
      <c r="AA80" s="482"/>
      <c r="AB80" s="493"/>
      <c r="AC80" s="493"/>
      <c r="AD80" s="493"/>
      <c r="AE80" s="493"/>
      <c r="AF80" s="493"/>
      <c r="AG80" s="493"/>
      <c r="AH80" s="493"/>
      <c r="AI80" s="493"/>
      <c r="AJ80" s="493"/>
      <c r="AK80" s="493"/>
      <c r="AL80" s="493"/>
      <c r="AM80" s="493"/>
      <c r="AN80" s="480"/>
      <c r="AO80" s="496"/>
      <c r="AP80" s="496"/>
      <c r="AQ80" s="496"/>
      <c r="AR80" s="496"/>
      <c r="AS80" s="496"/>
      <c r="AT80" s="496"/>
      <c r="AU80" s="496"/>
      <c r="AV80" s="496"/>
      <c r="AW80" s="496"/>
      <c r="AX80" s="496"/>
      <c r="AY80" s="496"/>
      <c r="AZ80" s="496"/>
      <c r="BA80" s="480"/>
    </row>
    <row r="81" spans="1:53" s="513" customFormat="1">
      <c r="A81" s="493">
        <f>AVE!A32</f>
        <v>0</v>
      </c>
      <c r="B81" s="493">
        <f>AVE!B32</f>
        <v>0</v>
      </c>
      <c r="C81" s="493">
        <f>AVE!C32</f>
        <v>0</v>
      </c>
      <c r="D81" s="493">
        <f>AVE!D32</f>
        <v>0</v>
      </c>
      <c r="E81" s="493">
        <f>AVE!E32</f>
        <v>0</v>
      </c>
      <c r="F81" s="495" t="s">
        <v>135</v>
      </c>
      <c r="G81" s="492" t="e">
        <f t="shared" si="19"/>
        <v>#DIV/0!</v>
      </c>
      <c r="H81" s="493">
        <f t="shared" si="20"/>
        <v>0</v>
      </c>
      <c r="I81" s="493">
        <f t="shared" si="21"/>
        <v>0</v>
      </c>
      <c r="J81" s="493">
        <f t="shared" si="22"/>
        <v>0</v>
      </c>
      <c r="K81" s="493">
        <f t="shared" si="23"/>
        <v>0</v>
      </c>
      <c r="L81" s="493">
        <f t="shared" si="24"/>
        <v>0</v>
      </c>
      <c r="M81" s="480"/>
      <c r="N81" s="480"/>
      <c r="O81" s="539"/>
      <c r="P81" s="540"/>
      <c r="Q81" s="540"/>
      <c r="R81" s="540"/>
      <c r="S81" s="540"/>
      <c r="T81" s="541"/>
      <c r="U81" s="540"/>
      <c r="V81" s="539"/>
      <c r="W81" s="540"/>
      <c r="X81" s="540"/>
      <c r="Y81" s="540"/>
      <c r="Z81" s="540"/>
      <c r="AA81" s="482"/>
      <c r="AB81" s="540"/>
      <c r="AC81" s="540"/>
      <c r="AD81" s="540"/>
      <c r="AE81" s="540"/>
      <c r="AF81" s="540"/>
      <c r="AG81" s="540"/>
      <c r="AH81" s="540"/>
      <c r="AI81" s="540"/>
      <c r="AJ81" s="540"/>
      <c r="AK81" s="540"/>
      <c r="AL81" s="540"/>
      <c r="AM81" s="540"/>
      <c r="AN81" s="480"/>
      <c r="AO81" s="542"/>
      <c r="AP81" s="542"/>
      <c r="AQ81" s="542"/>
      <c r="AR81" s="542"/>
      <c r="AS81" s="542"/>
      <c r="AT81" s="542"/>
      <c r="AU81" s="542"/>
      <c r="AV81" s="542"/>
      <c r="AW81" s="542"/>
      <c r="AX81" s="542"/>
      <c r="AY81" s="542"/>
      <c r="AZ81" s="542"/>
      <c r="BA81" s="480"/>
    </row>
    <row r="82" spans="1:53" s="513" customFormat="1">
      <c r="A82" s="524"/>
      <c r="B82" s="524" t="s">
        <v>151</v>
      </c>
      <c r="C82" s="524" t="s">
        <v>78</v>
      </c>
      <c r="D82" s="524"/>
      <c r="E82" s="482"/>
      <c r="F82" s="495" t="s">
        <v>273</v>
      </c>
      <c r="G82" s="492" t="e">
        <f t="shared" si="19"/>
        <v>#DIV/0!</v>
      </c>
      <c r="H82" s="493">
        <f t="shared" si="20"/>
        <v>0</v>
      </c>
      <c r="I82" s="493">
        <f t="shared" si="21"/>
        <v>0</v>
      </c>
      <c r="J82" s="493">
        <f t="shared" si="22"/>
        <v>0</v>
      </c>
      <c r="K82" s="493">
        <f t="shared" si="23"/>
        <v>0</v>
      </c>
      <c r="L82" s="493">
        <f t="shared" si="24"/>
        <v>0</v>
      </c>
      <c r="M82" s="480"/>
      <c r="N82" s="480"/>
      <c r="O82" s="523"/>
      <c r="P82" s="524"/>
      <c r="Q82" s="524"/>
      <c r="R82" s="524"/>
      <c r="S82" s="524"/>
      <c r="T82" s="525"/>
      <c r="U82" s="524"/>
      <c r="V82" s="523"/>
      <c r="W82" s="524"/>
      <c r="X82" s="524"/>
      <c r="Y82" s="524"/>
      <c r="Z82" s="524"/>
      <c r="AA82" s="482"/>
      <c r="AB82" s="524"/>
      <c r="AC82" s="524"/>
      <c r="AD82" s="524"/>
      <c r="AE82" s="524"/>
      <c r="AF82" s="524"/>
      <c r="AG82" s="524"/>
      <c r="AH82" s="524"/>
      <c r="AI82" s="524"/>
      <c r="AJ82" s="524"/>
      <c r="AK82" s="524"/>
      <c r="AL82" s="524"/>
      <c r="AM82" s="524"/>
      <c r="AN82" s="480"/>
      <c r="AO82" s="526"/>
      <c r="AP82" s="526"/>
      <c r="AQ82" s="526"/>
      <c r="AR82" s="526"/>
      <c r="AS82" s="526"/>
      <c r="AT82" s="526"/>
      <c r="AU82" s="526"/>
      <c r="AV82" s="526"/>
      <c r="AW82" s="526"/>
      <c r="AX82" s="526"/>
      <c r="AY82" s="526"/>
      <c r="AZ82" s="526"/>
      <c r="BA82" s="480"/>
    </row>
    <row r="83" spans="1:53" ht="15">
      <c r="A83" s="496"/>
      <c r="B83" s="498" t="s">
        <v>98</v>
      </c>
      <c r="C83" s="498"/>
      <c r="D83" s="496"/>
      <c r="F83" s="493" t="s">
        <v>139</v>
      </c>
      <c r="G83" s="492" t="e">
        <f t="shared" si="19"/>
        <v>#DIV/0!</v>
      </c>
      <c r="H83" s="493">
        <f t="shared" si="20"/>
        <v>0</v>
      </c>
      <c r="I83" s="493">
        <f t="shared" si="21"/>
        <v>0</v>
      </c>
      <c r="J83" s="493">
        <f t="shared" si="22"/>
        <v>0</v>
      </c>
      <c r="K83" s="493">
        <f t="shared" si="23"/>
        <v>0</v>
      </c>
      <c r="L83" s="493">
        <f t="shared" si="24"/>
        <v>0</v>
      </c>
      <c r="O83" s="495"/>
      <c r="P83" s="493"/>
      <c r="Q83" s="493"/>
      <c r="R83" s="493"/>
      <c r="S83" s="493"/>
      <c r="T83" s="494"/>
      <c r="U83" s="493"/>
      <c r="V83" s="495"/>
      <c r="W83" s="493"/>
      <c r="X83" s="493"/>
      <c r="Y83" s="493"/>
      <c r="Z83" s="493"/>
      <c r="AA83" s="482"/>
      <c r="AB83" s="493"/>
      <c r="AC83" s="493"/>
      <c r="AD83" s="493"/>
      <c r="AE83" s="493"/>
      <c r="AF83" s="493"/>
      <c r="AG83" s="493"/>
      <c r="AH83" s="493"/>
      <c r="AI83" s="493"/>
      <c r="AJ83" s="493"/>
      <c r="AK83" s="493"/>
      <c r="AL83" s="493"/>
      <c r="AM83" s="493"/>
      <c r="AO83" s="496"/>
      <c r="AP83" s="496"/>
      <c r="AQ83" s="496"/>
      <c r="AR83" s="496"/>
      <c r="AS83" s="496"/>
      <c r="AT83" s="496"/>
      <c r="AU83" s="496"/>
      <c r="AV83" s="496"/>
      <c r="AW83" s="496"/>
      <c r="AX83" s="496"/>
      <c r="AY83" s="496"/>
      <c r="AZ83" s="496"/>
    </row>
    <row r="84" spans="1:53" ht="15.75" thickBot="1">
      <c r="A84" s="535"/>
      <c r="B84" s="502" t="s">
        <v>225</v>
      </c>
      <c r="C84" s="502" t="s">
        <v>226</v>
      </c>
      <c r="D84" s="503"/>
      <c r="E84" s="504"/>
      <c r="F84" s="493" t="s">
        <v>139</v>
      </c>
      <c r="G84" s="492">
        <f>K84/H84-1</f>
        <v>4.4000000000000004</v>
      </c>
      <c r="H84" s="493">
        <f t="shared" si="20"/>
        <v>5</v>
      </c>
      <c r="I84" s="493">
        <f t="shared" si="21"/>
        <v>26</v>
      </c>
      <c r="J84" s="493">
        <f t="shared" si="22"/>
        <v>1</v>
      </c>
      <c r="K84" s="493">
        <f t="shared" si="23"/>
        <v>27</v>
      </c>
      <c r="L84" s="493">
        <f t="shared" si="24"/>
        <v>0</v>
      </c>
      <c r="N84" s="509"/>
      <c r="O84" s="536">
        <v>5</v>
      </c>
      <c r="P84" s="537">
        <v>2</v>
      </c>
      <c r="Q84" s="537">
        <v>4</v>
      </c>
      <c r="R84" s="537">
        <v>10</v>
      </c>
      <c r="S84" s="537">
        <v>5</v>
      </c>
      <c r="T84" s="538"/>
      <c r="U84" s="537"/>
      <c r="V84" s="536"/>
      <c r="W84" s="537"/>
      <c r="X84" s="537"/>
      <c r="Y84" s="537"/>
      <c r="Z84" s="537"/>
      <c r="AA84" s="493"/>
      <c r="AB84" s="493">
        <v>1</v>
      </c>
      <c r="AC84" s="493"/>
      <c r="AD84" s="493"/>
      <c r="AE84" s="493"/>
      <c r="AF84" s="493"/>
      <c r="AG84" s="493"/>
      <c r="AH84" s="493"/>
      <c r="AI84" s="493"/>
      <c r="AJ84" s="493"/>
      <c r="AK84" s="493"/>
      <c r="AL84" s="493"/>
      <c r="AM84" s="493"/>
      <c r="AN84" s="496"/>
      <c r="AO84" s="496"/>
      <c r="AP84" s="496"/>
      <c r="AQ84" s="496"/>
      <c r="AR84" s="496"/>
      <c r="AS84" s="496"/>
      <c r="AT84" s="496"/>
      <c r="AU84" s="496"/>
      <c r="AV84" s="496"/>
      <c r="AW84" s="496"/>
      <c r="AX84" s="496"/>
      <c r="AY84" s="496"/>
      <c r="AZ84" s="496"/>
    </row>
    <row r="85" spans="1:53" ht="15.75" thickBot="1">
      <c r="A85" s="505"/>
      <c r="B85" s="506" t="s">
        <v>34</v>
      </c>
      <c r="C85" s="506"/>
      <c r="D85" s="507"/>
      <c r="E85" s="508"/>
      <c r="F85" s="482" t="s">
        <v>140</v>
      </c>
      <c r="G85" s="492">
        <f t="shared" si="19"/>
        <v>2.8</v>
      </c>
      <c r="H85" s="493">
        <f t="shared" si="20"/>
        <v>5</v>
      </c>
      <c r="I85" s="493">
        <f t="shared" si="21"/>
        <v>14</v>
      </c>
      <c r="J85" s="493">
        <f t="shared" si="22"/>
        <v>0</v>
      </c>
      <c r="K85" s="493">
        <f t="shared" si="23"/>
        <v>14</v>
      </c>
      <c r="L85" s="493">
        <f t="shared" si="24"/>
        <v>0</v>
      </c>
      <c r="N85" s="509"/>
      <c r="O85" s="510">
        <v>2</v>
      </c>
      <c r="P85" s="511">
        <v>2</v>
      </c>
      <c r="Q85" s="512">
        <v>4</v>
      </c>
      <c r="R85" s="511">
        <v>4</v>
      </c>
      <c r="S85" s="512">
        <v>2</v>
      </c>
      <c r="T85" s="512"/>
      <c r="U85" s="511"/>
      <c r="V85" s="511"/>
      <c r="W85" s="511"/>
      <c r="X85" s="511"/>
      <c r="Y85" s="511"/>
      <c r="Z85" s="511"/>
      <c r="AA85" s="482"/>
      <c r="AB85" s="482"/>
      <c r="AC85" s="482"/>
      <c r="AD85" s="482"/>
      <c r="AE85" s="482"/>
      <c r="AF85" s="482"/>
      <c r="AG85" s="482"/>
      <c r="AH85" s="482"/>
      <c r="AI85" s="482"/>
      <c r="AJ85" s="482"/>
      <c r="AK85" s="482"/>
      <c r="AL85" s="482"/>
      <c r="AM85" s="482"/>
    </row>
    <row r="86" spans="1:53" ht="15">
      <c r="A86" s="357" t="s">
        <v>136</v>
      </c>
      <c r="B86" s="480">
        <v>5</v>
      </c>
      <c r="F86" s="493"/>
      <c r="G86" s="492" t="e">
        <f t="shared" si="19"/>
        <v>#VALUE!</v>
      </c>
      <c r="H86" s="493">
        <f t="shared" si="20"/>
        <v>0</v>
      </c>
      <c r="I86" s="493" t="e">
        <f t="shared" si="21"/>
        <v>#VALUE!</v>
      </c>
      <c r="J86" s="493" t="e">
        <f t="shared" si="22"/>
        <v>#VALUE!</v>
      </c>
      <c r="K86" s="493" t="e">
        <f t="shared" si="23"/>
        <v>#VALUE!</v>
      </c>
      <c r="L86" s="493" t="e">
        <f t="shared" si="24"/>
        <v>#VALUE!</v>
      </c>
      <c r="R86" s="480" t="s">
        <v>9</v>
      </c>
      <c r="S86" s="480" t="s">
        <v>10</v>
      </c>
      <c r="T86" s="480" t="s">
        <v>11</v>
      </c>
      <c r="U86" s="480" t="s">
        <v>12</v>
      </c>
      <c r="AG86" s="480" t="s">
        <v>13</v>
      </c>
      <c r="AH86" s="480" t="s">
        <v>14</v>
      </c>
      <c r="AI86" s="480" t="s">
        <v>15</v>
      </c>
      <c r="AJ86" s="480" t="s">
        <v>14</v>
      </c>
      <c r="AK86" s="480" t="s">
        <v>16</v>
      </c>
      <c r="AL86" s="482" t="s">
        <v>17</v>
      </c>
      <c r="AM86" s="482" t="s">
        <v>18</v>
      </c>
      <c r="AQ86" s="480" t="s">
        <v>19</v>
      </c>
      <c r="AR86" s="480" t="s">
        <v>20</v>
      </c>
      <c r="AS86" s="480" t="s">
        <v>17</v>
      </c>
      <c r="AT86" s="480" t="s">
        <v>14</v>
      </c>
      <c r="AU86" s="480" t="s">
        <v>16</v>
      </c>
      <c r="AV86" s="480" t="s">
        <v>12</v>
      </c>
    </row>
    <row r="87" spans="1:53">
      <c r="A87" s="483"/>
      <c r="B87" s="484" t="s">
        <v>21</v>
      </c>
      <c r="C87" s="484" t="s">
        <v>22</v>
      </c>
      <c r="D87" s="485" t="s">
        <v>23</v>
      </c>
      <c r="E87" s="486" t="s">
        <v>24</v>
      </c>
      <c r="F87" s="487" t="s">
        <v>25</v>
      </c>
      <c r="G87" s="492"/>
      <c r="H87" s="493"/>
      <c r="I87" s="493"/>
      <c r="J87" s="493"/>
      <c r="K87" s="493"/>
      <c r="L87" s="493"/>
      <c r="M87" s="489"/>
      <c r="N87" s="489"/>
      <c r="O87" s="490">
        <v>1</v>
      </c>
      <c r="P87" s="487">
        <v>2</v>
      </c>
      <c r="Q87" s="487">
        <v>3</v>
      </c>
      <c r="R87" s="487">
        <v>4</v>
      </c>
      <c r="S87" s="487">
        <v>5</v>
      </c>
      <c r="T87" s="488">
        <v>6</v>
      </c>
      <c r="U87" s="487">
        <v>7</v>
      </c>
      <c r="V87" s="490">
        <v>8</v>
      </c>
      <c r="W87" s="487">
        <v>9</v>
      </c>
      <c r="X87" s="487">
        <v>10</v>
      </c>
      <c r="Y87" s="487">
        <v>11</v>
      </c>
      <c r="Z87" s="487">
        <v>12</v>
      </c>
      <c r="AB87" s="487">
        <v>1</v>
      </c>
      <c r="AC87" s="487">
        <v>2</v>
      </c>
      <c r="AD87" s="487">
        <v>3</v>
      </c>
      <c r="AE87" s="487">
        <v>4</v>
      </c>
      <c r="AF87" s="487">
        <v>5</v>
      </c>
      <c r="AG87" s="487">
        <v>6</v>
      </c>
      <c r="AH87" s="487">
        <v>7</v>
      </c>
      <c r="AI87" s="487">
        <v>8</v>
      </c>
      <c r="AJ87" s="487">
        <v>9</v>
      </c>
      <c r="AK87" s="487">
        <v>10</v>
      </c>
      <c r="AL87" s="487">
        <v>11</v>
      </c>
      <c r="AM87" s="487">
        <v>12</v>
      </c>
      <c r="AO87" s="487">
        <v>1</v>
      </c>
      <c r="AP87" s="487">
        <v>2</v>
      </c>
      <c r="AQ87" s="487">
        <v>3</v>
      </c>
      <c r="AR87" s="487">
        <v>4</v>
      </c>
      <c r="AS87" s="487">
        <v>5</v>
      </c>
      <c r="AT87" s="487">
        <v>6</v>
      </c>
      <c r="AU87" s="487">
        <v>7</v>
      </c>
      <c r="AV87" s="487">
        <v>8</v>
      </c>
      <c r="AW87" s="487">
        <v>9</v>
      </c>
      <c r="AX87" s="487">
        <v>10</v>
      </c>
      <c r="AY87" s="487">
        <v>11</v>
      </c>
      <c r="AZ87" s="487">
        <v>12</v>
      </c>
    </row>
    <row r="88" spans="1:53">
      <c r="A88" s="493">
        <f>Velb.!A17</f>
        <v>3</v>
      </c>
      <c r="B88" s="493" t="str">
        <f>Velb.!B17</f>
        <v xml:space="preserve">Švec </v>
      </c>
      <c r="C88" s="493" t="str">
        <f>Velb.!C17</f>
        <v xml:space="preserve">Štěpán </v>
      </c>
      <c r="D88" s="493" t="str">
        <f>Velb.!D17</f>
        <v>930518</v>
      </c>
      <c r="E88" s="493">
        <f>Velb.!E17</f>
        <v>0</v>
      </c>
      <c r="F88" s="493" t="s">
        <v>136</v>
      </c>
      <c r="G88" s="492">
        <f t="shared" si="19"/>
        <v>3.1666666666666665</v>
      </c>
      <c r="H88" s="493">
        <f t="shared" si="20"/>
        <v>6</v>
      </c>
      <c r="I88" s="493">
        <f t="shared" si="21"/>
        <v>6</v>
      </c>
      <c r="J88" s="493">
        <f t="shared" si="22"/>
        <v>13</v>
      </c>
      <c r="K88" s="493">
        <f t="shared" si="23"/>
        <v>19</v>
      </c>
      <c r="L88" s="493">
        <f t="shared" si="24"/>
        <v>0</v>
      </c>
      <c r="O88" s="495">
        <v>0</v>
      </c>
      <c r="P88" s="493">
        <v>2</v>
      </c>
      <c r="Q88" s="493">
        <v>1</v>
      </c>
      <c r="R88" s="493">
        <v>2</v>
      </c>
      <c r="S88" s="493">
        <v>1</v>
      </c>
      <c r="T88" s="494">
        <v>0</v>
      </c>
      <c r="U88" s="493"/>
      <c r="V88" s="495"/>
      <c r="W88" s="493"/>
      <c r="X88" s="493"/>
      <c r="Y88" s="493"/>
      <c r="Z88" s="493"/>
      <c r="AA88" s="482"/>
      <c r="AB88" s="493">
        <v>1</v>
      </c>
      <c r="AC88" s="493">
        <v>2</v>
      </c>
      <c r="AD88" s="493">
        <v>4</v>
      </c>
      <c r="AE88" s="493">
        <v>3</v>
      </c>
      <c r="AF88" s="493">
        <v>2</v>
      </c>
      <c r="AG88" s="493">
        <v>1</v>
      </c>
      <c r="AH88" s="493"/>
      <c r="AI88" s="493"/>
      <c r="AJ88" s="493"/>
      <c r="AK88" s="493"/>
      <c r="AL88" s="493"/>
      <c r="AM88" s="493"/>
      <c r="AO88" s="496"/>
      <c r="AP88" s="496"/>
      <c r="AQ88" s="496"/>
      <c r="AR88" s="496"/>
      <c r="AS88" s="496"/>
      <c r="AT88" s="496"/>
      <c r="AU88" s="496"/>
      <c r="AV88" s="496"/>
      <c r="AW88" s="496"/>
      <c r="AX88" s="496"/>
      <c r="AY88" s="496"/>
      <c r="AZ88" s="496"/>
    </row>
    <row r="89" spans="1:53">
      <c r="A89" s="493">
        <f>Velb.!A18</f>
        <v>7</v>
      </c>
      <c r="B89" s="493" t="str">
        <f>Velb.!B18</f>
        <v>Kužílek</v>
      </c>
      <c r="C89" s="493" t="str">
        <f>Velb.!C18</f>
        <v xml:space="preserve">Filip </v>
      </c>
      <c r="D89" s="493" t="str">
        <f>Velb.!D18</f>
        <v>011223</v>
      </c>
      <c r="E89" s="493">
        <f>Velb.!E18</f>
        <v>0</v>
      </c>
      <c r="F89" s="493" t="s">
        <v>136</v>
      </c>
      <c r="G89" s="492">
        <f t="shared" si="19"/>
        <v>0.4</v>
      </c>
      <c r="H89" s="493">
        <f t="shared" si="20"/>
        <v>5</v>
      </c>
      <c r="I89" s="493">
        <f t="shared" si="21"/>
        <v>2</v>
      </c>
      <c r="J89" s="493">
        <f t="shared" si="22"/>
        <v>0</v>
      </c>
      <c r="K89" s="493">
        <f t="shared" si="23"/>
        <v>2</v>
      </c>
      <c r="L89" s="493">
        <f t="shared" si="24"/>
        <v>0</v>
      </c>
      <c r="O89" s="495">
        <v>0</v>
      </c>
      <c r="P89" s="493">
        <v>0</v>
      </c>
      <c r="Q89" s="493">
        <v>1</v>
      </c>
      <c r="R89" s="493">
        <v>1</v>
      </c>
      <c r="S89" s="493"/>
      <c r="T89" s="494">
        <v>0</v>
      </c>
      <c r="U89" s="493"/>
      <c r="V89" s="495"/>
      <c r="W89" s="493"/>
      <c r="X89" s="493"/>
      <c r="Y89" s="493"/>
      <c r="Z89" s="493"/>
      <c r="AA89" s="482"/>
      <c r="AB89" s="493">
        <v>0</v>
      </c>
      <c r="AC89" s="493">
        <v>0</v>
      </c>
      <c r="AD89" s="493">
        <v>0</v>
      </c>
      <c r="AE89" s="493">
        <v>0</v>
      </c>
      <c r="AF89" s="493"/>
      <c r="AG89" s="493">
        <v>0</v>
      </c>
      <c r="AH89" s="493"/>
      <c r="AI89" s="493"/>
      <c r="AJ89" s="493"/>
      <c r="AK89" s="493"/>
      <c r="AL89" s="493"/>
      <c r="AM89" s="493"/>
      <c r="AO89" s="496"/>
      <c r="AP89" s="496"/>
      <c r="AQ89" s="496"/>
      <c r="AR89" s="496"/>
      <c r="AS89" s="496"/>
      <c r="AT89" s="496"/>
      <c r="AU89" s="496"/>
      <c r="AV89" s="496"/>
      <c r="AW89" s="496"/>
      <c r="AX89" s="496"/>
      <c r="AY89" s="496"/>
      <c r="AZ89" s="496"/>
    </row>
    <row r="90" spans="1:53">
      <c r="A90" s="493">
        <f>Velb.!A19</f>
        <v>16</v>
      </c>
      <c r="B90" s="493" t="str">
        <f>Velb.!B19</f>
        <v xml:space="preserve">Pirkl </v>
      </c>
      <c r="C90" s="493" t="str">
        <f>Velb.!C19</f>
        <v xml:space="preserve">Oliver </v>
      </c>
      <c r="D90" s="493" t="str">
        <f>Velb.!D19</f>
        <v>052403</v>
      </c>
      <c r="E90" s="493">
        <f>Velb.!E19</f>
        <v>0</v>
      </c>
      <c r="F90" s="493" t="s">
        <v>136</v>
      </c>
      <c r="G90" s="492">
        <f t="shared" si="19"/>
        <v>2.8333333333333335</v>
      </c>
      <c r="H90" s="493">
        <f t="shared" si="20"/>
        <v>6</v>
      </c>
      <c r="I90" s="493">
        <f t="shared" si="21"/>
        <v>6</v>
      </c>
      <c r="J90" s="493">
        <f t="shared" si="22"/>
        <v>11</v>
      </c>
      <c r="K90" s="493">
        <f t="shared" si="23"/>
        <v>17</v>
      </c>
      <c r="L90" s="493">
        <f t="shared" si="24"/>
        <v>0</v>
      </c>
      <c r="O90" s="495">
        <v>1</v>
      </c>
      <c r="P90" s="493">
        <v>0</v>
      </c>
      <c r="Q90" s="493">
        <v>3</v>
      </c>
      <c r="R90" s="493">
        <v>0</v>
      </c>
      <c r="S90" s="493">
        <v>2</v>
      </c>
      <c r="T90" s="494">
        <v>0</v>
      </c>
      <c r="U90" s="493"/>
      <c r="V90" s="495"/>
      <c r="W90" s="493"/>
      <c r="X90" s="493"/>
      <c r="Y90" s="493"/>
      <c r="Z90" s="493"/>
      <c r="AA90" s="482"/>
      <c r="AB90" s="493">
        <v>0</v>
      </c>
      <c r="AC90" s="493">
        <v>1</v>
      </c>
      <c r="AD90" s="493">
        <v>3</v>
      </c>
      <c r="AE90" s="493">
        <v>3</v>
      </c>
      <c r="AF90" s="493">
        <v>3</v>
      </c>
      <c r="AG90" s="493">
        <v>1</v>
      </c>
      <c r="AH90" s="493"/>
      <c r="AI90" s="493"/>
      <c r="AJ90" s="493"/>
      <c r="AK90" s="493"/>
      <c r="AL90" s="493"/>
      <c r="AM90" s="493"/>
      <c r="AO90" s="496"/>
      <c r="AP90" s="496"/>
      <c r="AQ90" s="496"/>
      <c r="AR90" s="496"/>
      <c r="AS90" s="496"/>
      <c r="AT90" s="496"/>
      <c r="AU90" s="496"/>
      <c r="AV90" s="496"/>
      <c r="AW90" s="496"/>
      <c r="AX90" s="496"/>
      <c r="AY90" s="496"/>
      <c r="AZ90" s="496"/>
    </row>
    <row r="91" spans="1:53">
      <c r="A91" s="493">
        <f>Velb.!A20</f>
        <v>18</v>
      </c>
      <c r="B91" s="493" t="str">
        <f>Velb.!B20</f>
        <v xml:space="preserve">Dvořák </v>
      </c>
      <c r="C91" s="493" t="str">
        <f>Velb.!C20</f>
        <v xml:space="preserve">Tomáš </v>
      </c>
      <c r="D91" s="493" t="str">
        <f>Velb.!D20</f>
        <v>010712</v>
      </c>
      <c r="E91" s="493">
        <f>Velb.!E20</f>
        <v>0</v>
      </c>
      <c r="F91" s="493" t="s">
        <v>136</v>
      </c>
      <c r="G91" s="492">
        <f t="shared" si="19"/>
        <v>1.8</v>
      </c>
      <c r="H91" s="493">
        <f t="shared" si="20"/>
        <v>5</v>
      </c>
      <c r="I91" s="493">
        <f t="shared" si="21"/>
        <v>4</v>
      </c>
      <c r="J91" s="493">
        <f t="shared" si="22"/>
        <v>5</v>
      </c>
      <c r="K91" s="493">
        <f t="shared" si="23"/>
        <v>9</v>
      </c>
      <c r="L91" s="493">
        <f t="shared" si="24"/>
        <v>0</v>
      </c>
      <c r="O91" s="495">
        <v>0</v>
      </c>
      <c r="P91" s="493">
        <v>0</v>
      </c>
      <c r="Q91" s="493">
        <v>0</v>
      </c>
      <c r="R91" s="493">
        <v>3</v>
      </c>
      <c r="S91" s="493">
        <v>1</v>
      </c>
      <c r="T91" s="494"/>
      <c r="U91" s="493"/>
      <c r="V91" s="495"/>
      <c r="W91" s="493"/>
      <c r="X91" s="493"/>
      <c r="Y91" s="493"/>
      <c r="Z91" s="493"/>
      <c r="AA91" s="482"/>
      <c r="AB91" s="493">
        <v>0</v>
      </c>
      <c r="AC91" s="493">
        <v>0</v>
      </c>
      <c r="AD91" s="493">
        <v>3</v>
      </c>
      <c r="AE91" s="493">
        <v>0</v>
      </c>
      <c r="AF91" s="493">
        <v>2</v>
      </c>
      <c r="AG91" s="493"/>
      <c r="AH91" s="493"/>
      <c r="AI91" s="493"/>
      <c r="AJ91" s="493"/>
      <c r="AK91" s="493"/>
      <c r="AL91" s="493"/>
      <c r="AM91" s="493"/>
      <c r="AO91" s="496"/>
      <c r="AP91" s="496"/>
      <c r="AQ91" s="496"/>
      <c r="AR91" s="496"/>
      <c r="AS91" s="496"/>
      <c r="AT91" s="496"/>
      <c r="AU91" s="496"/>
      <c r="AV91" s="496"/>
      <c r="AW91" s="496"/>
      <c r="AX91" s="496"/>
      <c r="AY91" s="496"/>
      <c r="AZ91" s="496"/>
    </row>
    <row r="92" spans="1:53">
      <c r="A92" s="493">
        <f>Velb.!A21</f>
        <v>21</v>
      </c>
      <c r="B92" s="493" t="str">
        <f>Velb.!B21</f>
        <v xml:space="preserve">Lepša </v>
      </c>
      <c r="C92" s="493" t="str">
        <f>Velb.!C21</f>
        <v xml:space="preserve">Filip </v>
      </c>
      <c r="D92" s="493" t="str">
        <f>Velb.!D21</f>
        <v>942405</v>
      </c>
      <c r="E92" s="493">
        <f>Velb.!E21</f>
        <v>0</v>
      </c>
      <c r="F92" s="493" t="s">
        <v>136</v>
      </c>
      <c r="G92" s="492">
        <f t="shared" si="19"/>
        <v>1.4</v>
      </c>
      <c r="H92" s="493">
        <f t="shared" si="20"/>
        <v>5</v>
      </c>
      <c r="I92" s="493">
        <f t="shared" si="21"/>
        <v>6</v>
      </c>
      <c r="J92" s="493">
        <f t="shared" si="22"/>
        <v>1</v>
      </c>
      <c r="K92" s="493">
        <f t="shared" si="23"/>
        <v>7</v>
      </c>
      <c r="L92" s="493">
        <f t="shared" si="24"/>
        <v>0</v>
      </c>
      <c r="O92" s="495">
        <v>0</v>
      </c>
      <c r="P92" s="493">
        <v>0</v>
      </c>
      <c r="Q92" s="493"/>
      <c r="R92" s="493">
        <v>1</v>
      </c>
      <c r="S92" s="493">
        <v>0</v>
      </c>
      <c r="T92" s="494">
        <v>5</v>
      </c>
      <c r="U92" s="493"/>
      <c r="V92" s="495"/>
      <c r="W92" s="493"/>
      <c r="X92" s="493"/>
      <c r="Y92" s="493"/>
      <c r="Z92" s="493"/>
      <c r="AA92" s="482"/>
      <c r="AB92" s="493">
        <v>0</v>
      </c>
      <c r="AC92" s="493">
        <v>0</v>
      </c>
      <c r="AD92" s="493"/>
      <c r="AE92" s="493">
        <v>1</v>
      </c>
      <c r="AF92" s="493">
        <v>0</v>
      </c>
      <c r="AG92" s="493">
        <v>0</v>
      </c>
      <c r="AH92" s="493"/>
      <c r="AI92" s="493"/>
      <c r="AJ92" s="493"/>
      <c r="AK92" s="493"/>
      <c r="AL92" s="493"/>
      <c r="AM92" s="493"/>
      <c r="AO92" s="496"/>
      <c r="AP92" s="496"/>
      <c r="AQ92" s="496"/>
      <c r="AR92" s="496"/>
      <c r="AS92" s="496"/>
      <c r="AT92" s="496"/>
      <c r="AU92" s="496"/>
      <c r="AV92" s="496"/>
      <c r="AW92" s="496"/>
      <c r="AX92" s="496"/>
      <c r="AY92" s="496"/>
      <c r="AZ92" s="496"/>
    </row>
    <row r="93" spans="1:53">
      <c r="A93" s="493">
        <f>Velb.!A22</f>
        <v>22</v>
      </c>
      <c r="B93" s="493" t="str">
        <f>Velb.!B22</f>
        <v>Švub</v>
      </c>
      <c r="C93" s="493" t="str">
        <f>Velb.!C22</f>
        <v>Vojtěch</v>
      </c>
      <c r="D93" s="493" t="str">
        <f>Velb.!D22</f>
        <v>951810</v>
      </c>
      <c r="E93" s="493">
        <f>Velb.!E22</f>
        <v>0</v>
      </c>
      <c r="F93" s="493" t="s">
        <v>136</v>
      </c>
      <c r="G93" s="492">
        <f t="shared" si="19"/>
        <v>2.5</v>
      </c>
      <c r="H93" s="493">
        <f t="shared" si="20"/>
        <v>6</v>
      </c>
      <c r="I93" s="493">
        <f t="shared" si="21"/>
        <v>11</v>
      </c>
      <c r="J93" s="493">
        <f t="shared" si="22"/>
        <v>4</v>
      </c>
      <c r="K93" s="493">
        <f t="shared" si="23"/>
        <v>15</v>
      </c>
      <c r="L93" s="493">
        <f t="shared" si="24"/>
        <v>0</v>
      </c>
      <c r="O93" s="495">
        <v>3</v>
      </c>
      <c r="P93" s="493">
        <v>0</v>
      </c>
      <c r="Q93" s="493">
        <v>5</v>
      </c>
      <c r="R93" s="493">
        <v>1</v>
      </c>
      <c r="S93" s="493">
        <v>2</v>
      </c>
      <c r="T93" s="494">
        <v>0</v>
      </c>
      <c r="U93" s="493"/>
      <c r="V93" s="495"/>
      <c r="W93" s="493"/>
      <c r="X93" s="493"/>
      <c r="Y93" s="493"/>
      <c r="Z93" s="493"/>
      <c r="AA93" s="482"/>
      <c r="AB93" s="493">
        <v>0</v>
      </c>
      <c r="AC93" s="493">
        <v>2</v>
      </c>
      <c r="AD93" s="493">
        <v>0</v>
      </c>
      <c r="AE93" s="493">
        <v>0</v>
      </c>
      <c r="AF93" s="493">
        <v>2</v>
      </c>
      <c r="AG93" s="493">
        <v>0</v>
      </c>
      <c r="AH93" s="493"/>
      <c r="AI93" s="493"/>
      <c r="AJ93" s="493"/>
      <c r="AK93" s="493"/>
      <c r="AL93" s="493"/>
      <c r="AM93" s="493"/>
      <c r="AO93" s="496"/>
      <c r="AP93" s="496"/>
      <c r="AQ93" s="496"/>
      <c r="AR93" s="496"/>
      <c r="AS93" s="496"/>
      <c r="AT93" s="496"/>
      <c r="AU93" s="496"/>
      <c r="AV93" s="496"/>
      <c r="AW93" s="496"/>
      <c r="AX93" s="496"/>
      <c r="AY93" s="496"/>
      <c r="AZ93" s="496"/>
    </row>
    <row r="94" spans="1:53">
      <c r="A94" s="493">
        <f>Velb.!A23</f>
        <v>44</v>
      </c>
      <c r="B94" s="493" t="str">
        <f>Velb.!B23</f>
        <v xml:space="preserve">Pražák </v>
      </c>
      <c r="C94" s="493" t="str">
        <f>Velb.!C23</f>
        <v xml:space="preserve">Tomáš </v>
      </c>
      <c r="D94" s="493">
        <f>Velb.!D23</f>
        <v>0</v>
      </c>
      <c r="E94" s="493">
        <f>Velb.!E23</f>
        <v>0</v>
      </c>
      <c r="F94" s="493" t="s">
        <v>136</v>
      </c>
      <c r="G94" s="492">
        <f t="shared" si="19"/>
        <v>1.8333333333333333</v>
      </c>
      <c r="H94" s="493">
        <f t="shared" si="20"/>
        <v>6</v>
      </c>
      <c r="I94" s="493">
        <f t="shared" si="21"/>
        <v>5</v>
      </c>
      <c r="J94" s="493">
        <f t="shared" si="22"/>
        <v>6</v>
      </c>
      <c r="K94" s="493">
        <f t="shared" si="23"/>
        <v>11</v>
      </c>
      <c r="L94" s="493">
        <f t="shared" si="24"/>
        <v>0</v>
      </c>
      <c r="O94" s="495">
        <v>1</v>
      </c>
      <c r="P94" s="493">
        <v>1</v>
      </c>
      <c r="Q94" s="493">
        <v>0</v>
      </c>
      <c r="R94" s="493">
        <v>2</v>
      </c>
      <c r="S94" s="493">
        <v>1</v>
      </c>
      <c r="T94" s="494">
        <v>0</v>
      </c>
      <c r="U94" s="493"/>
      <c r="V94" s="495"/>
      <c r="W94" s="493"/>
      <c r="X94" s="493"/>
      <c r="Y94" s="493"/>
      <c r="Z94" s="493"/>
      <c r="AA94" s="482"/>
      <c r="AB94" s="493">
        <v>2</v>
      </c>
      <c r="AC94" s="493">
        <v>0</v>
      </c>
      <c r="AD94" s="493">
        <v>2</v>
      </c>
      <c r="AE94" s="493">
        <v>1</v>
      </c>
      <c r="AF94" s="493">
        <v>1</v>
      </c>
      <c r="AG94" s="493">
        <v>0</v>
      </c>
      <c r="AH94" s="493"/>
      <c r="AI94" s="493"/>
      <c r="AJ94" s="493"/>
      <c r="AK94" s="493"/>
      <c r="AL94" s="493"/>
      <c r="AM94" s="493"/>
      <c r="AO94" s="496"/>
      <c r="AP94" s="496"/>
      <c r="AQ94" s="496"/>
      <c r="AR94" s="496"/>
      <c r="AS94" s="496"/>
      <c r="AT94" s="496"/>
      <c r="AU94" s="496"/>
      <c r="AV94" s="496"/>
      <c r="AW94" s="496"/>
      <c r="AX94" s="496"/>
      <c r="AY94" s="496"/>
      <c r="AZ94" s="496"/>
    </row>
    <row r="95" spans="1:53">
      <c r="A95" s="493">
        <f>Velb.!A24</f>
        <v>88</v>
      </c>
      <c r="B95" s="493" t="str">
        <f>Velb.!B24</f>
        <v>Chudý</v>
      </c>
      <c r="C95" s="493" t="str">
        <f>Velb.!C24</f>
        <v>Jan</v>
      </c>
      <c r="D95" s="493" t="str">
        <f>Velb.!D24</f>
        <v>962903</v>
      </c>
      <c r="E95" s="493">
        <f>Velb.!E24</f>
        <v>0</v>
      </c>
      <c r="F95" s="493" t="s">
        <v>136</v>
      </c>
      <c r="G95" s="492">
        <f t="shared" si="19"/>
        <v>1.6</v>
      </c>
      <c r="H95" s="493">
        <f t="shared" si="20"/>
        <v>5</v>
      </c>
      <c r="I95" s="493">
        <f t="shared" si="21"/>
        <v>3</v>
      </c>
      <c r="J95" s="493">
        <f t="shared" si="22"/>
        <v>5</v>
      </c>
      <c r="K95" s="493">
        <f t="shared" si="23"/>
        <v>8</v>
      </c>
      <c r="L95" s="493">
        <f t="shared" si="24"/>
        <v>0</v>
      </c>
      <c r="O95" s="495">
        <v>0</v>
      </c>
      <c r="P95" s="493">
        <v>1</v>
      </c>
      <c r="Q95" s="493">
        <v>1</v>
      </c>
      <c r="R95" s="493"/>
      <c r="S95" s="493">
        <v>1</v>
      </c>
      <c r="T95" s="494">
        <v>0</v>
      </c>
      <c r="U95" s="493"/>
      <c r="V95" s="495"/>
      <c r="W95" s="493"/>
      <c r="X95" s="493"/>
      <c r="Y95" s="493"/>
      <c r="Z95" s="493"/>
      <c r="AA95" s="482"/>
      <c r="AB95" s="493">
        <v>0</v>
      </c>
      <c r="AC95" s="493">
        <v>0</v>
      </c>
      <c r="AD95" s="493">
        <v>0</v>
      </c>
      <c r="AE95" s="493"/>
      <c r="AF95" s="493">
        <v>1</v>
      </c>
      <c r="AG95" s="493">
        <v>4</v>
      </c>
      <c r="AH95" s="493"/>
      <c r="AI95" s="493"/>
      <c r="AJ95" s="493"/>
      <c r="AK95" s="493"/>
      <c r="AL95" s="493"/>
      <c r="AM95" s="493"/>
      <c r="AO95" s="496"/>
      <c r="AP95" s="496"/>
      <c r="AQ95" s="496"/>
      <c r="AR95" s="496"/>
      <c r="AS95" s="496"/>
      <c r="AT95" s="496"/>
      <c r="AU95" s="496"/>
      <c r="AV95" s="496"/>
      <c r="AW95" s="496"/>
      <c r="AX95" s="496"/>
      <c r="AY95" s="496"/>
      <c r="AZ95" s="496"/>
    </row>
    <row r="96" spans="1:53">
      <c r="A96" s="493">
        <f>Velb.!A25</f>
        <v>0</v>
      </c>
      <c r="B96" s="493" t="str">
        <f>Velb.!B25</f>
        <v>Kačerovský</v>
      </c>
      <c r="C96" s="493" t="str">
        <f>Velb.!C25</f>
        <v>Dominik</v>
      </c>
      <c r="D96" s="493">
        <f>Velb.!D25</f>
        <v>0</v>
      </c>
      <c r="E96" s="493" t="str">
        <f>Velb.!E25</f>
        <v>1.liga</v>
      </c>
      <c r="F96" s="493" t="s">
        <v>136</v>
      </c>
      <c r="G96" s="492" t="e">
        <f t="shared" si="19"/>
        <v>#DIV/0!</v>
      </c>
      <c r="H96" s="493">
        <f t="shared" si="20"/>
        <v>0</v>
      </c>
      <c r="I96" s="493">
        <f t="shared" si="21"/>
        <v>0</v>
      </c>
      <c r="J96" s="493">
        <f t="shared" si="22"/>
        <v>0</v>
      </c>
      <c r="K96" s="493">
        <f t="shared" si="23"/>
        <v>0</v>
      </c>
      <c r="L96" s="493">
        <f t="shared" si="24"/>
        <v>0</v>
      </c>
      <c r="O96" s="495"/>
      <c r="P96" s="493"/>
      <c r="Q96" s="493"/>
      <c r="R96" s="493"/>
      <c r="S96" s="493"/>
      <c r="T96" s="494"/>
      <c r="U96" s="493"/>
      <c r="V96" s="495"/>
      <c r="W96" s="493"/>
      <c r="X96" s="493"/>
      <c r="Y96" s="493"/>
      <c r="Z96" s="493"/>
      <c r="AA96" s="482"/>
      <c r="AB96" s="493"/>
      <c r="AC96" s="493"/>
      <c r="AD96" s="493"/>
      <c r="AE96" s="493"/>
      <c r="AF96" s="493"/>
      <c r="AG96" s="493"/>
      <c r="AH96" s="493"/>
      <c r="AI96" s="493"/>
      <c r="AJ96" s="493"/>
      <c r="AK96" s="493"/>
      <c r="AL96" s="493"/>
      <c r="AM96" s="493"/>
      <c r="AO96" s="496"/>
      <c r="AP96" s="496"/>
      <c r="AQ96" s="496"/>
      <c r="AR96" s="496"/>
      <c r="AS96" s="496"/>
      <c r="AT96" s="496"/>
      <c r="AU96" s="496"/>
      <c r="AV96" s="496"/>
      <c r="AW96" s="496"/>
      <c r="AX96" s="496"/>
      <c r="AY96" s="496"/>
      <c r="AZ96" s="496"/>
    </row>
    <row r="97" spans="1:52">
      <c r="A97" s="493">
        <f>Velb.!A26</f>
        <v>0</v>
      </c>
      <c r="B97" s="493">
        <f>Velb.!B26</f>
        <v>0</v>
      </c>
      <c r="C97" s="493">
        <f>Velb.!C26</f>
        <v>0</v>
      </c>
      <c r="D97" s="493">
        <f>Velb.!D26</f>
        <v>0</v>
      </c>
      <c r="E97" s="493">
        <f>Velb.!E26</f>
        <v>0</v>
      </c>
      <c r="F97" s="493" t="s">
        <v>136</v>
      </c>
      <c r="G97" s="492" t="e">
        <f t="shared" si="19"/>
        <v>#DIV/0!</v>
      </c>
      <c r="H97" s="493">
        <f t="shared" si="20"/>
        <v>0</v>
      </c>
      <c r="I97" s="493">
        <f t="shared" si="21"/>
        <v>0</v>
      </c>
      <c r="J97" s="493">
        <f t="shared" si="22"/>
        <v>0</v>
      </c>
      <c r="K97" s="493">
        <f t="shared" si="23"/>
        <v>0</v>
      </c>
      <c r="L97" s="493">
        <f t="shared" si="24"/>
        <v>0</v>
      </c>
      <c r="O97" s="495"/>
      <c r="P97" s="493"/>
      <c r="Q97" s="493"/>
      <c r="R97" s="493"/>
      <c r="S97" s="493"/>
      <c r="T97" s="494"/>
      <c r="U97" s="493"/>
      <c r="V97" s="495"/>
      <c r="W97" s="493"/>
      <c r="X97" s="493"/>
      <c r="Y97" s="493"/>
      <c r="Z97" s="493"/>
      <c r="AA97" s="482"/>
      <c r="AB97" s="493"/>
      <c r="AC97" s="493"/>
      <c r="AD97" s="493"/>
      <c r="AE97" s="493"/>
      <c r="AF97" s="493"/>
      <c r="AG97" s="493"/>
      <c r="AH97" s="493"/>
      <c r="AI97" s="493"/>
      <c r="AJ97" s="493"/>
      <c r="AK97" s="493"/>
      <c r="AL97" s="493"/>
      <c r="AM97" s="493"/>
      <c r="AO97" s="496"/>
      <c r="AP97" s="496"/>
      <c r="AQ97" s="496"/>
      <c r="AR97" s="496"/>
      <c r="AS97" s="496"/>
      <c r="AT97" s="496"/>
      <c r="AU97" s="496"/>
      <c r="AV97" s="496"/>
      <c r="AW97" s="496"/>
      <c r="AX97" s="496"/>
      <c r="AY97" s="496"/>
      <c r="AZ97" s="496"/>
    </row>
    <row r="98" spans="1:52">
      <c r="A98" s="493">
        <f>Velb.!A27</f>
        <v>0</v>
      </c>
      <c r="B98" s="493">
        <f>Velb.!B27</f>
        <v>0</v>
      </c>
      <c r="C98" s="493">
        <f>Velb.!C27</f>
        <v>0</v>
      </c>
      <c r="D98" s="493">
        <f>Velb.!D27</f>
        <v>0</v>
      </c>
      <c r="E98" s="493">
        <f>Velb.!E27</f>
        <v>0</v>
      </c>
      <c r="F98" s="493" t="s">
        <v>136</v>
      </c>
      <c r="G98" s="492" t="e">
        <f t="shared" si="19"/>
        <v>#DIV/0!</v>
      </c>
      <c r="H98" s="493">
        <f t="shared" si="20"/>
        <v>0</v>
      </c>
      <c r="I98" s="493">
        <f t="shared" si="21"/>
        <v>0</v>
      </c>
      <c r="J98" s="493">
        <f t="shared" si="22"/>
        <v>0</v>
      </c>
      <c r="K98" s="493">
        <f t="shared" si="23"/>
        <v>0</v>
      </c>
      <c r="L98" s="493">
        <f t="shared" si="24"/>
        <v>0</v>
      </c>
      <c r="O98" s="495"/>
      <c r="P98" s="493"/>
      <c r="Q98" s="493"/>
      <c r="R98" s="493"/>
      <c r="S98" s="493"/>
      <c r="T98" s="494"/>
      <c r="U98" s="493"/>
      <c r="V98" s="495"/>
      <c r="W98" s="493"/>
      <c r="X98" s="493"/>
      <c r="Y98" s="493"/>
      <c r="Z98" s="493"/>
      <c r="AA98" s="482"/>
      <c r="AB98" s="493"/>
      <c r="AC98" s="493"/>
      <c r="AD98" s="493"/>
      <c r="AE98" s="493"/>
      <c r="AF98" s="493"/>
      <c r="AG98" s="493"/>
      <c r="AH98" s="493"/>
      <c r="AI98" s="493"/>
      <c r="AJ98" s="493"/>
      <c r="AK98" s="493"/>
      <c r="AL98" s="493"/>
      <c r="AM98" s="493"/>
      <c r="AO98" s="496"/>
      <c r="AP98" s="496"/>
      <c r="AQ98" s="496"/>
      <c r="AR98" s="496"/>
      <c r="AS98" s="496"/>
      <c r="AT98" s="496"/>
      <c r="AU98" s="496"/>
      <c r="AV98" s="496"/>
      <c r="AW98" s="496"/>
      <c r="AX98" s="496"/>
      <c r="AY98" s="496"/>
      <c r="AZ98" s="496"/>
    </row>
    <row r="99" spans="1:52">
      <c r="A99" s="493">
        <f>Velb.!A28</f>
        <v>0</v>
      </c>
      <c r="B99" s="493">
        <f>Velb.!B28</f>
        <v>0</v>
      </c>
      <c r="C99" s="493">
        <f>Velb.!C28</f>
        <v>0</v>
      </c>
      <c r="D99" s="493">
        <f>Velb.!D28</f>
        <v>0</v>
      </c>
      <c r="E99" s="493">
        <f>Velb.!E28</f>
        <v>0</v>
      </c>
      <c r="F99" s="493" t="s">
        <v>136</v>
      </c>
      <c r="G99" s="492" t="e">
        <f t="shared" si="19"/>
        <v>#DIV/0!</v>
      </c>
      <c r="H99" s="493">
        <f t="shared" si="20"/>
        <v>0</v>
      </c>
      <c r="I99" s="493">
        <f t="shared" si="21"/>
        <v>0</v>
      </c>
      <c r="J99" s="493">
        <f t="shared" si="22"/>
        <v>0</v>
      </c>
      <c r="K99" s="493">
        <f t="shared" si="23"/>
        <v>0</v>
      </c>
      <c r="L99" s="493">
        <f t="shared" si="24"/>
        <v>0</v>
      </c>
      <c r="O99" s="495"/>
      <c r="P99" s="493"/>
      <c r="Q99" s="493"/>
      <c r="R99" s="493"/>
      <c r="S99" s="493"/>
      <c r="T99" s="494"/>
      <c r="U99" s="493"/>
      <c r="V99" s="495"/>
      <c r="W99" s="493"/>
      <c r="X99" s="493"/>
      <c r="Y99" s="493"/>
      <c r="Z99" s="493"/>
      <c r="AA99" s="482"/>
      <c r="AB99" s="493"/>
      <c r="AC99" s="493"/>
      <c r="AD99" s="493"/>
      <c r="AE99" s="493"/>
      <c r="AF99" s="493"/>
      <c r="AG99" s="493"/>
      <c r="AH99" s="493"/>
      <c r="AI99" s="493"/>
      <c r="AJ99" s="493"/>
      <c r="AK99" s="493"/>
      <c r="AL99" s="493"/>
      <c r="AM99" s="493"/>
      <c r="AO99" s="496"/>
      <c r="AP99" s="496"/>
      <c r="AQ99" s="496"/>
      <c r="AR99" s="496"/>
      <c r="AS99" s="496"/>
      <c r="AT99" s="496"/>
      <c r="AU99" s="496"/>
      <c r="AV99" s="496"/>
      <c r="AW99" s="496"/>
      <c r="AX99" s="496"/>
      <c r="AY99" s="496"/>
      <c r="AZ99" s="496"/>
    </row>
    <row r="100" spans="1:52" ht="15">
      <c r="A100" s="482"/>
      <c r="B100" s="498" t="s">
        <v>195</v>
      </c>
      <c r="C100" s="498" t="s">
        <v>196</v>
      </c>
      <c r="D100" s="496"/>
      <c r="F100" s="493" t="s">
        <v>141</v>
      </c>
      <c r="G100" s="492">
        <f t="shared" si="19"/>
        <v>3.5</v>
      </c>
      <c r="H100" s="493">
        <f t="shared" si="20"/>
        <v>6</v>
      </c>
      <c r="I100" s="493">
        <f t="shared" si="21"/>
        <v>21</v>
      </c>
      <c r="J100" s="493">
        <f t="shared" si="22"/>
        <v>0</v>
      </c>
      <c r="K100" s="493">
        <f t="shared" si="23"/>
        <v>21</v>
      </c>
      <c r="L100" s="493">
        <f t="shared" si="24"/>
        <v>0</v>
      </c>
      <c r="O100" s="493">
        <v>2</v>
      </c>
      <c r="P100" s="493">
        <v>2</v>
      </c>
      <c r="Q100" s="493">
        <v>5</v>
      </c>
      <c r="R100" s="493">
        <v>3</v>
      </c>
      <c r="S100" s="493">
        <v>3</v>
      </c>
      <c r="T100" s="493">
        <v>6</v>
      </c>
      <c r="U100" s="493"/>
      <c r="V100" s="493"/>
      <c r="W100" s="493"/>
      <c r="X100" s="493"/>
      <c r="Y100" s="493"/>
      <c r="Z100" s="493"/>
      <c r="AA100" s="482"/>
      <c r="AB100" s="493"/>
      <c r="AC100" s="493"/>
      <c r="AD100" s="493"/>
      <c r="AE100" s="493"/>
      <c r="AF100" s="493"/>
      <c r="AG100" s="493"/>
      <c r="AH100" s="493"/>
      <c r="AI100" s="493"/>
      <c r="AJ100" s="493"/>
      <c r="AK100" s="493"/>
      <c r="AL100" s="493"/>
      <c r="AM100" s="493"/>
      <c r="AO100" s="483"/>
      <c r="AP100" s="483"/>
      <c r="AQ100" s="483"/>
      <c r="AR100" s="483"/>
      <c r="AS100" s="483"/>
      <c r="AT100" s="483"/>
      <c r="AU100" s="483"/>
      <c r="AV100" s="483"/>
      <c r="AW100" s="483"/>
      <c r="AX100" s="483"/>
      <c r="AY100" s="483"/>
      <c r="AZ100" s="483"/>
    </row>
    <row r="101" spans="1:52" ht="15">
      <c r="A101" s="496"/>
      <c r="B101" s="498" t="s">
        <v>197</v>
      </c>
      <c r="C101" s="498" t="s">
        <v>194</v>
      </c>
      <c r="D101" s="496"/>
      <c r="F101" s="493" t="s">
        <v>141</v>
      </c>
      <c r="G101" s="492" t="e">
        <f t="shared" si="19"/>
        <v>#DIV/0!</v>
      </c>
      <c r="H101" s="493">
        <f t="shared" si="20"/>
        <v>0</v>
      </c>
      <c r="I101" s="493">
        <f t="shared" si="21"/>
        <v>0</v>
      </c>
      <c r="J101" s="493">
        <f t="shared" si="22"/>
        <v>0</v>
      </c>
      <c r="K101" s="493">
        <f t="shared" si="23"/>
        <v>0</v>
      </c>
      <c r="L101" s="493">
        <f t="shared" si="24"/>
        <v>0</v>
      </c>
      <c r="O101" s="493"/>
      <c r="P101" s="493"/>
      <c r="Q101" s="493"/>
      <c r="R101" s="493"/>
      <c r="S101" s="493"/>
      <c r="T101" s="493"/>
      <c r="U101" s="493"/>
      <c r="V101" s="493"/>
      <c r="W101" s="493"/>
      <c r="X101" s="493"/>
      <c r="Y101" s="493"/>
      <c r="Z101" s="493"/>
      <c r="AA101" s="482"/>
      <c r="AB101" s="493"/>
      <c r="AC101" s="493"/>
      <c r="AD101" s="493"/>
      <c r="AE101" s="493"/>
      <c r="AF101" s="493"/>
      <c r="AG101" s="493"/>
      <c r="AH101" s="493"/>
      <c r="AI101" s="493"/>
      <c r="AJ101" s="493"/>
      <c r="AK101" s="493"/>
      <c r="AL101" s="493"/>
      <c r="AM101" s="493"/>
      <c r="AO101" s="483"/>
      <c r="AP101" s="483"/>
      <c r="AQ101" s="483"/>
      <c r="AR101" s="483"/>
      <c r="AS101" s="483"/>
      <c r="AT101" s="483"/>
      <c r="AU101" s="483"/>
      <c r="AV101" s="483"/>
      <c r="AW101" s="483"/>
      <c r="AX101" s="483"/>
      <c r="AY101" s="483"/>
      <c r="AZ101" s="483"/>
    </row>
    <row r="102" spans="1:52" ht="15">
      <c r="B102" s="498" t="s">
        <v>267</v>
      </c>
      <c r="C102" s="498" t="s">
        <v>268</v>
      </c>
      <c r="D102" s="496"/>
      <c r="F102" s="493" t="s">
        <v>141</v>
      </c>
      <c r="G102" s="492" t="e">
        <f t="shared" si="19"/>
        <v>#DIV/0!</v>
      </c>
      <c r="H102" s="493">
        <f t="shared" si="20"/>
        <v>0</v>
      </c>
      <c r="I102" s="493">
        <f t="shared" si="21"/>
        <v>0</v>
      </c>
      <c r="J102" s="493">
        <f t="shared" si="22"/>
        <v>0</v>
      </c>
      <c r="K102" s="493">
        <f t="shared" si="23"/>
        <v>0</v>
      </c>
      <c r="L102" s="493">
        <f t="shared" si="24"/>
        <v>0</v>
      </c>
      <c r="O102" s="493"/>
      <c r="P102" s="493"/>
      <c r="Q102" s="493"/>
      <c r="R102" s="493"/>
      <c r="S102" s="493"/>
      <c r="T102" s="493"/>
      <c r="U102" s="493"/>
      <c r="V102" s="493"/>
      <c r="W102" s="493"/>
      <c r="X102" s="493"/>
      <c r="Y102" s="493"/>
      <c r="Z102" s="493"/>
      <c r="AA102" s="482"/>
      <c r="AB102" s="493"/>
      <c r="AC102" s="493"/>
      <c r="AD102" s="493"/>
      <c r="AE102" s="493"/>
      <c r="AF102" s="493"/>
      <c r="AG102" s="493"/>
      <c r="AH102" s="493"/>
      <c r="AI102" s="493"/>
      <c r="AJ102" s="493"/>
      <c r="AK102" s="493"/>
      <c r="AL102" s="493"/>
      <c r="AM102" s="493"/>
      <c r="AO102" s="496"/>
      <c r="AP102" s="496"/>
      <c r="AQ102" s="496"/>
      <c r="AR102" s="496"/>
      <c r="AS102" s="496"/>
      <c r="AT102" s="496"/>
      <c r="AU102" s="496"/>
      <c r="AV102" s="496"/>
      <c r="AW102" s="496"/>
      <c r="AX102" s="496"/>
      <c r="AY102" s="496"/>
      <c r="AZ102" s="496"/>
    </row>
    <row r="103" spans="1:52" ht="15.75" thickBot="1">
      <c r="B103" s="545" t="s">
        <v>36</v>
      </c>
      <c r="C103" s="545"/>
      <c r="D103" s="544"/>
      <c r="F103" s="493" t="s">
        <v>141</v>
      </c>
      <c r="G103" s="492" t="e">
        <f t="shared" si="19"/>
        <v>#DIV/0!</v>
      </c>
      <c r="H103" s="493">
        <f t="shared" si="20"/>
        <v>0</v>
      </c>
      <c r="I103" s="493">
        <f t="shared" si="21"/>
        <v>0</v>
      </c>
      <c r="J103" s="493">
        <f t="shared" si="22"/>
        <v>0</v>
      </c>
      <c r="K103" s="493">
        <f t="shared" si="23"/>
        <v>0</v>
      </c>
      <c r="L103" s="493">
        <f t="shared" si="24"/>
        <v>0</v>
      </c>
      <c r="O103" s="493"/>
      <c r="P103" s="493"/>
      <c r="Q103" s="493"/>
      <c r="R103" s="493"/>
      <c r="S103" s="493"/>
      <c r="T103" s="493"/>
      <c r="U103" s="493"/>
      <c r="V103" s="493"/>
      <c r="W103" s="493"/>
      <c r="X103" s="493"/>
      <c r="Y103" s="493"/>
      <c r="Z103" s="493"/>
      <c r="AA103" s="482"/>
      <c r="AB103" s="543"/>
      <c r="AC103" s="543"/>
      <c r="AD103" s="543"/>
      <c r="AE103" s="543"/>
      <c r="AF103" s="543"/>
      <c r="AG103" s="543"/>
      <c r="AH103" s="543"/>
      <c r="AI103" s="543"/>
      <c r="AJ103" s="543"/>
      <c r="AK103" s="543"/>
      <c r="AL103" s="543"/>
      <c r="AM103" s="543"/>
      <c r="AO103" s="544"/>
      <c r="AP103" s="544"/>
      <c r="AQ103" s="544"/>
      <c r="AR103" s="544"/>
      <c r="AS103" s="544"/>
      <c r="AT103" s="544"/>
      <c r="AU103" s="544"/>
      <c r="AV103" s="544"/>
      <c r="AW103" s="544"/>
      <c r="AX103" s="544"/>
      <c r="AY103" s="544"/>
      <c r="AZ103" s="544"/>
    </row>
    <row r="104" spans="1:52" ht="15.75" thickBot="1">
      <c r="A104" s="505"/>
      <c r="B104" s="506" t="s">
        <v>34</v>
      </c>
      <c r="C104" s="506"/>
      <c r="D104" s="507"/>
      <c r="E104" s="508"/>
      <c r="F104" s="482" t="s">
        <v>142</v>
      </c>
      <c r="G104" s="492">
        <f t="shared" si="19"/>
        <v>2.6666666666666665</v>
      </c>
      <c r="H104" s="493">
        <f t="shared" si="20"/>
        <v>6</v>
      </c>
      <c r="I104" s="493">
        <f t="shared" si="21"/>
        <v>16</v>
      </c>
      <c r="J104" s="493">
        <f t="shared" si="22"/>
        <v>0</v>
      </c>
      <c r="K104" s="493">
        <f t="shared" si="23"/>
        <v>16</v>
      </c>
      <c r="L104" s="493">
        <f t="shared" si="24"/>
        <v>0</v>
      </c>
      <c r="M104" s="509"/>
      <c r="N104" s="509"/>
      <c r="O104" s="510">
        <v>2</v>
      </c>
      <c r="P104" s="511">
        <v>4</v>
      </c>
      <c r="Q104" s="512">
        <v>4</v>
      </c>
      <c r="R104" s="511">
        <v>2</v>
      </c>
      <c r="S104" s="512">
        <v>0</v>
      </c>
      <c r="T104" s="512">
        <v>4</v>
      </c>
      <c r="U104" s="511"/>
      <c r="V104" s="511"/>
      <c r="W104" s="511"/>
      <c r="X104" s="511"/>
      <c r="Y104" s="511"/>
      <c r="Z104" s="511"/>
      <c r="AA104" s="482"/>
      <c r="AB104" s="482"/>
      <c r="AC104" s="482"/>
      <c r="AD104" s="482"/>
      <c r="AE104" s="482"/>
      <c r="AF104" s="482"/>
      <c r="AG104" s="482"/>
      <c r="AH104" s="482"/>
      <c r="AI104" s="482"/>
      <c r="AJ104" s="482"/>
      <c r="AK104" s="482"/>
      <c r="AL104" s="482"/>
      <c r="AM104" s="482"/>
    </row>
    <row r="105" spans="1:52" ht="15">
      <c r="A105" s="357" t="s">
        <v>39</v>
      </c>
      <c r="B105" s="480">
        <v>6</v>
      </c>
      <c r="G105" s="492" t="e">
        <f t="shared" si="19"/>
        <v>#VALUE!</v>
      </c>
      <c r="H105" s="493">
        <f t="shared" si="20"/>
        <v>0</v>
      </c>
      <c r="I105" s="493" t="e">
        <f t="shared" si="21"/>
        <v>#VALUE!</v>
      </c>
      <c r="J105" s="493" t="e">
        <f t="shared" si="22"/>
        <v>#VALUE!</v>
      </c>
      <c r="K105" s="493" t="e">
        <f t="shared" si="23"/>
        <v>#VALUE!</v>
      </c>
      <c r="L105" s="493" t="e">
        <f t="shared" si="24"/>
        <v>#VALUE!</v>
      </c>
      <c r="R105" s="480" t="s">
        <v>9</v>
      </c>
      <c r="S105" s="480" t="s">
        <v>10</v>
      </c>
      <c r="T105" s="480" t="s">
        <v>11</v>
      </c>
      <c r="U105" s="480" t="s">
        <v>12</v>
      </c>
      <c r="AG105" s="480" t="s">
        <v>13</v>
      </c>
      <c r="AH105" s="480" t="s">
        <v>14</v>
      </c>
      <c r="AI105" s="480" t="s">
        <v>15</v>
      </c>
      <c r="AJ105" s="480" t="s">
        <v>14</v>
      </c>
      <c r="AK105" s="480" t="s">
        <v>16</v>
      </c>
      <c r="AL105" s="482" t="s">
        <v>17</v>
      </c>
      <c r="AM105" s="482" t="s">
        <v>18</v>
      </c>
      <c r="AQ105" s="480" t="s">
        <v>19</v>
      </c>
      <c r="AR105" s="480" t="s">
        <v>20</v>
      </c>
      <c r="AS105" s="480" t="s">
        <v>17</v>
      </c>
      <c r="AT105" s="480" t="s">
        <v>14</v>
      </c>
      <c r="AU105" s="480" t="s">
        <v>16</v>
      </c>
      <c r="AV105" s="480" t="s">
        <v>12</v>
      </c>
    </row>
    <row r="106" spans="1:52">
      <c r="A106" s="483"/>
      <c r="B106" s="484" t="s">
        <v>21</v>
      </c>
      <c r="C106" s="484" t="s">
        <v>22</v>
      </c>
      <c r="D106" s="485" t="s">
        <v>23</v>
      </c>
      <c r="E106" s="486" t="s">
        <v>24</v>
      </c>
      <c r="F106" s="487" t="s">
        <v>25</v>
      </c>
      <c r="G106" s="492"/>
      <c r="H106" s="493"/>
      <c r="I106" s="493"/>
      <c r="J106" s="493"/>
      <c r="K106" s="493"/>
      <c r="L106" s="493"/>
      <c r="M106" s="489"/>
      <c r="N106" s="489"/>
      <c r="O106" s="490">
        <v>1</v>
      </c>
      <c r="P106" s="487">
        <v>2</v>
      </c>
      <c r="Q106" s="487">
        <v>3</v>
      </c>
      <c r="R106" s="487">
        <v>4</v>
      </c>
      <c r="S106" s="487">
        <v>5</v>
      </c>
      <c r="T106" s="488">
        <v>6</v>
      </c>
      <c r="U106" s="487">
        <v>7</v>
      </c>
      <c r="V106" s="490">
        <v>8</v>
      </c>
      <c r="W106" s="487">
        <v>9</v>
      </c>
      <c r="X106" s="487">
        <v>10</v>
      </c>
      <c r="Y106" s="487">
        <v>11</v>
      </c>
      <c r="Z106" s="487">
        <v>12</v>
      </c>
      <c r="AB106" s="487">
        <v>1</v>
      </c>
      <c r="AC106" s="487">
        <v>2</v>
      </c>
      <c r="AD106" s="487">
        <v>3</v>
      </c>
      <c r="AE106" s="487">
        <v>4</v>
      </c>
      <c r="AF106" s="487">
        <v>5</v>
      </c>
      <c r="AG106" s="487">
        <v>6</v>
      </c>
      <c r="AH106" s="487">
        <v>7</v>
      </c>
      <c r="AI106" s="487">
        <v>8</v>
      </c>
      <c r="AJ106" s="487">
        <v>9</v>
      </c>
      <c r="AK106" s="487">
        <v>10</v>
      </c>
      <c r="AL106" s="487">
        <v>11</v>
      </c>
      <c r="AM106" s="487">
        <v>12</v>
      </c>
      <c r="AO106" s="487">
        <v>1</v>
      </c>
      <c r="AP106" s="487">
        <v>2</v>
      </c>
      <c r="AQ106" s="487">
        <v>3</v>
      </c>
      <c r="AR106" s="487">
        <v>4</v>
      </c>
      <c r="AS106" s="487">
        <v>5</v>
      </c>
      <c r="AT106" s="487">
        <v>6</v>
      </c>
      <c r="AU106" s="487">
        <v>7</v>
      </c>
      <c r="AV106" s="487">
        <v>8</v>
      </c>
      <c r="AW106" s="487">
        <v>9</v>
      </c>
      <c r="AX106" s="487">
        <v>10</v>
      </c>
      <c r="AY106" s="487">
        <v>11</v>
      </c>
      <c r="AZ106" s="487">
        <v>12</v>
      </c>
    </row>
    <row r="107" spans="1:52">
      <c r="A107" s="493">
        <f>NUG!A17</f>
        <v>7</v>
      </c>
      <c r="B107" s="493" t="str">
        <f>NUG!B17</f>
        <v>Kužílek</v>
      </c>
      <c r="C107" s="493" t="str">
        <f>NUG!C17</f>
        <v>Filip</v>
      </c>
      <c r="D107" s="493" t="str">
        <f>NUG!D17</f>
        <v>930626</v>
      </c>
      <c r="E107" s="493"/>
      <c r="F107" s="493" t="str">
        <f>NUG!F17</f>
        <v>CBA</v>
      </c>
      <c r="G107" s="492">
        <f t="shared" si="19"/>
        <v>1.25</v>
      </c>
      <c r="H107" s="493">
        <f t="shared" si="20"/>
        <v>4</v>
      </c>
      <c r="I107" s="493">
        <f t="shared" si="21"/>
        <v>2</v>
      </c>
      <c r="J107" s="493">
        <f t="shared" si="22"/>
        <v>3</v>
      </c>
      <c r="K107" s="493">
        <f t="shared" si="23"/>
        <v>5</v>
      </c>
      <c r="L107" s="493">
        <f t="shared" si="24"/>
        <v>0</v>
      </c>
      <c r="O107" s="495">
        <v>0</v>
      </c>
      <c r="P107" s="493"/>
      <c r="Q107" s="493">
        <v>0</v>
      </c>
      <c r="R107" s="493">
        <v>0</v>
      </c>
      <c r="S107" s="493">
        <v>2</v>
      </c>
      <c r="T107" s="494"/>
      <c r="U107" s="493"/>
      <c r="V107" s="495"/>
      <c r="W107" s="493"/>
      <c r="X107" s="493"/>
      <c r="Y107" s="493"/>
      <c r="Z107" s="493"/>
      <c r="AA107" s="482"/>
      <c r="AB107" s="493">
        <v>0</v>
      </c>
      <c r="AC107" s="493"/>
      <c r="AD107" s="493">
        <v>1</v>
      </c>
      <c r="AE107" s="493">
        <v>2</v>
      </c>
      <c r="AF107" s="493">
        <v>0</v>
      </c>
      <c r="AG107" s="493"/>
      <c r="AH107" s="493"/>
      <c r="AI107" s="493"/>
      <c r="AJ107" s="493"/>
      <c r="AK107" s="493"/>
      <c r="AL107" s="493"/>
      <c r="AM107" s="493"/>
      <c r="AO107" s="496"/>
      <c r="AP107" s="496"/>
      <c r="AQ107" s="496"/>
      <c r="AR107" s="496"/>
      <c r="AS107" s="496"/>
      <c r="AT107" s="496"/>
      <c r="AU107" s="496"/>
      <c r="AV107" s="496"/>
      <c r="AW107" s="496"/>
      <c r="AX107" s="496"/>
      <c r="AY107" s="496"/>
      <c r="AZ107" s="496"/>
    </row>
    <row r="108" spans="1:52">
      <c r="A108" s="493">
        <f>NUG!A18</f>
        <v>8</v>
      </c>
      <c r="B108" s="493" t="str">
        <f>NUG!B18</f>
        <v>Řehák</v>
      </c>
      <c r="C108" s="493" t="str">
        <f>NUG!C18</f>
        <v>Jan</v>
      </c>
      <c r="D108" s="493" t="str">
        <f>NUG!D18</f>
        <v>930705</v>
      </c>
      <c r="E108" s="493"/>
      <c r="F108" s="493" t="str">
        <f>NUG!F18</f>
        <v>CBA</v>
      </c>
      <c r="G108" s="492">
        <f t="shared" si="19"/>
        <v>2.5</v>
      </c>
      <c r="H108" s="493">
        <f t="shared" si="20"/>
        <v>2</v>
      </c>
      <c r="I108" s="493">
        <f t="shared" si="21"/>
        <v>2</v>
      </c>
      <c r="J108" s="493">
        <f t="shared" si="22"/>
        <v>3</v>
      </c>
      <c r="K108" s="493">
        <f t="shared" si="23"/>
        <v>5</v>
      </c>
      <c r="L108" s="493">
        <f t="shared" si="24"/>
        <v>0</v>
      </c>
      <c r="O108" s="495"/>
      <c r="P108" s="493"/>
      <c r="Q108" s="493">
        <v>2</v>
      </c>
      <c r="R108" s="493">
        <v>0</v>
      </c>
      <c r="S108" s="493"/>
      <c r="T108" s="494"/>
      <c r="U108" s="493"/>
      <c r="V108" s="495"/>
      <c r="W108" s="493"/>
      <c r="X108" s="493"/>
      <c r="Y108" s="493"/>
      <c r="Z108" s="493"/>
      <c r="AA108" s="482"/>
      <c r="AB108" s="493"/>
      <c r="AC108" s="493"/>
      <c r="AD108" s="493">
        <v>1</v>
      </c>
      <c r="AE108" s="493">
        <v>2</v>
      </c>
      <c r="AF108" s="493"/>
      <c r="AG108" s="493"/>
      <c r="AH108" s="493"/>
      <c r="AI108" s="493"/>
      <c r="AJ108" s="493"/>
      <c r="AK108" s="493"/>
      <c r="AL108" s="493"/>
      <c r="AM108" s="493"/>
      <c r="AO108" s="496"/>
      <c r="AP108" s="496"/>
      <c r="AQ108" s="496"/>
      <c r="AR108" s="496"/>
      <c r="AS108" s="496"/>
      <c r="AT108" s="496"/>
      <c r="AU108" s="496"/>
      <c r="AV108" s="496"/>
      <c r="AW108" s="496"/>
      <c r="AX108" s="496"/>
      <c r="AY108" s="496"/>
      <c r="AZ108" s="496"/>
    </row>
    <row r="109" spans="1:52">
      <c r="A109" s="493">
        <f>NUG!A19</f>
        <v>9</v>
      </c>
      <c r="B109" s="493" t="str">
        <f>NUG!B19</f>
        <v>Pejcha</v>
      </c>
      <c r="C109" s="493" t="str">
        <f>NUG!C19</f>
        <v>Jakub</v>
      </c>
      <c r="D109" s="493" t="str">
        <f>NUG!D19</f>
        <v>860308</v>
      </c>
      <c r="E109" s="493"/>
      <c r="F109" s="493" t="str">
        <f>NUG!F19</f>
        <v>CBA</v>
      </c>
      <c r="G109" s="492">
        <f t="shared" si="19"/>
        <v>3.4</v>
      </c>
      <c r="H109" s="493">
        <f t="shared" si="20"/>
        <v>5</v>
      </c>
      <c r="I109" s="493">
        <f t="shared" si="21"/>
        <v>10</v>
      </c>
      <c r="J109" s="493">
        <f t="shared" si="22"/>
        <v>7</v>
      </c>
      <c r="K109" s="493">
        <f t="shared" si="23"/>
        <v>17</v>
      </c>
      <c r="L109" s="493">
        <f t="shared" si="24"/>
        <v>0</v>
      </c>
      <c r="O109" s="495">
        <v>3</v>
      </c>
      <c r="P109" s="493">
        <v>2</v>
      </c>
      <c r="Q109" s="493">
        <v>4</v>
      </c>
      <c r="R109" s="493">
        <v>1</v>
      </c>
      <c r="S109" s="493">
        <v>0</v>
      </c>
      <c r="T109" s="494"/>
      <c r="U109" s="493"/>
      <c r="V109" s="495"/>
      <c r="W109" s="493"/>
      <c r="X109" s="493"/>
      <c r="Y109" s="493"/>
      <c r="Z109" s="493"/>
      <c r="AA109" s="482"/>
      <c r="AB109" s="493">
        <v>1</v>
      </c>
      <c r="AC109" s="493">
        <v>0</v>
      </c>
      <c r="AD109" s="493">
        <v>3</v>
      </c>
      <c r="AE109" s="493">
        <v>1</v>
      </c>
      <c r="AF109" s="493">
        <v>2</v>
      </c>
      <c r="AG109" s="493"/>
      <c r="AH109" s="493"/>
      <c r="AI109" s="493"/>
      <c r="AJ109" s="493"/>
      <c r="AK109" s="493"/>
      <c r="AL109" s="493"/>
      <c r="AM109" s="493"/>
      <c r="AO109" s="496"/>
      <c r="AP109" s="496"/>
      <c r="AQ109" s="496"/>
      <c r="AR109" s="496"/>
      <c r="AS109" s="496"/>
      <c r="AT109" s="496"/>
      <c r="AU109" s="496"/>
      <c r="AV109" s="496"/>
      <c r="AW109" s="496"/>
      <c r="AX109" s="496"/>
      <c r="AY109" s="496"/>
      <c r="AZ109" s="496"/>
    </row>
    <row r="110" spans="1:52">
      <c r="A110" s="493">
        <f>NUG!A20</f>
        <v>14</v>
      </c>
      <c r="B110" s="493" t="str">
        <f>NUG!B20</f>
        <v xml:space="preserve">Valenta </v>
      </c>
      <c r="C110" s="493" t="str">
        <f>NUG!C20</f>
        <v>Radek</v>
      </c>
      <c r="D110" s="493">
        <f>NUG!D20</f>
        <v>821210</v>
      </c>
      <c r="E110" s="493"/>
      <c r="F110" s="493" t="str">
        <f>NUG!F20</f>
        <v>CBA</v>
      </c>
      <c r="G110" s="492">
        <f t="shared" si="19"/>
        <v>0</v>
      </c>
      <c r="H110" s="493">
        <f t="shared" si="20"/>
        <v>4</v>
      </c>
      <c r="I110" s="493">
        <f t="shared" si="21"/>
        <v>0</v>
      </c>
      <c r="J110" s="493">
        <f t="shared" si="22"/>
        <v>0</v>
      </c>
      <c r="K110" s="493">
        <f t="shared" si="23"/>
        <v>0</v>
      </c>
      <c r="L110" s="493">
        <f t="shared" si="24"/>
        <v>0</v>
      </c>
      <c r="O110" s="495">
        <v>0</v>
      </c>
      <c r="P110" s="493">
        <v>0</v>
      </c>
      <c r="Q110" s="493"/>
      <c r="R110" s="493">
        <v>0</v>
      </c>
      <c r="S110" s="493">
        <v>0</v>
      </c>
      <c r="T110" s="494"/>
      <c r="U110" s="493"/>
      <c r="V110" s="495"/>
      <c r="W110" s="493"/>
      <c r="X110" s="493"/>
      <c r="Y110" s="493"/>
      <c r="Z110" s="493"/>
      <c r="AA110" s="482"/>
      <c r="AB110" s="493">
        <v>0</v>
      </c>
      <c r="AC110" s="493">
        <v>0</v>
      </c>
      <c r="AD110" s="493"/>
      <c r="AE110" s="493">
        <v>0</v>
      </c>
      <c r="AF110" s="493">
        <v>0</v>
      </c>
      <c r="AG110" s="493"/>
      <c r="AH110" s="493"/>
      <c r="AI110" s="493"/>
      <c r="AJ110" s="493"/>
      <c r="AK110" s="493"/>
      <c r="AL110" s="493"/>
      <c r="AM110" s="493"/>
      <c r="AO110" s="496"/>
      <c r="AP110" s="496"/>
      <c r="AQ110" s="496"/>
      <c r="AR110" s="496"/>
      <c r="AS110" s="496"/>
      <c r="AT110" s="496"/>
      <c r="AU110" s="496"/>
      <c r="AV110" s="496"/>
      <c r="AW110" s="496"/>
      <c r="AX110" s="496"/>
      <c r="AY110" s="496"/>
      <c r="AZ110" s="496"/>
    </row>
    <row r="111" spans="1:52">
      <c r="A111" s="493">
        <f>NUG!A21</f>
        <v>17</v>
      </c>
      <c r="B111" s="493" t="str">
        <f>NUG!B21</f>
        <v>Malý</v>
      </c>
      <c r="C111" s="493" t="str">
        <f>NUG!C21</f>
        <v>Martin</v>
      </c>
      <c r="D111" s="493">
        <f>NUG!D21</f>
        <v>0</v>
      </c>
      <c r="E111" s="493"/>
      <c r="F111" s="493" t="str">
        <f>NUG!F21</f>
        <v>CBA</v>
      </c>
      <c r="G111" s="492">
        <f t="shared" si="19"/>
        <v>2.6</v>
      </c>
      <c r="H111" s="493">
        <f t="shared" si="20"/>
        <v>5</v>
      </c>
      <c r="I111" s="493">
        <f t="shared" si="21"/>
        <v>8</v>
      </c>
      <c r="J111" s="493">
        <f t="shared" si="22"/>
        <v>5</v>
      </c>
      <c r="K111" s="493">
        <f t="shared" si="23"/>
        <v>13</v>
      </c>
      <c r="L111" s="493">
        <f t="shared" si="24"/>
        <v>0</v>
      </c>
      <c r="O111" s="495">
        <v>1</v>
      </c>
      <c r="P111" s="493">
        <v>0</v>
      </c>
      <c r="Q111" s="493">
        <v>5</v>
      </c>
      <c r="R111" s="493">
        <v>2</v>
      </c>
      <c r="S111" s="493">
        <v>0</v>
      </c>
      <c r="T111" s="494"/>
      <c r="U111" s="493"/>
      <c r="V111" s="495"/>
      <c r="W111" s="493"/>
      <c r="X111" s="493"/>
      <c r="Y111" s="493"/>
      <c r="Z111" s="493"/>
      <c r="AA111" s="482"/>
      <c r="AB111" s="493">
        <v>2</v>
      </c>
      <c r="AC111" s="493">
        <v>1</v>
      </c>
      <c r="AD111" s="493">
        <v>1</v>
      </c>
      <c r="AE111" s="493">
        <v>0</v>
      </c>
      <c r="AF111" s="493">
        <v>1</v>
      </c>
      <c r="AG111" s="493"/>
      <c r="AH111" s="493"/>
      <c r="AI111" s="493"/>
      <c r="AJ111" s="493"/>
      <c r="AK111" s="493"/>
      <c r="AL111" s="493"/>
      <c r="AM111" s="493"/>
      <c r="AO111" s="496"/>
      <c r="AP111" s="496"/>
      <c r="AQ111" s="496"/>
      <c r="AR111" s="496"/>
      <c r="AS111" s="496"/>
      <c r="AT111" s="496"/>
      <c r="AU111" s="496"/>
      <c r="AV111" s="496"/>
      <c r="AW111" s="496"/>
      <c r="AX111" s="496"/>
      <c r="AY111" s="496"/>
      <c r="AZ111" s="496"/>
    </row>
    <row r="112" spans="1:52">
      <c r="A112" s="493">
        <f>NUG!A22</f>
        <v>21</v>
      </c>
      <c r="B112" s="493" t="str">
        <f>NUG!B22</f>
        <v>Budina</v>
      </c>
      <c r="C112" s="493" t="str">
        <f>NUG!C22</f>
        <v>Roman</v>
      </c>
      <c r="D112" s="493">
        <f>NUG!D22</f>
        <v>750513</v>
      </c>
      <c r="E112" s="493"/>
      <c r="F112" s="493" t="str">
        <f>NUG!F22</f>
        <v>CBA</v>
      </c>
      <c r="G112" s="492">
        <f t="shared" si="19"/>
        <v>1.6</v>
      </c>
      <c r="H112" s="493">
        <f t="shared" si="20"/>
        <v>5</v>
      </c>
      <c r="I112" s="493">
        <f t="shared" si="21"/>
        <v>0</v>
      </c>
      <c r="J112" s="493">
        <f t="shared" si="22"/>
        <v>8</v>
      </c>
      <c r="K112" s="493">
        <f t="shared" si="23"/>
        <v>8</v>
      </c>
      <c r="L112" s="493">
        <f t="shared" si="24"/>
        <v>0</v>
      </c>
      <c r="O112" s="495">
        <v>0</v>
      </c>
      <c r="P112" s="493">
        <v>0</v>
      </c>
      <c r="Q112" s="493">
        <v>0</v>
      </c>
      <c r="R112" s="493">
        <v>0</v>
      </c>
      <c r="S112" s="493">
        <v>0</v>
      </c>
      <c r="T112" s="494"/>
      <c r="U112" s="493"/>
      <c r="V112" s="495"/>
      <c r="W112" s="493"/>
      <c r="X112" s="493"/>
      <c r="Y112" s="493"/>
      <c r="Z112" s="493"/>
      <c r="AA112" s="482"/>
      <c r="AB112" s="493">
        <v>2</v>
      </c>
      <c r="AC112" s="493">
        <v>1</v>
      </c>
      <c r="AD112" s="493">
        <v>3</v>
      </c>
      <c r="AE112" s="493">
        <v>1</v>
      </c>
      <c r="AF112" s="493">
        <v>1</v>
      </c>
      <c r="AG112" s="493"/>
      <c r="AH112" s="493"/>
      <c r="AI112" s="493"/>
      <c r="AJ112" s="493"/>
      <c r="AK112" s="493"/>
      <c r="AL112" s="493"/>
      <c r="AM112" s="493"/>
      <c r="AO112" s="496"/>
      <c r="AP112" s="496"/>
      <c r="AQ112" s="496"/>
      <c r="AR112" s="496"/>
      <c r="AS112" s="496"/>
      <c r="AT112" s="496"/>
      <c r="AU112" s="496"/>
      <c r="AV112" s="496"/>
      <c r="AW112" s="496"/>
      <c r="AX112" s="496"/>
      <c r="AY112" s="496"/>
      <c r="AZ112" s="496"/>
    </row>
    <row r="113" spans="1:53">
      <c r="A113" s="493">
        <f>NUG!A23</f>
        <v>23</v>
      </c>
      <c r="B113" s="493" t="str">
        <f>NUG!B23</f>
        <v>Daněk</v>
      </c>
      <c r="C113" s="493" t="str">
        <f>NUG!C23</f>
        <v>Petr</v>
      </c>
      <c r="D113" s="493">
        <f>NUG!D23</f>
        <v>840529</v>
      </c>
      <c r="E113" s="493"/>
      <c r="F113" s="493" t="str">
        <f>NUG!F23</f>
        <v>CBA</v>
      </c>
      <c r="G113" s="492" t="e">
        <f t="shared" si="19"/>
        <v>#DIV/0!</v>
      </c>
      <c r="H113" s="493">
        <f t="shared" si="20"/>
        <v>0</v>
      </c>
      <c r="I113" s="493">
        <f t="shared" si="21"/>
        <v>0</v>
      </c>
      <c r="J113" s="493">
        <f t="shared" si="22"/>
        <v>0</v>
      </c>
      <c r="K113" s="493">
        <f t="shared" si="23"/>
        <v>0</v>
      </c>
      <c r="L113" s="493">
        <f t="shared" si="24"/>
        <v>0</v>
      </c>
      <c r="O113" s="495"/>
      <c r="P113" s="493"/>
      <c r="Q113" s="493"/>
      <c r="R113" s="493"/>
      <c r="S113" s="493"/>
      <c r="T113" s="494"/>
      <c r="U113" s="493"/>
      <c r="V113" s="495"/>
      <c r="W113" s="493"/>
      <c r="X113" s="493"/>
      <c r="Y113" s="493"/>
      <c r="Z113" s="493"/>
      <c r="AA113" s="482"/>
      <c r="AB113" s="493"/>
      <c r="AC113" s="493"/>
      <c r="AD113" s="493"/>
      <c r="AE113" s="493"/>
      <c r="AF113" s="493"/>
      <c r="AG113" s="493"/>
      <c r="AH113" s="493"/>
      <c r="AI113" s="493"/>
      <c r="AJ113" s="493"/>
      <c r="AK113" s="493"/>
      <c r="AL113" s="493"/>
      <c r="AM113" s="493"/>
      <c r="AO113" s="496"/>
      <c r="AP113" s="496"/>
      <c r="AQ113" s="496"/>
      <c r="AR113" s="496"/>
      <c r="AS113" s="496"/>
      <c r="AT113" s="496"/>
      <c r="AU113" s="496"/>
      <c r="AV113" s="496"/>
      <c r="AW113" s="496"/>
      <c r="AX113" s="496"/>
      <c r="AY113" s="496"/>
      <c r="AZ113" s="496"/>
    </row>
    <row r="114" spans="1:53">
      <c r="A114" s="493">
        <f>NUG!A24</f>
        <v>24</v>
      </c>
      <c r="B114" s="493" t="str">
        <f>NUG!B24</f>
        <v>Nevrlý</v>
      </c>
      <c r="C114" s="493" t="str">
        <f>NUG!C24</f>
        <v>Matěj</v>
      </c>
      <c r="D114" s="493">
        <f>NUG!D24</f>
        <v>0</v>
      </c>
      <c r="E114" s="493"/>
      <c r="F114" s="493" t="str">
        <f>NUG!F24</f>
        <v>CBA</v>
      </c>
      <c r="G114" s="492">
        <f t="shared" si="19"/>
        <v>0</v>
      </c>
      <c r="H114" s="493">
        <f t="shared" si="20"/>
        <v>1</v>
      </c>
      <c r="I114" s="493">
        <f t="shared" si="21"/>
        <v>0</v>
      </c>
      <c r="J114" s="493">
        <f t="shared" si="22"/>
        <v>0</v>
      </c>
      <c r="K114" s="493">
        <f t="shared" si="23"/>
        <v>0</v>
      </c>
      <c r="L114" s="493">
        <f t="shared" si="24"/>
        <v>0</v>
      </c>
      <c r="O114" s="495"/>
      <c r="P114" s="493">
        <v>0</v>
      </c>
      <c r="Q114" s="493"/>
      <c r="R114" s="493"/>
      <c r="S114" s="493"/>
      <c r="T114" s="494"/>
      <c r="U114" s="493"/>
      <c r="V114" s="495"/>
      <c r="W114" s="493"/>
      <c r="X114" s="493"/>
      <c r="Y114" s="493"/>
      <c r="Z114" s="493"/>
      <c r="AA114" s="482"/>
      <c r="AB114" s="493"/>
      <c r="AC114" s="493">
        <v>0</v>
      </c>
      <c r="AD114" s="493"/>
      <c r="AE114" s="493"/>
      <c r="AF114" s="493"/>
      <c r="AG114" s="493"/>
      <c r="AH114" s="493"/>
      <c r="AI114" s="493"/>
      <c r="AJ114" s="493"/>
      <c r="AK114" s="493"/>
      <c r="AL114" s="493"/>
      <c r="AM114" s="493"/>
      <c r="AO114" s="496"/>
      <c r="AP114" s="496"/>
      <c r="AQ114" s="496"/>
      <c r="AR114" s="496"/>
      <c r="AS114" s="496"/>
      <c r="AT114" s="496"/>
      <c r="AU114" s="496"/>
      <c r="AV114" s="496"/>
      <c r="AW114" s="496"/>
      <c r="AX114" s="496"/>
      <c r="AY114" s="496"/>
      <c r="AZ114" s="496"/>
    </row>
    <row r="115" spans="1:53">
      <c r="A115" s="493">
        <f>NUG!A25</f>
        <v>27</v>
      </c>
      <c r="B115" s="493" t="str">
        <f>NUG!B25</f>
        <v xml:space="preserve">Blaháček </v>
      </c>
      <c r="C115" s="493" t="str">
        <f>NUG!C25</f>
        <v>Daniel</v>
      </c>
      <c r="D115" s="493">
        <f>NUG!D25</f>
        <v>931102</v>
      </c>
      <c r="E115" s="493"/>
      <c r="F115" s="493" t="str">
        <f>NUG!F25</f>
        <v>CBA</v>
      </c>
      <c r="G115" s="492">
        <f t="shared" si="19"/>
        <v>0.75</v>
      </c>
      <c r="H115" s="493">
        <f t="shared" si="20"/>
        <v>4</v>
      </c>
      <c r="I115" s="493">
        <f t="shared" si="21"/>
        <v>3</v>
      </c>
      <c r="J115" s="493">
        <f t="shared" si="22"/>
        <v>0</v>
      </c>
      <c r="K115" s="493">
        <f t="shared" si="23"/>
        <v>3</v>
      </c>
      <c r="L115" s="493">
        <f t="shared" si="24"/>
        <v>0</v>
      </c>
      <c r="O115" s="495">
        <v>1</v>
      </c>
      <c r="P115" s="493">
        <v>0</v>
      </c>
      <c r="Q115" s="493"/>
      <c r="R115" s="493">
        <v>1</v>
      </c>
      <c r="S115" s="493">
        <v>1</v>
      </c>
      <c r="T115" s="494"/>
      <c r="U115" s="493"/>
      <c r="V115" s="495"/>
      <c r="W115" s="493"/>
      <c r="X115" s="493"/>
      <c r="Y115" s="493"/>
      <c r="Z115" s="493"/>
      <c r="AA115" s="482"/>
      <c r="AB115" s="493">
        <v>0</v>
      </c>
      <c r="AC115" s="493">
        <v>0</v>
      </c>
      <c r="AD115" s="493"/>
      <c r="AE115" s="493">
        <v>0</v>
      </c>
      <c r="AF115" s="493">
        <v>0</v>
      </c>
      <c r="AG115" s="493"/>
      <c r="AH115" s="493"/>
      <c r="AI115" s="493"/>
      <c r="AJ115" s="493"/>
      <c r="AK115" s="493"/>
      <c r="AL115" s="493"/>
      <c r="AM115" s="493"/>
      <c r="AO115" s="496"/>
      <c r="AP115" s="496"/>
      <c r="AQ115" s="496"/>
      <c r="AR115" s="496"/>
      <c r="AS115" s="496"/>
      <c r="AT115" s="496"/>
      <c r="AU115" s="496"/>
      <c r="AV115" s="496"/>
      <c r="AW115" s="496"/>
      <c r="AX115" s="496"/>
      <c r="AY115" s="496"/>
      <c r="AZ115" s="496"/>
    </row>
    <row r="116" spans="1:53">
      <c r="A116" s="493">
        <f>NUG!A26</f>
        <v>44</v>
      </c>
      <c r="B116" s="493" t="str">
        <f>NUG!B26</f>
        <v>Mazák</v>
      </c>
      <c r="C116" s="493" t="str">
        <f>NUG!C26</f>
        <v>Roman</v>
      </c>
      <c r="D116" s="493" t="str">
        <f>NUG!D26</f>
        <v>700305</v>
      </c>
      <c r="E116" s="493"/>
      <c r="F116" s="493" t="str">
        <f>NUG!F26</f>
        <v>CBA</v>
      </c>
      <c r="G116" s="492">
        <f t="shared" si="19"/>
        <v>0.6</v>
      </c>
      <c r="H116" s="493">
        <f t="shared" si="20"/>
        <v>5</v>
      </c>
      <c r="I116" s="493">
        <f t="shared" si="21"/>
        <v>1</v>
      </c>
      <c r="J116" s="493">
        <f t="shared" si="22"/>
        <v>2</v>
      </c>
      <c r="K116" s="493">
        <f t="shared" si="23"/>
        <v>3</v>
      </c>
      <c r="L116" s="493">
        <f t="shared" si="24"/>
        <v>0</v>
      </c>
      <c r="O116" s="495">
        <v>0</v>
      </c>
      <c r="P116" s="493">
        <v>0</v>
      </c>
      <c r="Q116" s="493">
        <v>1</v>
      </c>
      <c r="R116" s="493">
        <v>0</v>
      </c>
      <c r="S116" s="493">
        <v>0</v>
      </c>
      <c r="T116" s="494"/>
      <c r="U116" s="493"/>
      <c r="V116" s="495"/>
      <c r="W116" s="493"/>
      <c r="X116" s="493"/>
      <c r="Y116" s="493"/>
      <c r="Z116" s="493"/>
      <c r="AA116" s="482"/>
      <c r="AB116" s="493">
        <v>0</v>
      </c>
      <c r="AC116" s="493">
        <v>0</v>
      </c>
      <c r="AD116" s="493">
        <v>1</v>
      </c>
      <c r="AE116" s="493">
        <v>0</v>
      </c>
      <c r="AF116" s="493">
        <v>1</v>
      </c>
      <c r="AG116" s="493"/>
      <c r="AH116" s="493"/>
      <c r="AI116" s="493"/>
      <c r="AJ116" s="493"/>
      <c r="AK116" s="493"/>
      <c r="AL116" s="493"/>
      <c r="AM116" s="493"/>
      <c r="AO116" s="496"/>
      <c r="AP116" s="496"/>
      <c r="AQ116" s="496"/>
      <c r="AR116" s="496"/>
      <c r="AS116" s="496"/>
      <c r="AT116" s="496"/>
      <c r="AU116" s="496"/>
      <c r="AV116" s="496"/>
      <c r="AW116" s="496"/>
      <c r="AX116" s="496"/>
      <c r="AY116" s="496"/>
      <c r="AZ116" s="496"/>
    </row>
    <row r="117" spans="1:53" s="513" customFormat="1">
      <c r="A117" s="493">
        <f>NUG!A27</f>
        <v>48</v>
      </c>
      <c r="B117" s="493" t="str">
        <f>NUG!B27</f>
        <v xml:space="preserve">Blecha </v>
      </c>
      <c r="C117" s="493" t="str">
        <f>NUG!C27</f>
        <v>Denis</v>
      </c>
      <c r="D117" s="493">
        <f>NUG!D27</f>
        <v>0</v>
      </c>
      <c r="E117" s="493"/>
      <c r="F117" s="493" t="str">
        <f>NUG!F27</f>
        <v>CBA</v>
      </c>
      <c r="G117" s="492">
        <f t="shared" si="19"/>
        <v>0.66666666666666663</v>
      </c>
      <c r="H117" s="493">
        <f t="shared" si="20"/>
        <v>3</v>
      </c>
      <c r="I117" s="493">
        <f t="shared" si="21"/>
        <v>0</v>
      </c>
      <c r="J117" s="493">
        <f t="shared" si="22"/>
        <v>2</v>
      </c>
      <c r="K117" s="493">
        <f t="shared" si="23"/>
        <v>2</v>
      </c>
      <c r="L117" s="493">
        <f t="shared" si="24"/>
        <v>0</v>
      </c>
      <c r="M117" s="480"/>
      <c r="N117" s="480"/>
      <c r="O117" s="495">
        <v>0</v>
      </c>
      <c r="P117" s="493">
        <v>0</v>
      </c>
      <c r="Q117" s="493"/>
      <c r="R117" s="493"/>
      <c r="S117" s="493">
        <v>0</v>
      </c>
      <c r="T117" s="494"/>
      <c r="U117" s="493"/>
      <c r="V117" s="495"/>
      <c r="W117" s="493"/>
      <c r="X117" s="493"/>
      <c r="Y117" s="493"/>
      <c r="Z117" s="493"/>
      <c r="AA117" s="482"/>
      <c r="AB117" s="493">
        <v>1</v>
      </c>
      <c r="AC117" s="493">
        <v>0</v>
      </c>
      <c r="AD117" s="493"/>
      <c r="AE117" s="493"/>
      <c r="AF117" s="493">
        <v>1</v>
      </c>
      <c r="AG117" s="493"/>
      <c r="AH117" s="493"/>
      <c r="AI117" s="493"/>
      <c r="AJ117" s="493"/>
      <c r="AK117" s="493"/>
      <c r="AL117" s="493"/>
      <c r="AM117" s="493"/>
      <c r="AN117" s="480"/>
      <c r="AO117" s="496"/>
      <c r="AP117" s="496"/>
      <c r="AQ117" s="496"/>
      <c r="AR117" s="496"/>
      <c r="AS117" s="496"/>
      <c r="AT117" s="496"/>
      <c r="AU117" s="496"/>
      <c r="AV117" s="496"/>
      <c r="AW117" s="496"/>
      <c r="AX117" s="496"/>
      <c r="AY117" s="496"/>
      <c r="AZ117" s="496"/>
      <c r="BA117" s="480"/>
    </row>
    <row r="118" spans="1:53">
      <c r="A118" s="493">
        <f>NUG!A28</f>
        <v>0</v>
      </c>
      <c r="B118" s="493" t="str">
        <f>NUG!B28</f>
        <v>Kulhaj</v>
      </c>
      <c r="C118" s="493" t="str">
        <f>NUG!C28</f>
        <v>Miloš</v>
      </c>
      <c r="D118" s="493" t="str">
        <f>NUG!D28</f>
        <v xml:space="preserve"> </v>
      </c>
      <c r="E118" s="493"/>
      <c r="F118" s="493" t="str">
        <f>NUG!F28</f>
        <v>CBA</v>
      </c>
      <c r="G118" s="492" t="e">
        <f t="shared" si="19"/>
        <v>#DIV/0!</v>
      </c>
      <c r="H118" s="493">
        <f t="shared" si="20"/>
        <v>0</v>
      </c>
      <c r="I118" s="493">
        <f t="shared" si="21"/>
        <v>0</v>
      </c>
      <c r="J118" s="493">
        <f t="shared" si="22"/>
        <v>0</v>
      </c>
      <c r="K118" s="493">
        <f t="shared" si="23"/>
        <v>0</v>
      </c>
      <c r="L118" s="493">
        <f t="shared" si="24"/>
        <v>0</v>
      </c>
      <c r="O118" s="495"/>
      <c r="P118" s="493"/>
      <c r="Q118" s="493"/>
      <c r="R118" s="493"/>
      <c r="S118" s="493"/>
      <c r="T118" s="494"/>
      <c r="U118" s="493"/>
      <c r="V118" s="495"/>
      <c r="W118" s="493"/>
      <c r="X118" s="493"/>
      <c r="Y118" s="493"/>
      <c r="Z118" s="493"/>
      <c r="AA118" s="482"/>
      <c r="AB118" s="493"/>
      <c r="AC118" s="493"/>
      <c r="AD118" s="493"/>
      <c r="AE118" s="493"/>
      <c r="AF118" s="493"/>
      <c r="AG118" s="493"/>
      <c r="AH118" s="493"/>
      <c r="AI118" s="493"/>
      <c r="AJ118" s="493"/>
      <c r="AK118" s="493"/>
      <c r="AL118" s="493"/>
      <c r="AM118" s="493"/>
      <c r="AO118" s="496"/>
      <c r="AP118" s="496"/>
      <c r="AQ118" s="496"/>
      <c r="AR118" s="496"/>
      <c r="AS118" s="496"/>
      <c r="AT118" s="496"/>
      <c r="AU118" s="496"/>
      <c r="AV118" s="496"/>
      <c r="AW118" s="496"/>
      <c r="AX118" s="496"/>
      <c r="AY118" s="496"/>
      <c r="AZ118" s="496"/>
    </row>
    <row r="119" spans="1:53">
      <c r="A119" s="493">
        <f>NUG!A29</f>
        <v>0</v>
      </c>
      <c r="B119" s="493">
        <f>NUG!B29</f>
        <v>0</v>
      </c>
      <c r="C119" s="493">
        <f>NUG!C29</f>
        <v>0</v>
      </c>
      <c r="D119" s="493">
        <f>NUG!D29</f>
        <v>0</v>
      </c>
      <c r="E119" s="493"/>
      <c r="F119" s="493" t="str">
        <f>NUG!F29</f>
        <v>CBA</v>
      </c>
      <c r="G119" s="492" t="e">
        <f t="shared" si="19"/>
        <v>#DIV/0!</v>
      </c>
      <c r="H119" s="493">
        <f t="shared" si="20"/>
        <v>0</v>
      </c>
      <c r="I119" s="493">
        <f t="shared" si="21"/>
        <v>0</v>
      </c>
      <c r="J119" s="493">
        <f t="shared" si="22"/>
        <v>0</v>
      </c>
      <c r="K119" s="493">
        <f t="shared" si="23"/>
        <v>0</v>
      </c>
      <c r="L119" s="493">
        <f t="shared" si="24"/>
        <v>0</v>
      </c>
      <c r="M119" s="513"/>
      <c r="N119" s="513"/>
      <c r="O119" s="495"/>
      <c r="P119" s="493"/>
      <c r="Q119" s="493"/>
      <c r="R119" s="493"/>
      <c r="S119" s="493"/>
      <c r="T119" s="494"/>
      <c r="U119" s="493"/>
      <c r="V119" s="495"/>
      <c r="W119" s="493"/>
      <c r="X119" s="493"/>
      <c r="Y119" s="493"/>
      <c r="Z119" s="493"/>
      <c r="AA119" s="482"/>
      <c r="AB119" s="493"/>
      <c r="AC119" s="493"/>
      <c r="AD119" s="493"/>
      <c r="AE119" s="493"/>
      <c r="AF119" s="493"/>
      <c r="AG119" s="493"/>
      <c r="AH119" s="493"/>
      <c r="AI119" s="493"/>
      <c r="AJ119" s="493"/>
      <c r="AK119" s="493"/>
      <c r="AL119" s="493"/>
      <c r="AM119" s="493"/>
      <c r="AN119" s="513"/>
      <c r="AO119" s="514"/>
      <c r="AP119" s="514"/>
      <c r="AQ119" s="514"/>
      <c r="AR119" s="514"/>
      <c r="AS119" s="514"/>
      <c r="AT119" s="514"/>
      <c r="AU119" s="514"/>
      <c r="AV119" s="514"/>
      <c r="AW119" s="514"/>
      <c r="AX119" s="514"/>
      <c r="AY119" s="514"/>
      <c r="AZ119" s="514"/>
      <c r="BA119" s="513"/>
    </row>
    <row r="120" spans="1:53">
      <c r="A120" s="493">
        <f>NUG!A30</f>
        <v>0</v>
      </c>
      <c r="B120" s="493">
        <f>NUG!B30</f>
        <v>0</v>
      </c>
      <c r="C120" s="493">
        <f>NUG!C30</f>
        <v>0</v>
      </c>
      <c r="D120" s="493">
        <f>NUG!D30</f>
        <v>0</v>
      </c>
      <c r="E120" s="493"/>
      <c r="F120" s="493" t="str">
        <f>NUG!F30</f>
        <v>CBA</v>
      </c>
      <c r="G120" s="492" t="e">
        <f t="shared" si="19"/>
        <v>#DIV/0!</v>
      </c>
      <c r="H120" s="493">
        <f t="shared" si="20"/>
        <v>0</v>
      </c>
      <c r="I120" s="493">
        <f t="shared" si="21"/>
        <v>0</v>
      </c>
      <c r="J120" s="493">
        <f t="shared" si="22"/>
        <v>0</v>
      </c>
      <c r="K120" s="493">
        <f t="shared" si="23"/>
        <v>0</v>
      </c>
      <c r="L120" s="493">
        <f t="shared" si="24"/>
        <v>0</v>
      </c>
      <c r="O120" s="495"/>
      <c r="P120" s="493"/>
      <c r="Q120" s="493"/>
      <c r="R120" s="493"/>
      <c r="S120" s="493"/>
      <c r="T120" s="494"/>
      <c r="U120" s="493"/>
      <c r="V120" s="495"/>
      <c r="W120" s="493"/>
      <c r="X120" s="493"/>
      <c r="Y120" s="493"/>
      <c r="Z120" s="493"/>
      <c r="AA120" s="482"/>
      <c r="AB120" s="493"/>
      <c r="AC120" s="493"/>
      <c r="AD120" s="493"/>
      <c r="AE120" s="493"/>
      <c r="AF120" s="493"/>
      <c r="AG120" s="493"/>
      <c r="AH120" s="493"/>
      <c r="AI120" s="493"/>
      <c r="AJ120" s="493"/>
      <c r="AK120" s="493"/>
      <c r="AL120" s="493"/>
      <c r="AM120" s="493"/>
      <c r="AO120" s="496"/>
      <c r="AP120" s="496"/>
      <c r="AQ120" s="496"/>
      <c r="AR120" s="496"/>
      <c r="AS120" s="496"/>
      <c r="AT120" s="496"/>
      <c r="AU120" s="496"/>
      <c r="AV120" s="496"/>
      <c r="AW120" s="496"/>
      <c r="AX120" s="496"/>
      <c r="AY120" s="496"/>
      <c r="AZ120" s="496"/>
    </row>
    <row r="121" spans="1:53">
      <c r="A121" s="493">
        <f>NUG!A31</f>
        <v>0</v>
      </c>
      <c r="B121" s="493">
        <f>NUG!B31</f>
        <v>0</v>
      </c>
      <c r="C121" s="493">
        <f>NUG!C31</f>
        <v>0</v>
      </c>
      <c r="D121" s="493">
        <f>NUG!D31</f>
        <v>0</v>
      </c>
      <c r="E121" s="493"/>
      <c r="F121" s="493">
        <f>NUG!F31</f>
        <v>0</v>
      </c>
      <c r="G121" s="492" t="e">
        <f t="shared" si="19"/>
        <v>#DIV/0!</v>
      </c>
      <c r="H121" s="493">
        <f t="shared" si="20"/>
        <v>0</v>
      </c>
      <c r="I121" s="493">
        <f t="shared" si="21"/>
        <v>0</v>
      </c>
      <c r="J121" s="493">
        <f t="shared" si="22"/>
        <v>0</v>
      </c>
      <c r="K121" s="493">
        <f t="shared" si="23"/>
        <v>0</v>
      </c>
      <c r="L121" s="493">
        <f t="shared" si="24"/>
        <v>0</v>
      </c>
      <c r="O121" s="495"/>
      <c r="P121" s="493"/>
      <c r="Q121" s="493"/>
      <c r="R121" s="493"/>
      <c r="S121" s="493"/>
      <c r="T121" s="494"/>
      <c r="U121" s="493"/>
      <c r="V121" s="495"/>
      <c r="W121" s="493"/>
      <c r="X121" s="493"/>
      <c r="Y121" s="493"/>
      <c r="Z121" s="493"/>
      <c r="AA121" s="482"/>
      <c r="AB121" s="493"/>
      <c r="AC121" s="493"/>
      <c r="AD121" s="493"/>
      <c r="AE121" s="493"/>
      <c r="AF121" s="493"/>
      <c r="AG121" s="493"/>
      <c r="AH121" s="493"/>
      <c r="AI121" s="493"/>
      <c r="AJ121" s="493"/>
      <c r="AK121" s="493"/>
      <c r="AL121" s="493"/>
      <c r="AM121" s="493"/>
      <c r="AO121" s="496"/>
      <c r="AP121" s="496"/>
      <c r="AQ121" s="496"/>
      <c r="AR121" s="496"/>
      <c r="AS121" s="496"/>
      <c r="AT121" s="496"/>
      <c r="AU121" s="496"/>
      <c r="AV121" s="496"/>
      <c r="AW121" s="496"/>
      <c r="AX121" s="496"/>
      <c r="AY121" s="496"/>
      <c r="AZ121" s="496"/>
    </row>
    <row r="122" spans="1:53">
      <c r="A122" s="493">
        <f>NUG!A32</f>
        <v>0</v>
      </c>
      <c r="B122" s="493">
        <f>NUG!B32</f>
        <v>0</v>
      </c>
      <c r="C122" s="493">
        <f>NUG!C32</f>
        <v>0</v>
      </c>
      <c r="D122" s="493">
        <f>NUG!D32</f>
        <v>0</v>
      </c>
      <c r="E122" s="493"/>
      <c r="F122" s="493">
        <f>NUG!F32</f>
        <v>0</v>
      </c>
      <c r="G122" s="492" t="e">
        <f t="shared" si="19"/>
        <v>#DIV/0!</v>
      </c>
      <c r="H122" s="493">
        <f t="shared" si="20"/>
        <v>0</v>
      </c>
      <c r="I122" s="493">
        <f t="shared" si="21"/>
        <v>0</v>
      </c>
      <c r="J122" s="493">
        <f t="shared" si="22"/>
        <v>0</v>
      </c>
      <c r="K122" s="493">
        <f t="shared" si="23"/>
        <v>0</v>
      </c>
      <c r="L122" s="493">
        <f t="shared" si="24"/>
        <v>0</v>
      </c>
      <c r="O122" s="495"/>
      <c r="P122" s="493"/>
      <c r="Q122" s="493"/>
      <c r="R122" s="493"/>
      <c r="S122" s="493"/>
      <c r="T122" s="494"/>
      <c r="U122" s="493"/>
      <c r="V122" s="495"/>
      <c r="W122" s="493"/>
      <c r="X122" s="493"/>
      <c r="Y122" s="493"/>
      <c r="Z122" s="493"/>
      <c r="AA122" s="482"/>
      <c r="AB122" s="493"/>
      <c r="AC122" s="493"/>
      <c r="AD122" s="493"/>
      <c r="AE122" s="493"/>
      <c r="AF122" s="493"/>
      <c r="AG122" s="493"/>
      <c r="AH122" s="493"/>
      <c r="AI122" s="493"/>
      <c r="AJ122" s="493"/>
      <c r="AK122" s="493"/>
      <c r="AL122" s="493"/>
      <c r="AM122" s="493"/>
      <c r="AO122" s="496"/>
      <c r="AP122" s="496"/>
      <c r="AQ122" s="496"/>
      <c r="AR122" s="496"/>
      <c r="AS122" s="496"/>
      <c r="AT122" s="496"/>
      <c r="AU122" s="496"/>
      <c r="AV122" s="496"/>
      <c r="AW122" s="496"/>
      <c r="AX122" s="496"/>
      <c r="AY122" s="496"/>
      <c r="AZ122" s="496"/>
    </row>
    <row r="123" spans="1:53" ht="15">
      <c r="A123" s="482"/>
      <c r="B123" s="498" t="s">
        <v>168</v>
      </c>
      <c r="C123" s="498" t="s">
        <v>169</v>
      </c>
      <c r="D123" s="496"/>
      <c r="F123" s="493" t="s">
        <v>170</v>
      </c>
      <c r="G123" s="492" t="e">
        <f t="shared" si="19"/>
        <v>#DIV/0!</v>
      </c>
      <c r="H123" s="493">
        <f t="shared" si="20"/>
        <v>0</v>
      </c>
      <c r="I123" s="493">
        <f t="shared" si="21"/>
        <v>0</v>
      </c>
      <c r="J123" s="493">
        <f t="shared" si="22"/>
        <v>0</v>
      </c>
      <c r="K123" s="493">
        <f t="shared" si="23"/>
        <v>0</v>
      </c>
      <c r="L123" s="493">
        <f t="shared" si="24"/>
        <v>0</v>
      </c>
      <c r="O123" s="546"/>
      <c r="P123" s="547"/>
      <c r="Q123" s="547"/>
      <c r="R123" s="547"/>
      <c r="S123" s="547"/>
      <c r="T123" s="548"/>
      <c r="U123" s="547"/>
      <c r="V123" s="546"/>
      <c r="W123" s="547"/>
      <c r="X123" s="547"/>
      <c r="Y123" s="547"/>
      <c r="Z123" s="547"/>
      <c r="AA123" s="482"/>
      <c r="AB123" s="547"/>
      <c r="AC123" s="547"/>
      <c r="AD123" s="547"/>
      <c r="AE123" s="547"/>
      <c r="AF123" s="547"/>
      <c r="AG123" s="547"/>
      <c r="AH123" s="547"/>
      <c r="AI123" s="547"/>
      <c r="AJ123" s="547"/>
      <c r="AK123" s="547"/>
      <c r="AL123" s="547"/>
      <c r="AM123" s="547"/>
      <c r="AO123" s="549"/>
      <c r="AP123" s="549"/>
      <c r="AQ123" s="549"/>
      <c r="AR123" s="549"/>
      <c r="AS123" s="549"/>
      <c r="AT123" s="549"/>
      <c r="AU123" s="549"/>
      <c r="AV123" s="549"/>
      <c r="AW123" s="549"/>
      <c r="AX123" s="549"/>
      <c r="AY123" s="549"/>
      <c r="AZ123" s="549"/>
    </row>
    <row r="124" spans="1:53" ht="15">
      <c r="A124" s="482"/>
      <c r="B124" s="498" t="s">
        <v>272</v>
      </c>
      <c r="C124" s="498"/>
      <c r="D124" s="496"/>
      <c r="F124" s="493" t="s">
        <v>170</v>
      </c>
      <c r="G124" s="492">
        <f t="shared" si="19"/>
        <v>7</v>
      </c>
      <c r="H124" s="493">
        <f t="shared" si="20"/>
        <v>1</v>
      </c>
      <c r="I124" s="493">
        <f t="shared" si="21"/>
        <v>7</v>
      </c>
      <c r="J124" s="493">
        <f t="shared" si="22"/>
        <v>0</v>
      </c>
      <c r="K124" s="493">
        <f t="shared" si="23"/>
        <v>7</v>
      </c>
      <c r="L124" s="493">
        <f t="shared" si="24"/>
        <v>0</v>
      </c>
      <c r="O124" s="550"/>
      <c r="P124" s="551"/>
      <c r="Q124" s="551"/>
      <c r="R124" s="551">
        <v>7</v>
      </c>
      <c r="S124" s="551"/>
      <c r="T124" s="552"/>
      <c r="U124" s="551"/>
      <c r="V124" s="550"/>
      <c r="W124" s="551"/>
      <c r="X124" s="551"/>
      <c r="Y124" s="551"/>
      <c r="Z124" s="551"/>
      <c r="AA124" s="482"/>
      <c r="AB124" s="551"/>
      <c r="AC124" s="551"/>
      <c r="AD124" s="551"/>
      <c r="AE124" s="551"/>
      <c r="AF124" s="551"/>
      <c r="AG124" s="551"/>
      <c r="AH124" s="551"/>
      <c r="AI124" s="551"/>
      <c r="AJ124" s="551"/>
      <c r="AK124" s="551"/>
      <c r="AL124" s="551"/>
      <c r="AM124" s="551"/>
      <c r="AO124" s="553"/>
      <c r="AP124" s="553"/>
      <c r="AQ124" s="553"/>
      <c r="AR124" s="553"/>
      <c r="AS124" s="553"/>
      <c r="AT124" s="553"/>
      <c r="AU124" s="553"/>
      <c r="AV124" s="553"/>
      <c r="AW124" s="553"/>
      <c r="AX124" s="553"/>
      <c r="AY124" s="553"/>
      <c r="AZ124" s="553"/>
    </row>
    <row r="125" spans="1:53" ht="15">
      <c r="A125" s="482"/>
      <c r="B125" s="498" t="s">
        <v>40</v>
      </c>
      <c r="C125" s="498" t="s">
        <v>32</v>
      </c>
      <c r="D125" s="496"/>
      <c r="F125" s="493" t="s">
        <v>170</v>
      </c>
      <c r="G125" s="492" t="e">
        <f t="shared" si="19"/>
        <v>#DIV/0!</v>
      </c>
      <c r="H125" s="493">
        <f t="shared" si="20"/>
        <v>0</v>
      </c>
      <c r="I125" s="493">
        <f t="shared" si="21"/>
        <v>0</v>
      </c>
      <c r="J125" s="493">
        <f t="shared" si="22"/>
        <v>0</v>
      </c>
      <c r="K125" s="493">
        <f t="shared" si="23"/>
        <v>0</v>
      </c>
      <c r="L125" s="493">
        <f t="shared" si="24"/>
        <v>0</v>
      </c>
      <c r="O125" s="495"/>
      <c r="P125" s="493"/>
      <c r="Q125" s="493"/>
      <c r="R125" s="493"/>
      <c r="S125" s="493"/>
      <c r="T125" s="494"/>
      <c r="U125" s="493"/>
      <c r="V125" s="495"/>
      <c r="W125" s="493"/>
      <c r="X125" s="493"/>
      <c r="Y125" s="493"/>
      <c r="Z125" s="493"/>
      <c r="AA125" s="482"/>
      <c r="AB125" s="493"/>
      <c r="AC125" s="493"/>
      <c r="AD125" s="493"/>
      <c r="AE125" s="493"/>
      <c r="AF125" s="493"/>
      <c r="AG125" s="493"/>
      <c r="AH125" s="493"/>
      <c r="AI125" s="493"/>
      <c r="AJ125" s="493"/>
      <c r="AK125" s="493"/>
      <c r="AL125" s="493"/>
      <c r="AM125" s="493"/>
      <c r="AO125" s="496"/>
      <c r="AP125" s="496"/>
      <c r="AQ125" s="496"/>
      <c r="AR125" s="496"/>
      <c r="AS125" s="496"/>
      <c r="AT125" s="496"/>
      <c r="AU125" s="496"/>
      <c r="AV125" s="496"/>
      <c r="AW125" s="496"/>
      <c r="AX125" s="496"/>
      <c r="AY125" s="496"/>
      <c r="AZ125" s="496"/>
    </row>
    <row r="126" spans="1:53" ht="15">
      <c r="A126" s="482"/>
      <c r="B126" s="498" t="s">
        <v>270</v>
      </c>
      <c r="C126" s="498" t="s">
        <v>42</v>
      </c>
      <c r="D126" s="496"/>
      <c r="F126" s="493" t="s">
        <v>170</v>
      </c>
      <c r="G126" s="492" t="e">
        <f t="shared" si="19"/>
        <v>#DIV/0!</v>
      </c>
      <c r="H126" s="493">
        <f t="shared" si="20"/>
        <v>0</v>
      </c>
      <c r="I126" s="493">
        <f t="shared" si="21"/>
        <v>0</v>
      </c>
      <c r="J126" s="493">
        <f t="shared" si="22"/>
        <v>0</v>
      </c>
      <c r="K126" s="493">
        <f t="shared" si="23"/>
        <v>0</v>
      </c>
      <c r="L126" s="493">
        <f t="shared" si="24"/>
        <v>0</v>
      </c>
      <c r="O126" s="495"/>
      <c r="P126" s="493"/>
      <c r="Q126" s="493"/>
      <c r="R126" s="493"/>
      <c r="S126" s="493"/>
      <c r="T126" s="494"/>
      <c r="U126" s="493"/>
      <c r="V126" s="495"/>
      <c r="W126" s="493"/>
      <c r="X126" s="493"/>
      <c r="Y126" s="493"/>
      <c r="Z126" s="493"/>
      <c r="AA126" s="482"/>
      <c r="AB126" s="493"/>
      <c r="AC126" s="493"/>
      <c r="AD126" s="493"/>
      <c r="AE126" s="493"/>
      <c r="AF126" s="493"/>
      <c r="AG126" s="493"/>
      <c r="AH126" s="493"/>
      <c r="AI126" s="493"/>
      <c r="AJ126" s="493"/>
      <c r="AK126" s="493"/>
      <c r="AL126" s="493"/>
      <c r="AM126" s="493"/>
      <c r="AO126" s="496"/>
      <c r="AP126" s="496"/>
      <c r="AQ126" s="496"/>
      <c r="AR126" s="496"/>
      <c r="AS126" s="496"/>
      <c r="AT126" s="496"/>
      <c r="AU126" s="496"/>
      <c r="AV126" s="496"/>
      <c r="AW126" s="496"/>
      <c r="AX126" s="496"/>
      <c r="AY126" s="496"/>
      <c r="AZ126" s="496"/>
    </row>
    <row r="127" spans="1:53" ht="15">
      <c r="B127" s="498" t="s">
        <v>323</v>
      </c>
      <c r="C127" s="498"/>
      <c r="D127" s="496"/>
      <c r="F127" s="493" t="s">
        <v>170</v>
      </c>
      <c r="G127" s="492">
        <f t="shared" si="19"/>
        <v>13</v>
      </c>
      <c r="H127" s="493">
        <f t="shared" si="20"/>
        <v>4</v>
      </c>
      <c r="I127" s="493">
        <f t="shared" si="21"/>
        <v>52</v>
      </c>
      <c r="J127" s="493">
        <f t="shared" si="22"/>
        <v>0</v>
      </c>
      <c r="K127" s="493">
        <f t="shared" si="23"/>
        <v>52</v>
      </c>
      <c r="L127" s="493">
        <f t="shared" si="24"/>
        <v>0</v>
      </c>
      <c r="O127" s="495">
        <v>12</v>
      </c>
      <c r="P127" s="493">
        <v>16</v>
      </c>
      <c r="Q127" s="493">
        <v>16</v>
      </c>
      <c r="R127" s="493"/>
      <c r="S127" s="493">
        <v>8</v>
      </c>
      <c r="T127" s="494"/>
      <c r="U127" s="493"/>
      <c r="V127" s="495"/>
      <c r="W127" s="493"/>
      <c r="X127" s="493"/>
      <c r="Y127" s="493"/>
      <c r="Z127" s="493"/>
      <c r="AA127" s="482"/>
      <c r="AB127" s="493"/>
      <c r="AC127" s="493"/>
      <c r="AD127" s="493"/>
      <c r="AE127" s="493"/>
      <c r="AF127" s="493"/>
      <c r="AG127" s="493"/>
      <c r="AH127" s="493"/>
      <c r="AI127" s="493"/>
      <c r="AJ127" s="493"/>
      <c r="AK127" s="493"/>
      <c r="AL127" s="493"/>
      <c r="AM127" s="493"/>
      <c r="AO127" s="496"/>
      <c r="AP127" s="496"/>
      <c r="AQ127" s="496"/>
      <c r="AR127" s="496"/>
      <c r="AS127" s="496"/>
      <c r="AT127" s="496"/>
      <c r="AU127" s="496"/>
      <c r="AV127" s="496"/>
      <c r="AW127" s="496"/>
      <c r="AX127" s="496"/>
      <c r="AY127" s="496"/>
      <c r="AZ127" s="496"/>
    </row>
    <row r="128" spans="1:53" ht="15.75" thickBot="1">
      <c r="A128" s="535"/>
      <c r="B128" s="498" t="s">
        <v>267</v>
      </c>
      <c r="C128" s="498" t="s">
        <v>268</v>
      </c>
      <c r="D128" s="503"/>
      <c r="E128" s="504"/>
      <c r="F128" s="493" t="s">
        <v>170</v>
      </c>
      <c r="G128" s="492" t="e">
        <f t="shared" si="19"/>
        <v>#DIV/0!</v>
      </c>
      <c r="H128" s="493">
        <f t="shared" si="20"/>
        <v>0</v>
      </c>
      <c r="I128" s="493">
        <f t="shared" si="21"/>
        <v>0</v>
      </c>
      <c r="J128" s="493">
        <f t="shared" si="22"/>
        <v>0</v>
      </c>
      <c r="K128" s="493">
        <f t="shared" si="23"/>
        <v>0</v>
      </c>
      <c r="L128" s="493">
        <f t="shared" si="24"/>
        <v>0</v>
      </c>
      <c r="M128" s="509"/>
      <c r="N128" s="509"/>
      <c r="O128" s="536"/>
      <c r="P128" s="537"/>
      <c r="Q128" s="537"/>
      <c r="R128" s="537"/>
      <c r="S128" s="537"/>
      <c r="T128" s="538"/>
      <c r="U128" s="537"/>
      <c r="V128" s="536"/>
      <c r="W128" s="537"/>
      <c r="X128" s="537"/>
      <c r="Y128" s="537"/>
      <c r="Z128" s="537"/>
      <c r="AA128" s="493"/>
      <c r="AB128" s="493"/>
      <c r="AC128" s="493"/>
      <c r="AD128" s="493"/>
      <c r="AE128" s="493"/>
      <c r="AF128" s="493"/>
      <c r="AG128" s="493"/>
      <c r="AH128" s="493"/>
      <c r="AI128" s="493"/>
      <c r="AJ128" s="493"/>
      <c r="AK128" s="493"/>
      <c r="AL128" s="493"/>
      <c r="AM128" s="493"/>
      <c r="AN128" s="496"/>
      <c r="AO128" s="496"/>
      <c r="AP128" s="496"/>
      <c r="AQ128" s="496"/>
      <c r="AR128" s="496"/>
      <c r="AS128" s="496"/>
      <c r="AT128" s="496"/>
      <c r="AU128" s="496"/>
      <c r="AV128" s="496"/>
      <c r="AW128" s="496"/>
      <c r="AX128" s="496"/>
      <c r="AY128" s="496"/>
      <c r="AZ128" s="496"/>
    </row>
    <row r="129" spans="1:53" ht="15.75" thickBot="1">
      <c r="A129" s="505"/>
      <c r="B129" s="506" t="s">
        <v>34</v>
      </c>
      <c r="C129" s="506"/>
      <c r="D129" s="507"/>
      <c r="E129" s="508"/>
      <c r="F129" s="482" t="s">
        <v>171</v>
      </c>
      <c r="G129" s="492">
        <f t="shared" si="19"/>
        <v>2</v>
      </c>
      <c r="H129" s="493">
        <f t="shared" si="20"/>
        <v>5</v>
      </c>
      <c r="I129" s="493">
        <f t="shared" si="21"/>
        <v>10</v>
      </c>
      <c r="J129" s="493">
        <f t="shared" si="22"/>
        <v>0</v>
      </c>
      <c r="K129" s="493">
        <f t="shared" si="23"/>
        <v>10</v>
      </c>
      <c r="L129" s="493">
        <f t="shared" si="24"/>
        <v>0</v>
      </c>
      <c r="M129" s="509"/>
      <c r="N129" s="509"/>
      <c r="O129" s="510">
        <v>0</v>
      </c>
      <c r="P129" s="511">
        <v>4</v>
      </c>
      <c r="Q129" s="512">
        <v>0</v>
      </c>
      <c r="R129" s="511">
        <v>4</v>
      </c>
      <c r="S129" s="512">
        <v>2</v>
      </c>
      <c r="T129" s="512"/>
      <c r="U129" s="511"/>
      <c r="V129" s="511"/>
      <c r="W129" s="511"/>
      <c r="X129" s="511"/>
      <c r="Y129" s="511"/>
      <c r="Z129" s="511"/>
      <c r="AA129" s="482"/>
      <c r="AB129" s="482"/>
      <c r="AC129" s="482"/>
      <c r="AD129" s="482"/>
      <c r="AE129" s="482"/>
      <c r="AF129" s="482"/>
      <c r="AG129" s="482"/>
      <c r="AH129" s="482"/>
      <c r="AI129" s="482"/>
      <c r="AJ129" s="482"/>
      <c r="AK129" s="482"/>
      <c r="AL129" s="482"/>
      <c r="AM129" s="482"/>
    </row>
    <row r="130" spans="1:53" ht="16.5" customHeight="1">
      <c r="A130" s="505"/>
      <c r="B130" s="506"/>
      <c r="C130" s="506"/>
      <c r="D130" s="507"/>
      <c r="E130" s="508"/>
      <c r="F130" s="482"/>
      <c r="G130" s="492" t="e">
        <f t="shared" si="19"/>
        <v>#DIV/0!</v>
      </c>
      <c r="H130" s="493">
        <f t="shared" si="20"/>
        <v>0</v>
      </c>
      <c r="I130" s="493">
        <f t="shared" si="21"/>
        <v>0</v>
      </c>
      <c r="J130" s="493">
        <f t="shared" si="22"/>
        <v>0</v>
      </c>
      <c r="K130" s="493">
        <f t="shared" si="23"/>
        <v>0</v>
      </c>
      <c r="L130" s="493">
        <f t="shared" si="24"/>
        <v>0</v>
      </c>
      <c r="M130" s="509"/>
      <c r="N130" s="509"/>
      <c r="O130" s="482"/>
      <c r="P130" s="482"/>
      <c r="Q130" s="509"/>
      <c r="R130" s="482"/>
      <c r="S130" s="509"/>
      <c r="T130" s="509"/>
      <c r="U130" s="482"/>
      <c r="V130" s="482"/>
      <c r="W130" s="482"/>
      <c r="X130" s="482"/>
      <c r="Y130" s="482"/>
      <c r="Z130" s="482"/>
      <c r="AA130" s="482"/>
      <c r="AB130" s="482"/>
      <c r="AC130" s="482"/>
      <c r="AD130" s="482"/>
      <c r="AE130" s="482"/>
      <c r="AF130" s="482"/>
      <c r="AG130" s="482"/>
      <c r="AH130" s="482"/>
      <c r="AI130" s="482"/>
      <c r="AJ130" s="482"/>
      <c r="AK130" s="482"/>
      <c r="AL130" s="482"/>
      <c r="AM130" s="482"/>
    </row>
    <row r="131" spans="1:53" ht="15">
      <c r="A131" s="357" t="s">
        <v>137</v>
      </c>
      <c r="B131" s="480">
        <v>7</v>
      </c>
      <c r="G131" s="492" t="e">
        <f t="shared" si="19"/>
        <v>#VALUE!</v>
      </c>
      <c r="H131" s="493">
        <f t="shared" si="20"/>
        <v>0</v>
      </c>
      <c r="I131" s="493" t="e">
        <f t="shared" si="21"/>
        <v>#VALUE!</v>
      </c>
      <c r="J131" s="493" t="e">
        <f t="shared" si="22"/>
        <v>#VALUE!</v>
      </c>
      <c r="K131" s="493" t="e">
        <f t="shared" si="23"/>
        <v>#VALUE!</v>
      </c>
      <c r="L131" s="493" t="e">
        <f t="shared" si="24"/>
        <v>#VALUE!</v>
      </c>
      <c r="R131" s="480" t="s">
        <v>9</v>
      </c>
      <c r="S131" s="480" t="s">
        <v>10</v>
      </c>
      <c r="T131" s="480" t="s">
        <v>11</v>
      </c>
      <c r="U131" s="480" t="s">
        <v>12</v>
      </c>
      <c r="AG131" s="480" t="s">
        <v>13</v>
      </c>
      <c r="AH131" s="480" t="s">
        <v>14</v>
      </c>
      <c r="AI131" s="480" t="s">
        <v>15</v>
      </c>
      <c r="AJ131" s="480" t="s">
        <v>14</v>
      </c>
      <c r="AK131" s="480" t="s">
        <v>16</v>
      </c>
      <c r="AL131" s="482" t="s">
        <v>17</v>
      </c>
      <c r="AM131" s="482" t="s">
        <v>18</v>
      </c>
      <c r="AQ131" s="480" t="s">
        <v>19</v>
      </c>
      <c r="AR131" s="480" t="s">
        <v>20</v>
      </c>
      <c r="AS131" s="480" t="s">
        <v>17</v>
      </c>
      <c r="AT131" s="480" t="s">
        <v>14</v>
      </c>
      <c r="AU131" s="480" t="s">
        <v>16</v>
      </c>
      <c r="AV131" s="480" t="s">
        <v>12</v>
      </c>
    </row>
    <row r="132" spans="1:53">
      <c r="A132" s="483"/>
      <c r="B132" s="484" t="s">
        <v>21</v>
      </c>
      <c r="C132" s="484" t="s">
        <v>22</v>
      </c>
      <c r="D132" s="485" t="s">
        <v>23</v>
      </c>
      <c r="E132" s="486" t="s">
        <v>24</v>
      </c>
      <c r="F132" s="487" t="s">
        <v>25</v>
      </c>
      <c r="G132" s="492"/>
      <c r="H132" s="493"/>
      <c r="I132" s="493"/>
      <c r="J132" s="493"/>
      <c r="K132" s="493"/>
      <c r="L132" s="493"/>
      <c r="M132" s="489"/>
      <c r="N132" s="489"/>
      <c r="O132" s="490">
        <v>1</v>
      </c>
      <c r="P132" s="487">
        <v>2</v>
      </c>
      <c r="Q132" s="487">
        <v>3</v>
      </c>
      <c r="R132" s="487">
        <v>4</v>
      </c>
      <c r="S132" s="487">
        <v>5</v>
      </c>
      <c r="T132" s="488">
        <v>6</v>
      </c>
      <c r="U132" s="487">
        <v>7</v>
      </c>
      <c r="V132" s="490">
        <v>8</v>
      </c>
      <c r="W132" s="487">
        <v>9</v>
      </c>
      <c r="X132" s="487">
        <v>10</v>
      </c>
      <c r="Y132" s="487">
        <v>11</v>
      </c>
      <c r="Z132" s="487">
        <v>12</v>
      </c>
      <c r="AB132" s="487">
        <v>1</v>
      </c>
      <c r="AC132" s="487">
        <v>2</v>
      </c>
      <c r="AD132" s="487">
        <v>3</v>
      </c>
      <c r="AE132" s="487">
        <v>4</v>
      </c>
      <c r="AF132" s="487">
        <v>5</v>
      </c>
      <c r="AG132" s="487">
        <v>6</v>
      </c>
      <c r="AH132" s="487">
        <v>7</v>
      </c>
      <c r="AI132" s="487">
        <v>8</v>
      </c>
      <c r="AJ132" s="487">
        <v>9</v>
      </c>
      <c r="AK132" s="487">
        <v>10</v>
      </c>
      <c r="AL132" s="487">
        <v>11</v>
      </c>
      <c r="AM132" s="487">
        <v>12</v>
      </c>
      <c r="AO132" s="487">
        <v>1</v>
      </c>
      <c r="AP132" s="487">
        <v>2</v>
      </c>
      <c r="AQ132" s="487">
        <v>3</v>
      </c>
      <c r="AR132" s="487">
        <v>4</v>
      </c>
      <c r="AS132" s="487">
        <v>5</v>
      </c>
      <c r="AT132" s="487">
        <v>6</v>
      </c>
      <c r="AU132" s="487">
        <v>7</v>
      </c>
      <c r="AV132" s="487">
        <v>8</v>
      </c>
      <c r="AW132" s="487">
        <v>9</v>
      </c>
      <c r="AX132" s="487">
        <v>10</v>
      </c>
      <c r="AY132" s="487">
        <v>11</v>
      </c>
      <c r="AZ132" s="487">
        <v>12</v>
      </c>
    </row>
    <row r="133" spans="1:53">
      <c r="A133" s="493">
        <f>Rebels!A17</f>
        <v>4</v>
      </c>
      <c r="B133" s="493" t="str">
        <f>Rebels!B17</f>
        <v>Pleva</v>
      </c>
      <c r="C133" s="493" t="str">
        <f>Rebels!C17</f>
        <v>Martin</v>
      </c>
      <c r="D133" s="493" t="str">
        <f>Rebels!D17</f>
        <v>860425</v>
      </c>
      <c r="E133" s="493">
        <f>Rebels!E17</f>
        <v>0</v>
      </c>
      <c r="F133" s="493" t="str">
        <f>Rebels!F17</f>
        <v>REB</v>
      </c>
      <c r="G133" s="492" t="e">
        <f t="shared" si="19"/>
        <v>#DIV/0!</v>
      </c>
      <c r="H133" s="493">
        <f t="shared" si="20"/>
        <v>0</v>
      </c>
      <c r="I133" s="493">
        <f t="shared" si="21"/>
        <v>0</v>
      </c>
      <c r="J133" s="493">
        <f t="shared" si="22"/>
        <v>0</v>
      </c>
      <c r="K133" s="493">
        <f t="shared" si="23"/>
        <v>0</v>
      </c>
      <c r="L133" s="493">
        <f t="shared" si="24"/>
        <v>0</v>
      </c>
      <c r="O133" s="495"/>
      <c r="P133" s="493"/>
      <c r="Q133" s="493"/>
      <c r="R133" s="493"/>
      <c r="S133" s="493"/>
      <c r="T133" s="494"/>
      <c r="U133" s="493"/>
      <c r="V133" s="495"/>
      <c r="W133" s="493"/>
      <c r="X133" s="493"/>
      <c r="Y133" s="493"/>
      <c r="Z133" s="493"/>
      <c r="AA133" s="482"/>
      <c r="AB133" s="493"/>
      <c r="AC133" s="493"/>
      <c r="AD133" s="493"/>
      <c r="AE133" s="493"/>
      <c r="AF133" s="493"/>
      <c r="AG133" s="493"/>
      <c r="AH133" s="493"/>
      <c r="AI133" s="493"/>
      <c r="AJ133" s="493"/>
      <c r="AK133" s="493"/>
      <c r="AL133" s="493"/>
      <c r="AM133" s="493"/>
      <c r="AO133" s="496"/>
      <c r="AP133" s="496"/>
      <c r="AQ133" s="496"/>
      <c r="AR133" s="496"/>
      <c r="AS133" s="496"/>
      <c r="AT133" s="496"/>
      <c r="AU133" s="496"/>
      <c r="AV133" s="496"/>
      <c r="AW133" s="496"/>
      <c r="AX133" s="496"/>
      <c r="AY133" s="496"/>
      <c r="AZ133" s="496"/>
    </row>
    <row r="134" spans="1:53">
      <c r="A134" s="493">
        <f>Rebels!A18</f>
        <v>7</v>
      </c>
      <c r="B134" s="493" t="str">
        <f>Rebels!B18</f>
        <v>Švejda</v>
      </c>
      <c r="C134" s="493" t="str">
        <f>Rebels!C18</f>
        <v>Filip</v>
      </c>
      <c r="D134" s="493" t="str">
        <f>Rebels!D18</f>
        <v>880502</v>
      </c>
      <c r="E134" s="493">
        <f>Rebels!E18</f>
        <v>0</v>
      </c>
      <c r="F134" s="493" t="str">
        <f>Rebels!F18</f>
        <v>REB</v>
      </c>
      <c r="G134" s="492">
        <f t="shared" ref="G134:G158" si="25">K134/H134</f>
        <v>1.75</v>
      </c>
      <c r="H134" s="493">
        <f t="shared" ref="H134:H158" si="26">COUNT(O134:Z134)</f>
        <v>4</v>
      </c>
      <c r="I134" s="493">
        <f t="shared" ref="I134:I158" si="27">SUM(O134+P134+Q134+R134+S134+T134+V134+U134+W134+X134+Y134+Z134)</f>
        <v>4</v>
      </c>
      <c r="J134" s="493">
        <f t="shared" ref="J134:J158" si="28">SUM(AB134+AC134+AD134+AE134+AF134+AG134+AH134+AI134+AJ134+AK134+AL134+AM134)</f>
        <v>3</v>
      </c>
      <c r="K134" s="493">
        <f t="shared" ref="K134:K158" si="29">I134+J134</f>
        <v>7</v>
      </c>
      <c r="L134" s="493">
        <f t="shared" ref="L134:L158" si="30">SUM(AO134+AP134+AQ134+AR134+AS134+AT134+AU134+AV134+AW134+AX134+AY134+AZ134)</f>
        <v>0</v>
      </c>
      <c r="O134" s="495"/>
      <c r="P134" s="493"/>
      <c r="Q134" s="493">
        <v>0</v>
      </c>
      <c r="R134" s="493">
        <v>0</v>
      </c>
      <c r="S134" s="493">
        <v>1</v>
      </c>
      <c r="T134" s="494">
        <v>3</v>
      </c>
      <c r="U134" s="493"/>
      <c r="V134" s="495"/>
      <c r="W134" s="493"/>
      <c r="X134" s="493"/>
      <c r="Y134" s="493"/>
      <c r="Z134" s="493"/>
      <c r="AA134" s="482"/>
      <c r="AB134" s="493"/>
      <c r="AC134" s="493"/>
      <c r="AD134" s="493">
        <v>0</v>
      </c>
      <c r="AE134" s="493">
        <v>2</v>
      </c>
      <c r="AF134" s="493">
        <v>1</v>
      </c>
      <c r="AG134" s="493">
        <v>0</v>
      </c>
      <c r="AH134" s="493"/>
      <c r="AI134" s="493"/>
      <c r="AJ134" s="493"/>
      <c r="AK134" s="493"/>
      <c r="AL134" s="493"/>
      <c r="AM134" s="493"/>
      <c r="AO134" s="496"/>
      <c r="AP134" s="496"/>
      <c r="AQ134" s="496"/>
      <c r="AR134" s="496"/>
      <c r="AS134" s="496"/>
      <c r="AT134" s="496"/>
      <c r="AU134" s="496"/>
      <c r="AV134" s="496"/>
      <c r="AW134" s="496"/>
      <c r="AX134" s="496"/>
      <c r="AY134" s="496"/>
      <c r="AZ134" s="496"/>
    </row>
    <row r="135" spans="1:53">
      <c r="A135" s="493">
        <f>Rebels!A19</f>
        <v>8</v>
      </c>
      <c r="B135" s="493" t="str">
        <f>Rebels!B19</f>
        <v>Jirouš</v>
      </c>
      <c r="C135" s="493" t="str">
        <f>Rebels!C19</f>
        <v>Milan</v>
      </c>
      <c r="D135" s="493">
        <f>Rebels!D19</f>
        <v>100122</v>
      </c>
      <c r="E135" s="493">
        <f>Rebels!E19</f>
        <v>0</v>
      </c>
      <c r="F135" s="493" t="str">
        <f>Rebels!F19</f>
        <v>REB</v>
      </c>
      <c r="G135" s="492">
        <f t="shared" si="25"/>
        <v>1.3333333333333333</v>
      </c>
      <c r="H135" s="493">
        <f t="shared" si="26"/>
        <v>3</v>
      </c>
      <c r="I135" s="493">
        <f t="shared" si="27"/>
        <v>3</v>
      </c>
      <c r="J135" s="493">
        <f t="shared" si="28"/>
        <v>1</v>
      </c>
      <c r="K135" s="493">
        <f t="shared" si="29"/>
        <v>4</v>
      </c>
      <c r="L135" s="493">
        <f t="shared" si="30"/>
        <v>0</v>
      </c>
      <c r="O135" s="495">
        <v>3</v>
      </c>
      <c r="P135" s="493">
        <v>0</v>
      </c>
      <c r="Q135" s="493"/>
      <c r="R135" s="493"/>
      <c r="S135" s="493">
        <v>0</v>
      </c>
      <c r="T135" s="494"/>
      <c r="U135" s="493"/>
      <c r="V135" s="495"/>
      <c r="W135" s="493"/>
      <c r="X135" s="493"/>
      <c r="Y135" s="493"/>
      <c r="Z135" s="493"/>
      <c r="AA135" s="482"/>
      <c r="AB135" s="493">
        <v>0</v>
      </c>
      <c r="AC135" s="493">
        <v>1</v>
      </c>
      <c r="AD135" s="493"/>
      <c r="AE135" s="493"/>
      <c r="AF135" s="493">
        <v>0</v>
      </c>
      <c r="AG135" s="493"/>
      <c r="AH135" s="493"/>
      <c r="AI135" s="493"/>
      <c r="AJ135" s="493"/>
      <c r="AK135" s="493"/>
      <c r="AL135" s="493"/>
      <c r="AM135" s="493"/>
      <c r="AO135" s="496"/>
      <c r="AP135" s="496"/>
      <c r="AQ135" s="496"/>
      <c r="AR135" s="496"/>
      <c r="AS135" s="496"/>
      <c r="AT135" s="496"/>
      <c r="AU135" s="496"/>
      <c r="AV135" s="496"/>
      <c r="AW135" s="496"/>
      <c r="AX135" s="496"/>
      <c r="AY135" s="496"/>
      <c r="AZ135" s="496"/>
    </row>
    <row r="136" spans="1:53">
      <c r="A136" s="493">
        <f>Rebels!A20</f>
        <v>13</v>
      </c>
      <c r="B136" s="493" t="str">
        <f>Rebels!B20</f>
        <v>Vápeník</v>
      </c>
      <c r="C136" s="493" t="str">
        <f>Rebels!C20</f>
        <v>Dušan</v>
      </c>
      <c r="D136" s="493" t="str">
        <f>Rebels!D20</f>
        <v>720510</v>
      </c>
      <c r="E136" s="493">
        <f>Rebels!E20</f>
        <v>0</v>
      </c>
      <c r="F136" s="493" t="str">
        <f>Rebels!F20</f>
        <v>REB</v>
      </c>
      <c r="G136" s="492">
        <f t="shared" si="25"/>
        <v>1.6666666666666667</v>
      </c>
      <c r="H136" s="493">
        <f t="shared" si="26"/>
        <v>6</v>
      </c>
      <c r="I136" s="493">
        <f t="shared" si="27"/>
        <v>6</v>
      </c>
      <c r="J136" s="493">
        <f t="shared" si="28"/>
        <v>4</v>
      </c>
      <c r="K136" s="493">
        <f t="shared" si="29"/>
        <v>10</v>
      </c>
      <c r="L136" s="493">
        <f t="shared" si="30"/>
        <v>0</v>
      </c>
      <c r="O136" s="495">
        <v>2</v>
      </c>
      <c r="P136" s="493">
        <v>0</v>
      </c>
      <c r="Q136" s="493">
        <v>0</v>
      </c>
      <c r="R136" s="493">
        <v>1</v>
      </c>
      <c r="S136" s="493">
        <v>1</v>
      </c>
      <c r="T136" s="494">
        <v>2</v>
      </c>
      <c r="U136" s="493"/>
      <c r="V136" s="495"/>
      <c r="W136" s="493"/>
      <c r="X136" s="493"/>
      <c r="Y136" s="493"/>
      <c r="Z136" s="493"/>
      <c r="AA136" s="482"/>
      <c r="AB136" s="493">
        <v>1</v>
      </c>
      <c r="AC136" s="493">
        <v>0</v>
      </c>
      <c r="AD136" s="493">
        <v>1</v>
      </c>
      <c r="AE136" s="493">
        <v>0</v>
      </c>
      <c r="AF136" s="493">
        <v>0</v>
      </c>
      <c r="AG136" s="493">
        <v>2</v>
      </c>
      <c r="AH136" s="493"/>
      <c r="AI136" s="493"/>
      <c r="AJ136" s="493"/>
      <c r="AK136" s="493"/>
      <c r="AL136" s="493"/>
      <c r="AM136" s="493"/>
      <c r="AO136" s="496"/>
      <c r="AP136" s="496"/>
      <c r="AQ136" s="496"/>
      <c r="AR136" s="496"/>
      <c r="AS136" s="496"/>
      <c r="AT136" s="496"/>
      <c r="AU136" s="496"/>
      <c r="AV136" s="496"/>
      <c r="AW136" s="496"/>
      <c r="AX136" s="496"/>
      <c r="AY136" s="496"/>
      <c r="AZ136" s="496"/>
    </row>
    <row r="137" spans="1:53">
      <c r="A137" s="493">
        <f>Rebels!A21</f>
        <v>15</v>
      </c>
      <c r="B137" s="493" t="str">
        <f>Rebels!B21</f>
        <v>Hejduk</v>
      </c>
      <c r="C137" s="493" t="str">
        <f>Rebels!C21</f>
        <v>Tomáš</v>
      </c>
      <c r="D137" s="493">
        <f>Rebels!D21</f>
        <v>770608</v>
      </c>
      <c r="E137" s="493">
        <f>Rebels!E21</f>
        <v>0</v>
      </c>
      <c r="F137" s="493" t="str">
        <f>Rebels!F21</f>
        <v>REB</v>
      </c>
      <c r="G137" s="492">
        <f t="shared" si="25"/>
        <v>0</v>
      </c>
      <c r="H137" s="493">
        <f t="shared" si="26"/>
        <v>1</v>
      </c>
      <c r="I137" s="493">
        <f t="shared" si="27"/>
        <v>0</v>
      </c>
      <c r="J137" s="493">
        <f t="shared" si="28"/>
        <v>0</v>
      </c>
      <c r="K137" s="493">
        <f t="shared" si="29"/>
        <v>0</v>
      </c>
      <c r="L137" s="493">
        <f t="shared" si="30"/>
        <v>0</v>
      </c>
      <c r="O137" s="495"/>
      <c r="P137" s="493"/>
      <c r="Q137" s="493"/>
      <c r="R137" s="493"/>
      <c r="S137" s="493"/>
      <c r="T137" s="494">
        <v>0</v>
      </c>
      <c r="U137" s="493"/>
      <c r="V137" s="495"/>
      <c r="W137" s="493"/>
      <c r="X137" s="493"/>
      <c r="Y137" s="493"/>
      <c r="Z137" s="493"/>
      <c r="AA137" s="482"/>
      <c r="AB137" s="493"/>
      <c r="AC137" s="493"/>
      <c r="AD137" s="493"/>
      <c r="AE137" s="493"/>
      <c r="AF137" s="493"/>
      <c r="AG137" s="493">
        <v>0</v>
      </c>
      <c r="AH137" s="493"/>
      <c r="AI137" s="493"/>
      <c r="AJ137" s="493"/>
      <c r="AK137" s="493"/>
      <c r="AL137" s="493"/>
      <c r="AM137" s="493"/>
      <c r="AO137" s="496"/>
      <c r="AP137" s="496"/>
      <c r="AQ137" s="496"/>
      <c r="AR137" s="496"/>
      <c r="AS137" s="496"/>
      <c r="AT137" s="496"/>
      <c r="AU137" s="496"/>
      <c r="AV137" s="496"/>
      <c r="AW137" s="496"/>
      <c r="AX137" s="496"/>
      <c r="AY137" s="496"/>
      <c r="AZ137" s="496"/>
    </row>
    <row r="138" spans="1:53">
      <c r="A138" s="493">
        <f>Rebels!A22</f>
        <v>21</v>
      </c>
      <c r="B138" s="493" t="str">
        <f>Rebels!B22</f>
        <v>Havlíček</v>
      </c>
      <c r="C138" s="493" t="str">
        <f>Rebels!C22</f>
        <v>Ondřej</v>
      </c>
      <c r="D138" s="493" t="str">
        <f>Rebels!D22</f>
        <v>880723</v>
      </c>
      <c r="E138" s="493">
        <f>Rebels!E22</f>
        <v>0</v>
      </c>
      <c r="F138" s="493" t="str">
        <f>Rebels!F22</f>
        <v>REB</v>
      </c>
      <c r="G138" s="492">
        <f t="shared" si="25"/>
        <v>1</v>
      </c>
      <c r="H138" s="493">
        <f t="shared" si="26"/>
        <v>1</v>
      </c>
      <c r="I138" s="493">
        <f t="shared" si="27"/>
        <v>1</v>
      </c>
      <c r="J138" s="493">
        <f t="shared" si="28"/>
        <v>0</v>
      </c>
      <c r="K138" s="493">
        <f t="shared" si="29"/>
        <v>1</v>
      </c>
      <c r="L138" s="493">
        <f t="shared" si="30"/>
        <v>0</v>
      </c>
      <c r="O138" s="495"/>
      <c r="P138" s="493"/>
      <c r="Q138" s="493">
        <v>1</v>
      </c>
      <c r="R138" s="493"/>
      <c r="S138" s="493"/>
      <c r="T138" s="494"/>
      <c r="U138" s="493"/>
      <c r="V138" s="495"/>
      <c r="W138" s="493"/>
      <c r="X138" s="493"/>
      <c r="Y138" s="493"/>
      <c r="Z138" s="493"/>
      <c r="AA138" s="482"/>
      <c r="AB138" s="493"/>
      <c r="AC138" s="493"/>
      <c r="AD138" s="493">
        <v>0</v>
      </c>
      <c r="AE138" s="493"/>
      <c r="AF138" s="493"/>
      <c r="AG138" s="493"/>
      <c r="AH138" s="493"/>
      <c r="AI138" s="493"/>
      <c r="AJ138" s="493"/>
      <c r="AK138" s="493"/>
      <c r="AL138" s="493"/>
      <c r="AM138" s="493"/>
      <c r="AO138" s="496"/>
      <c r="AP138" s="496"/>
      <c r="AQ138" s="496"/>
      <c r="AR138" s="496"/>
      <c r="AS138" s="496"/>
      <c r="AT138" s="496"/>
      <c r="AU138" s="496"/>
      <c r="AV138" s="496"/>
      <c r="AW138" s="496"/>
      <c r="AX138" s="496"/>
      <c r="AY138" s="496"/>
      <c r="AZ138" s="496"/>
    </row>
    <row r="139" spans="1:53">
      <c r="A139" s="493">
        <f>Rebels!A23</f>
        <v>23</v>
      </c>
      <c r="B139" s="493" t="str">
        <f>Rebels!B23</f>
        <v>Boháček</v>
      </c>
      <c r="C139" s="493" t="str">
        <f>Rebels!C23</f>
        <v>Libor</v>
      </c>
      <c r="D139" s="493" t="str">
        <f>Rebels!D23</f>
        <v>890104</v>
      </c>
      <c r="E139" s="493">
        <f>Rebels!E23</f>
        <v>0</v>
      </c>
      <c r="F139" s="493" t="str">
        <f>Rebels!F23</f>
        <v>REB</v>
      </c>
      <c r="G139" s="492" t="e">
        <f t="shared" si="25"/>
        <v>#DIV/0!</v>
      </c>
      <c r="H139" s="493">
        <f t="shared" si="26"/>
        <v>0</v>
      </c>
      <c r="I139" s="493">
        <f t="shared" si="27"/>
        <v>0</v>
      </c>
      <c r="J139" s="493">
        <f t="shared" si="28"/>
        <v>0</v>
      </c>
      <c r="K139" s="493">
        <f t="shared" si="29"/>
        <v>0</v>
      </c>
      <c r="L139" s="493">
        <f t="shared" si="30"/>
        <v>0</v>
      </c>
      <c r="O139" s="495"/>
      <c r="P139" s="493"/>
      <c r="Q139" s="493"/>
      <c r="R139" s="493"/>
      <c r="S139" s="493"/>
      <c r="T139" s="494"/>
      <c r="U139" s="493"/>
      <c r="V139" s="495"/>
      <c r="W139" s="493"/>
      <c r="X139" s="493"/>
      <c r="Y139" s="493"/>
      <c r="Z139" s="493"/>
      <c r="AA139" s="482"/>
      <c r="AB139" s="493"/>
      <c r="AC139" s="493"/>
      <c r="AD139" s="493"/>
      <c r="AE139" s="493"/>
      <c r="AF139" s="493"/>
      <c r="AG139" s="493"/>
      <c r="AH139" s="493"/>
      <c r="AI139" s="493"/>
      <c r="AJ139" s="493"/>
      <c r="AK139" s="493"/>
      <c r="AL139" s="493"/>
      <c r="AM139" s="493"/>
      <c r="AO139" s="496"/>
      <c r="AP139" s="496"/>
      <c r="AQ139" s="496"/>
      <c r="AR139" s="496"/>
      <c r="AS139" s="496"/>
      <c r="AT139" s="496"/>
      <c r="AU139" s="496"/>
      <c r="AV139" s="496"/>
      <c r="AW139" s="496"/>
      <c r="AX139" s="496"/>
      <c r="AY139" s="496"/>
      <c r="AZ139" s="496"/>
    </row>
    <row r="140" spans="1:53">
      <c r="A140" s="493">
        <f>Rebels!A24</f>
        <v>37</v>
      </c>
      <c r="B140" s="493" t="str">
        <f>Rebels!B24</f>
        <v>Šedý</v>
      </c>
      <c r="C140" s="493" t="str">
        <f>Rebels!C24</f>
        <v>Vladimír</v>
      </c>
      <c r="D140" s="493">
        <f>Rebels!D24</f>
        <v>901113</v>
      </c>
      <c r="E140" s="493">
        <f>Rebels!E24</f>
        <v>0</v>
      </c>
      <c r="F140" s="493" t="str">
        <f>Rebels!F24</f>
        <v>REB</v>
      </c>
      <c r="G140" s="492">
        <f t="shared" si="25"/>
        <v>0.66666666666666663</v>
      </c>
      <c r="H140" s="493">
        <f t="shared" si="26"/>
        <v>3</v>
      </c>
      <c r="I140" s="493">
        <f t="shared" si="27"/>
        <v>2</v>
      </c>
      <c r="J140" s="493">
        <f t="shared" si="28"/>
        <v>0</v>
      </c>
      <c r="K140" s="493">
        <f t="shared" si="29"/>
        <v>2</v>
      </c>
      <c r="L140" s="493">
        <f t="shared" si="30"/>
        <v>0</v>
      </c>
      <c r="O140" s="495">
        <v>1</v>
      </c>
      <c r="P140" s="493">
        <v>0</v>
      </c>
      <c r="Q140" s="493"/>
      <c r="R140" s="493">
        <v>1</v>
      </c>
      <c r="S140" s="493"/>
      <c r="T140" s="494"/>
      <c r="U140" s="493"/>
      <c r="V140" s="495"/>
      <c r="W140" s="493"/>
      <c r="X140" s="493"/>
      <c r="Y140" s="493"/>
      <c r="Z140" s="493"/>
      <c r="AA140" s="482"/>
      <c r="AB140" s="493">
        <v>0</v>
      </c>
      <c r="AC140" s="493">
        <v>0</v>
      </c>
      <c r="AD140" s="493"/>
      <c r="AE140" s="493">
        <v>0</v>
      </c>
      <c r="AF140" s="493"/>
      <c r="AG140" s="493"/>
      <c r="AH140" s="493"/>
      <c r="AI140" s="493"/>
      <c r="AJ140" s="493"/>
      <c r="AK140" s="493"/>
      <c r="AL140" s="493"/>
      <c r="AM140" s="493"/>
      <c r="AO140" s="496"/>
      <c r="AP140" s="496"/>
      <c r="AQ140" s="496"/>
      <c r="AR140" s="496"/>
      <c r="AS140" s="496"/>
      <c r="AT140" s="496"/>
      <c r="AU140" s="496"/>
      <c r="AV140" s="496"/>
      <c r="AW140" s="496"/>
      <c r="AX140" s="496"/>
      <c r="AY140" s="496"/>
      <c r="AZ140" s="496"/>
    </row>
    <row r="141" spans="1:53">
      <c r="A141" s="493">
        <f>Rebels!A25</f>
        <v>42</v>
      </c>
      <c r="B141" s="493" t="str">
        <f>Rebels!B25</f>
        <v>Švejda</v>
      </c>
      <c r="C141" s="493" t="str">
        <f>Rebels!C25</f>
        <v>Filip</v>
      </c>
      <c r="D141" s="493" t="str">
        <f>Rebels!D25</f>
        <v>100921</v>
      </c>
      <c r="E141" s="493">
        <f>Rebels!E25</f>
        <v>0</v>
      </c>
      <c r="F141" s="493" t="str">
        <f>Rebels!F25</f>
        <v>REB</v>
      </c>
      <c r="G141" s="492">
        <f t="shared" si="25"/>
        <v>1</v>
      </c>
      <c r="H141" s="493">
        <f t="shared" si="26"/>
        <v>2</v>
      </c>
      <c r="I141" s="493">
        <f t="shared" si="27"/>
        <v>0</v>
      </c>
      <c r="J141" s="493">
        <f t="shared" si="28"/>
        <v>2</v>
      </c>
      <c r="K141" s="493">
        <f t="shared" si="29"/>
        <v>2</v>
      </c>
      <c r="L141" s="493">
        <f t="shared" si="30"/>
        <v>0</v>
      </c>
      <c r="O141" s="495"/>
      <c r="P141" s="493"/>
      <c r="Q141" s="493"/>
      <c r="R141" s="493">
        <v>0</v>
      </c>
      <c r="S141" s="493">
        <v>0</v>
      </c>
      <c r="T141" s="494"/>
      <c r="U141" s="493"/>
      <c r="V141" s="495"/>
      <c r="W141" s="493"/>
      <c r="X141" s="493"/>
      <c r="Y141" s="493"/>
      <c r="Z141" s="493"/>
      <c r="AA141" s="482"/>
      <c r="AB141" s="493"/>
      <c r="AC141" s="493"/>
      <c r="AD141" s="493"/>
      <c r="AE141" s="493">
        <v>1</v>
      </c>
      <c r="AF141" s="493">
        <v>1</v>
      </c>
      <c r="AG141" s="493"/>
      <c r="AH141" s="493"/>
      <c r="AI141" s="493"/>
      <c r="AJ141" s="493"/>
      <c r="AK141" s="493"/>
      <c r="AL141" s="493"/>
      <c r="AM141" s="493"/>
      <c r="AO141" s="496"/>
      <c r="AP141" s="496"/>
      <c r="AQ141" s="496"/>
      <c r="AR141" s="496"/>
      <c r="AS141" s="496"/>
      <c r="AT141" s="496"/>
      <c r="AU141" s="496"/>
      <c r="AV141" s="496"/>
      <c r="AW141" s="496"/>
      <c r="AX141" s="496"/>
      <c r="AY141" s="496"/>
      <c r="AZ141" s="496"/>
    </row>
    <row r="142" spans="1:53">
      <c r="A142" s="493">
        <f>Rebels!A26</f>
        <v>69</v>
      </c>
      <c r="B142" s="493" t="str">
        <f>Rebels!B26</f>
        <v>Máša</v>
      </c>
      <c r="C142" s="493" t="str">
        <f>Rebels!C26</f>
        <v>Jakub</v>
      </c>
      <c r="D142" s="493" t="str">
        <f>Rebels!D26</f>
        <v>930212</v>
      </c>
      <c r="E142" s="493">
        <f>Rebels!E26</f>
        <v>0</v>
      </c>
      <c r="F142" s="493" t="str">
        <f>Rebels!F26</f>
        <v>REB</v>
      </c>
      <c r="G142" s="492" t="e">
        <f t="shared" si="25"/>
        <v>#DIV/0!</v>
      </c>
      <c r="H142" s="493">
        <f t="shared" si="26"/>
        <v>0</v>
      </c>
      <c r="I142" s="493">
        <f t="shared" si="27"/>
        <v>0</v>
      </c>
      <c r="J142" s="493">
        <f t="shared" si="28"/>
        <v>0</v>
      </c>
      <c r="K142" s="493">
        <f t="shared" si="29"/>
        <v>0</v>
      </c>
      <c r="L142" s="493">
        <f t="shared" si="30"/>
        <v>0</v>
      </c>
      <c r="O142" s="495"/>
      <c r="P142" s="493"/>
      <c r="Q142" s="493"/>
      <c r="R142" s="493"/>
      <c r="S142" s="493"/>
      <c r="T142" s="494"/>
      <c r="U142" s="493"/>
      <c r="V142" s="495"/>
      <c r="W142" s="493"/>
      <c r="X142" s="493"/>
      <c r="Y142" s="493"/>
      <c r="Z142" s="493"/>
      <c r="AA142" s="482"/>
      <c r="AB142" s="493"/>
      <c r="AC142" s="493"/>
      <c r="AD142" s="493"/>
      <c r="AE142" s="493"/>
      <c r="AF142" s="493"/>
      <c r="AG142" s="493"/>
      <c r="AH142" s="493"/>
      <c r="AI142" s="493"/>
      <c r="AJ142" s="493"/>
      <c r="AK142" s="493"/>
      <c r="AL142" s="493"/>
      <c r="AM142" s="493"/>
      <c r="AO142" s="496"/>
      <c r="AP142" s="496"/>
      <c r="AQ142" s="496"/>
      <c r="AR142" s="496"/>
      <c r="AS142" s="496"/>
      <c r="AT142" s="496"/>
      <c r="AU142" s="496"/>
      <c r="AV142" s="496"/>
      <c r="AW142" s="496"/>
      <c r="AX142" s="496"/>
      <c r="AY142" s="496"/>
      <c r="AZ142" s="496"/>
    </row>
    <row r="143" spans="1:53" s="513" customFormat="1">
      <c r="A143" s="493">
        <f>Rebels!A27</f>
        <v>88</v>
      </c>
      <c r="B143" s="493" t="str">
        <f>Rebels!B27</f>
        <v>Vápeník</v>
      </c>
      <c r="C143" s="493" t="str">
        <f>Rebels!C27</f>
        <v>Erik</v>
      </c>
      <c r="D143" s="493" t="str">
        <f>Rebels!D27</f>
        <v>930716</v>
      </c>
      <c r="E143" s="493">
        <f>Rebels!E27</f>
        <v>0</v>
      </c>
      <c r="F143" s="493" t="str">
        <f>Rebels!F27</f>
        <v>REB</v>
      </c>
      <c r="G143" s="492">
        <f t="shared" si="25"/>
        <v>0.75</v>
      </c>
      <c r="H143" s="493">
        <f t="shared" si="26"/>
        <v>4</v>
      </c>
      <c r="I143" s="493">
        <f t="shared" si="27"/>
        <v>1</v>
      </c>
      <c r="J143" s="493">
        <f t="shared" si="28"/>
        <v>2</v>
      </c>
      <c r="K143" s="493">
        <f t="shared" si="29"/>
        <v>3</v>
      </c>
      <c r="L143" s="493">
        <f t="shared" si="30"/>
        <v>0</v>
      </c>
      <c r="M143" s="480"/>
      <c r="N143" s="480"/>
      <c r="O143" s="495"/>
      <c r="P143" s="493"/>
      <c r="Q143" s="493">
        <v>0</v>
      </c>
      <c r="R143" s="493">
        <v>0</v>
      </c>
      <c r="S143" s="493">
        <v>0</v>
      </c>
      <c r="T143" s="494">
        <v>1</v>
      </c>
      <c r="U143" s="493"/>
      <c r="V143" s="495"/>
      <c r="W143" s="493"/>
      <c r="X143" s="493"/>
      <c r="Y143" s="493"/>
      <c r="Z143" s="493"/>
      <c r="AA143" s="482"/>
      <c r="AB143" s="493"/>
      <c r="AC143" s="493"/>
      <c r="AD143" s="493">
        <v>0</v>
      </c>
      <c r="AE143" s="493">
        <v>0</v>
      </c>
      <c r="AF143" s="493">
        <v>1</v>
      </c>
      <c r="AG143" s="493">
        <v>1</v>
      </c>
      <c r="AH143" s="493"/>
      <c r="AI143" s="493"/>
      <c r="AJ143" s="493"/>
      <c r="AK143" s="493"/>
      <c r="AL143" s="493"/>
      <c r="AM143" s="493"/>
      <c r="AN143" s="480"/>
      <c r="AO143" s="496"/>
      <c r="AP143" s="496"/>
      <c r="AQ143" s="496"/>
      <c r="AR143" s="496"/>
      <c r="AS143" s="496"/>
      <c r="AT143" s="496"/>
      <c r="AU143" s="496"/>
      <c r="AV143" s="496"/>
      <c r="AW143" s="496"/>
      <c r="AX143" s="496"/>
      <c r="AY143" s="496"/>
      <c r="AZ143" s="496"/>
      <c r="BA143" s="480"/>
    </row>
    <row r="144" spans="1:53">
      <c r="A144" s="493">
        <f>Rebels!A28</f>
        <v>91</v>
      </c>
      <c r="B144" s="493" t="str">
        <f>Rebels!B28</f>
        <v>Cik</v>
      </c>
      <c r="C144" s="493" t="str">
        <f>Rebels!C28</f>
        <v>Lukáš</v>
      </c>
      <c r="D144" s="493" t="str">
        <f>Rebels!D28</f>
        <v>861024</v>
      </c>
      <c r="E144" s="493">
        <f>Rebels!E28</f>
        <v>0</v>
      </c>
      <c r="F144" s="493" t="str">
        <f>Rebels!F28</f>
        <v>REB</v>
      </c>
      <c r="G144" s="492">
        <f t="shared" si="25"/>
        <v>2.5</v>
      </c>
      <c r="H144" s="493">
        <f t="shared" si="26"/>
        <v>6</v>
      </c>
      <c r="I144" s="493">
        <f t="shared" si="27"/>
        <v>9</v>
      </c>
      <c r="J144" s="493">
        <f t="shared" si="28"/>
        <v>6</v>
      </c>
      <c r="K144" s="493">
        <f t="shared" si="29"/>
        <v>15</v>
      </c>
      <c r="L144" s="493">
        <f t="shared" si="30"/>
        <v>0</v>
      </c>
      <c r="O144" s="495">
        <v>1</v>
      </c>
      <c r="P144" s="493">
        <v>1</v>
      </c>
      <c r="Q144" s="493">
        <v>1</v>
      </c>
      <c r="R144" s="493">
        <v>1</v>
      </c>
      <c r="S144" s="493">
        <v>3</v>
      </c>
      <c r="T144" s="494">
        <v>2</v>
      </c>
      <c r="U144" s="493"/>
      <c r="V144" s="495"/>
      <c r="W144" s="493"/>
      <c r="X144" s="493"/>
      <c r="Y144" s="493"/>
      <c r="Z144" s="493"/>
      <c r="AA144" s="482"/>
      <c r="AB144" s="493">
        <v>3</v>
      </c>
      <c r="AC144" s="493">
        <v>0</v>
      </c>
      <c r="AD144" s="493">
        <v>0</v>
      </c>
      <c r="AE144" s="493">
        <v>1</v>
      </c>
      <c r="AF144" s="493">
        <v>0</v>
      </c>
      <c r="AG144" s="493">
        <v>2</v>
      </c>
      <c r="AH144" s="493"/>
      <c r="AI144" s="493"/>
      <c r="AJ144" s="493"/>
      <c r="AK144" s="493"/>
      <c r="AL144" s="493"/>
      <c r="AM144" s="493"/>
      <c r="AO144" s="496"/>
      <c r="AP144" s="496"/>
      <c r="AQ144" s="496"/>
      <c r="AR144" s="496"/>
      <c r="AS144" s="496"/>
      <c r="AT144" s="496"/>
      <c r="AU144" s="496"/>
      <c r="AV144" s="496"/>
      <c r="AW144" s="496"/>
      <c r="AX144" s="496"/>
      <c r="AY144" s="496"/>
      <c r="AZ144" s="496"/>
    </row>
    <row r="145" spans="1:53">
      <c r="A145" s="493">
        <f>Rebels!A29</f>
        <v>96</v>
      </c>
      <c r="B145" s="493" t="str">
        <f>Rebels!B29</f>
        <v>Vápeník</v>
      </c>
      <c r="C145" s="493" t="str">
        <f>Rebels!C29</f>
        <v>Vratislav</v>
      </c>
      <c r="D145" s="493" t="str">
        <f>Rebels!D29</f>
        <v>880729</v>
      </c>
      <c r="E145" s="493">
        <f>Rebels!E29</f>
        <v>0</v>
      </c>
      <c r="F145" s="493" t="str">
        <f>Rebels!F29</f>
        <v>REB</v>
      </c>
      <c r="G145" s="492">
        <f t="shared" si="25"/>
        <v>2</v>
      </c>
      <c r="H145" s="493">
        <f t="shared" si="26"/>
        <v>3</v>
      </c>
      <c r="I145" s="493">
        <f t="shared" si="27"/>
        <v>4</v>
      </c>
      <c r="J145" s="493">
        <f t="shared" si="28"/>
        <v>2</v>
      </c>
      <c r="K145" s="493">
        <f t="shared" si="29"/>
        <v>6</v>
      </c>
      <c r="L145" s="493">
        <f t="shared" si="30"/>
        <v>0</v>
      </c>
      <c r="N145" s="513"/>
      <c r="O145" s="495">
        <v>4</v>
      </c>
      <c r="P145" s="493">
        <v>0</v>
      </c>
      <c r="Q145" s="493"/>
      <c r="R145" s="493"/>
      <c r="S145" s="493">
        <v>0</v>
      </c>
      <c r="T145" s="494"/>
      <c r="U145" s="493"/>
      <c r="V145" s="495"/>
      <c r="W145" s="493"/>
      <c r="X145" s="493"/>
      <c r="Y145" s="493"/>
      <c r="Z145" s="493"/>
      <c r="AA145" s="482"/>
      <c r="AB145" s="493">
        <v>0</v>
      </c>
      <c r="AC145" s="493">
        <v>1</v>
      </c>
      <c r="AD145" s="493"/>
      <c r="AE145" s="493"/>
      <c r="AF145" s="493">
        <v>1</v>
      </c>
      <c r="AG145" s="493"/>
      <c r="AH145" s="493"/>
      <c r="AI145" s="493"/>
      <c r="AJ145" s="493"/>
      <c r="AK145" s="493"/>
      <c r="AL145" s="493"/>
      <c r="AM145" s="493"/>
      <c r="AN145" s="513"/>
      <c r="AO145" s="514"/>
      <c r="AP145" s="514"/>
      <c r="AQ145" s="514"/>
      <c r="AR145" s="514"/>
      <c r="AS145" s="514"/>
      <c r="AT145" s="514"/>
      <c r="AU145" s="514"/>
      <c r="AV145" s="514"/>
      <c r="AW145" s="514"/>
      <c r="AX145" s="514"/>
      <c r="AY145" s="514"/>
      <c r="AZ145" s="514"/>
      <c r="BA145" s="513"/>
    </row>
    <row r="146" spans="1:53">
      <c r="A146" s="493">
        <f>Rebels!A30</f>
        <v>44</v>
      </c>
      <c r="B146" s="493" t="str">
        <f>Rebels!B30</f>
        <v>Bělský</v>
      </c>
      <c r="C146" s="493" t="str">
        <f>Rebels!C30</f>
        <v>Adam</v>
      </c>
      <c r="D146" s="493" t="str">
        <f>Rebels!D30</f>
        <v>030305</v>
      </c>
      <c r="E146" s="493">
        <f>Rebels!E30</f>
        <v>0</v>
      </c>
      <c r="F146" s="493" t="str">
        <f>Rebels!F30</f>
        <v>REB</v>
      </c>
      <c r="G146" s="492">
        <f t="shared" si="25"/>
        <v>0</v>
      </c>
      <c r="H146" s="493">
        <f t="shared" si="26"/>
        <v>5</v>
      </c>
      <c r="I146" s="493">
        <f t="shared" si="27"/>
        <v>0</v>
      </c>
      <c r="J146" s="493">
        <f t="shared" si="28"/>
        <v>0</v>
      </c>
      <c r="K146" s="493">
        <f t="shared" si="29"/>
        <v>0</v>
      </c>
      <c r="L146" s="493">
        <f t="shared" si="30"/>
        <v>0</v>
      </c>
      <c r="O146" s="495"/>
      <c r="P146" s="493">
        <v>0</v>
      </c>
      <c r="Q146" s="493">
        <v>0</v>
      </c>
      <c r="R146" s="493">
        <v>0</v>
      </c>
      <c r="S146" s="493">
        <v>0</v>
      </c>
      <c r="T146" s="494">
        <v>0</v>
      </c>
      <c r="U146" s="493"/>
      <c r="V146" s="495"/>
      <c r="W146" s="493"/>
      <c r="X146" s="493"/>
      <c r="Y146" s="493"/>
      <c r="Z146" s="493"/>
      <c r="AA146" s="482"/>
      <c r="AB146" s="493"/>
      <c r="AC146" s="493">
        <v>0</v>
      </c>
      <c r="AD146" s="493">
        <v>0</v>
      </c>
      <c r="AE146" s="493">
        <v>0</v>
      </c>
      <c r="AF146" s="493">
        <v>0</v>
      </c>
      <c r="AG146" s="493">
        <v>0</v>
      </c>
      <c r="AH146" s="493"/>
      <c r="AI146" s="493"/>
      <c r="AJ146" s="493"/>
      <c r="AK146" s="493"/>
      <c r="AL146" s="493"/>
      <c r="AM146" s="493"/>
      <c r="AO146" s="496"/>
      <c r="AP146" s="496"/>
      <c r="AQ146" s="496"/>
      <c r="AR146" s="496"/>
      <c r="AS146" s="496"/>
      <c r="AT146" s="496"/>
      <c r="AU146" s="496"/>
      <c r="AV146" s="496"/>
      <c r="AW146" s="496"/>
      <c r="AX146" s="496"/>
      <c r="AY146" s="496"/>
      <c r="AZ146" s="496"/>
    </row>
    <row r="147" spans="1:53">
      <c r="A147" s="493">
        <f>Rebels!A31</f>
        <v>0</v>
      </c>
      <c r="B147" s="493" t="str">
        <f>Rebels!B31</f>
        <v>Hamerník</v>
      </c>
      <c r="C147" s="493" t="str">
        <f>Rebels!C31</f>
        <v>Matěj</v>
      </c>
      <c r="D147" s="493" t="str">
        <f>Rebels!D31</f>
        <v>020311</v>
      </c>
      <c r="E147" s="493">
        <f>Rebels!E31</f>
        <v>0</v>
      </c>
      <c r="F147" s="493" t="str">
        <f>Rebels!F31</f>
        <v>REB</v>
      </c>
      <c r="G147" s="492">
        <f t="shared" si="25"/>
        <v>0.25</v>
      </c>
      <c r="H147" s="493">
        <f t="shared" si="26"/>
        <v>4</v>
      </c>
      <c r="I147" s="493">
        <f t="shared" si="27"/>
        <v>1</v>
      </c>
      <c r="J147" s="493">
        <f t="shared" si="28"/>
        <v>0</v>
      </c>
      <c r="K147" s="493">
        <f t="shared" si="29"/>
        <v>1</v>
      </c>
      <c r="L147" s="493">
        <f t="shared" si="30"/>
        <v>0</v>
      </c>
      <c r="O147" s="495"/>
      <c r="P147" s="493">
        <v>0</v>
      </c>
      <c r="Q147" s="493"/>
      <c r="R147" s="493">
        <v>1</v>
      </c>
      <c r="S147" s="493">
        <v>0</v>
      </c>
      <c r="T147" s="494">
        <v>0</v>
      </c>
      <c r="U147" s="493"/>
      <c r="V147" s="495"/>
      <c r="W147" s="493"/>
      <c r="X147" s="493"/>
      <c r="Y147" s="493"/>
      <c r="Z147" s="493"/>
      <c r="AA147" s="482"/>
      <c r="AB147" s="493"/>
      <c r="AC147" s="493">
        <v>0</v>
      </c>
      <c r="AD147" s="493"/>
      <c r="AE147" s="493">
        <v>0</v>
      </c>
      <c r="AF147" s="493">
        <v>0</v>
      </c>
      <c r="AG147" s="493">
        <v>0</v>
      </c>
      <c r="AH147" s="493"/>
      <c r="AI147" s="493"/>
      <c r="AJ147" s="493"/>
      <c r="AK147" s="493"/>
      <c r="AL147" s="493"/>
      <c r="AM147" s="493"/>
      <c r="AO147" s="496"/>
      <c r="AP147" s="496"/>
      <c r="AQ147" s="496"/>
      <c r="AR147" s="496"/>
      <c r="AS147" s="496"/>
      <c r="AT147" s="496"/>
      <c r="AU147" s="496"/>
      <c r="AV147" s="496"/>
      <c r="AW147" s="496"/>
      <c r="AX147" s="496"/>
      <c r="AY147" s="496"/>
      <c r="AZ147" s="496"/>
    </row>
    <row r="148" spans="1:53">
      <c r="A148" s="493">
        <f>Rebels!A32</f>
        <v>33</v>
      </c>
      <c r="B148" s="493" t="str">
        <f>Rebels!B32</f>
        <v>Langr</v>
      </c>
      <c r="C148" s="493" t="str">
        <f>Rebels!C32</f>
        <v>Tomáš</v>
      </c>
      <c r="D148" s="493" t="str">
        <f>Rebels!D32</f>
        <v>730503</v>
      </c>
      <c r="E148" s="493">
        <f>Rebels!E32</f>
        <v>0</v>
      </c>
      <c r="F148" s="493" t="str">
        <f>Rebels!F32</f>
        <v>REB</v>
      </c>
      <c r="G148" s="492">
        <f t="shared" si="25"/>
        <v>1.4</v>
      </c>
      <c r="H148" s="493">
        <f t="shared" si="26"/>
        <v>5</v>
      </c>
      <c r="I148" s="493">
        <f t="shared" si="27"/>
        <v>4</v>
      </c>
      <c r="J148" s="493">
        <f t="shared" si="28"/>
        <v>3</v>
      </c>
      <c r="K148" s="493">
        <f t="shared" si="29"/>
        <v>7</v>
      </c>
      <c r="L148" s="493">
        <f t="shared" si="30"/>
        <v>0</v>
      </c>
      <c r="O148" s="495">
        <v>0</v>
      </c>
      <c r="P148" s="493">
        <v>1</v>
      </c>
      <c r="Q148" s="493">
        <v>0</v>
      </c>
      <c r="R148" s="493">
        <v>3</v>
      </c>
      <c r="S148" s="493"/>
      <c r="T148" s="494">
        <v>0</v>
      </c>
      <c r="U148" s="493"/>
      <c r="V148" s="495"/>
      <c r="W148" s="493"/>
      <c r="X148" s="493"/>
      <c r="Y148" s="493"/>
      <c r="Z148" s="493"/>
      <c r="AA148" s="482"/>
      <c r="AB148" s="493">
        <v>3</v>
      </c>
      <c r="AC148" s="493">
        <v>0</v>
      </c>
      <c r="AD148" s="493">
        <v>0</v>
      </c>
      <c r="AE148" s="493">
        <v>0</v>
      </c>
      <c r="AF148" s="493"/>
      <c r="AG148" s="493">
        <v>0</v>
      </c>
      <c r="AH148" s="493"/>
      <c r="AI148" s="493"/>
      <c r="AJ148" s="493"/>
      <c r="AK148" s="493"/>
      <c r="AL148" s="493"/>
      <c r="AM148" s="493"/>
      <c r="AO148" s="496"/>
      <c r="AP148" s="496"/>
      <c r="AQ148" s="496"/>
      <c r="AR148" s="496"/>
      <c r="AS148" s="496"/>
      <c r="AT148" s="496"/>
      <c r="AU148" s="496"/>
      <c r="AV148" s="496"/>
      <c r="AW148" s="496"/>
      <c r="AX148" s="496"/>
      <c r="AY148" s="496"/>
      <c r="AZ148" s="496"/>
    </row>
    <row r="149" spans="1:53">
      <c r="A149" s="493">
        <f>Rebels!A33</f>
        <v>0</v>
      </c>
      <c r="B149" s="493" t="str">
        <f>Rebels!B33</f>
        <v>Dudek</v>
      </c>
      <c r="C149" s="493" t="str">
        <f>Rebels!C33</f>
        <v>Pavel</v>
      </c>
      <c r="D149" s="493" t="str">
        <f>Rebels!D33</f>
        <v>010203</v>
      </c>
      <c r="E149" s="493">
        <f>Rebels!E33</f>
        <v>0</v>
      </c>
      <c r="F149" s="493" t="str">
        <f>Rebels!F33</f>
        <v>REB</v>
      </c>
      <c r="G149" s="492">
        <f t="shared" si="25"/>
        <v>0.25</v>
      </c>
      <c r="H149" s="493">
        <f t="shared" si="26"/>
        <v>4</v>
      </c>
      <c r="I149" s="493">
        <f t="shared" si="27"/>
        <v>0</v>
      </c>
      <c r="J149" s="493">
        <f t="shared" si="28"/>
        <v>1</v>
      </c>
      <c r="K149" s="493">
        <f t="shared" si="29"/>
        <v>1</v>
      </c>
      <c r="L149" s="493">
        <f t="shared" si="30"/>
        <v>0</v>
      </c>
      <c r="O149" s="495">
        <v>0</v>
      </c>
      <c r="P149" s="493"/>
      <c r="Q149" s="493"/>
      <c r="R149" s="493">
        <v>0</v>
      </c>
      <c r="S149" s="493">
        <v>0</v>
      </c>
      <c r="T149" s="494">
        <v>0</v>
      </c>
      <c r="U149" s="493"/>
      <c r="V149" s="495"/>
      <c r="W149" s="493"/>
      <c r="X149" s="493"/>
      <c r="Y149" s="493"/>
      <c r="Z149" s="493"/>
      <c r="AA149" s="482"/>
      <c r="AB149" s="493">
        <v>0</v>
      </c>
      <c r="AC149" s="493"/>
      <c r="AD149" s="493"/>
      <c r="AE149" s="493">
        <v>0</v>
      </c>
      <c r="AF149" s="493">
        <v>0</v>
      </c>
      <c r="AG149" s="493">
        <v>1</v>
      </c>
      <c r="AH149" s="493"/>
      <c r="AI149" s="493"/>
      <c r="AJ149" s="493"/>
      <c r="AK149" s="493"/>
      <c r="AL149" s="493"/>
      <c r="AM149" s="493"/>
      <c r="AO149" s="496"/>
      <c r="AP149" s="496"/>
      <c r="AQ149" s="496"/>
      <c r="AR149" s="496"/>
      <c r="AS149" s="496"/>
      <c r="AT149" s="496"/>
      <c r="AU149" s="496"/>
      <c r="AV149" s="496"/>
      <c r="AW149" s="496"/>
      <c r="AX149" s="496"/>
      <c r="AY149" s="496"/>
      <c r="AZ149" s="496"/>
    </row>
    <row r="150" spans="1:53">
      <c r="A150" s="493">
        <f>Rebels!A34</f>
        <v>0</v>
      </c>
      <c r="B150" s="493" t="str">
        <f>Rebels!B34</f>
        <v>Kyncl</v>
      </c>
      <c r="C150" s="493" t="str">
        <f>Rebels!C34</f>
        <v>Michal</v>
      </c>
      <c r="D150" s="493" t="str">
        <f>Rebels!D34</f>
        <v>000324</v>
      </c>
      <c r="E150" s="493">
        <f>Rebels!E34</f>
        <v>0</v>
      </c>
      <c r="F150" s="493" t="str">
        <f>Rebels!F34</f>
        <v>REB</v>
      </c>
      <c r="G150" s="492" t="e">
        <f t="shared" si="25"/>
        <v>#DIV/0!</v>
      </c>
      <c r="H150" s="493">
        <f t="shared" si="26"/>
        <v>0</v>
      </c>
      <c r="I150" s="493">
        <f t="shared" si="27"/>
        <v>0</v>
      </c>
      <c r="J150" s="493">
        <f t="shared" si="28"/>
        <v>0</v>
      </c>
      <c r="K150" s="493">
        <f t="shared" si="29"/>
        <v>0</v>
      </c>
      <c r="L150" s="493">
        <f t="shared" si="30"/>
        <v>0</v>
      </c>
      <c r="O150" s="495"/>
      <c r="P150" s="493"/>
      <c r="Q150" s="493"/>
      <c r="R150" s="493"/>
      <c r="S150" s="493"/>
      <c r="T150" s="494"/>
      <c r="U150" s="493"/>
      <c r="V150" s="495"/>
      <c r="W150" s="493"/>
      <c r="X150" s="493"/>
      <c r="Y150" s="493"/>
      <c r="Z150" s="493"/>
      <c r="AA150" s="482"/>
      <c r="AB150" s="493"/>
      <c r="AC150" s="493"/>
      <c r="AD150" s="493"/>
      <c r="AE150" s="493"/>
      <c r="AF150" s="493"/>
      <c r="AG150" s="493"/>
      <c r="AH150" s="493"/>
      <c r="AI150" s="493"/>
      <c r="AJ150" s="493"/>
      <c r="AK150" s="493"/>
      <c r="AL150" s="493"/>
      <c r="AM150" s="493"/>
      <c r="AO150" s="496"/>
      <c r="AP150" s="496"/>
      <c r="AQ150" s="496"/>
      <c r="AR150" s="496"/>
      <c r="AS150" s="496"/>
      <c r="AT150" s="496"/>
      <c r="AU150" s="496"/>
      <c r="AV150" s="496"/>
      <c r="AW150" s="496"/>
      <c r="AX150" s="496"/>
      <c r="AY150" s="496"/>
      <c r="AZ150" s="496"/>
    </row>
    <row r="151" spans="1:53">
      <c r="A151" s="493"/>
      <c r="B151" s="493"/>
      <c r="C151" s="493"/>
      <c r="D151" s="493"/>
      <c r="E151" s="493"/>
      <c r="F151" s="493" t="str">
        <f>Rebels!F35</f>
        <v>REB</v>
      </c>
      <c r="G151" s="492" t="e">
        <f t="shared" si="25"/>
        <v>#DIV/0!</v>
      </c>
      <c r="H151" s="493">
        <f t="shared" si="26"/>
        <v>0</v>
      </c>
      <c r="I151" s="493">
        <f t="shared" si="27"/>
        <v>0</v>
      </c>
      <c r="J151" s="493">
        <f t="shared" si="28"/>
        <v>0</v>
      </c>
      <c r="K151" s="493">
        <f t="shared" si="29"/>
        <v>0</v>
      </c>
      <c r="L151" s="493">
        <f t="shared" si="30"/>
        <v>0</v>
      </c>
      <c r="O151" s="495"/>
      <c r="P151" s="493"/>
      <c r="Q151" s="493"/>
      <c r="R151" s="493"/>
      <c r="S151" s="493"/>
      <c r="T151" s="494"/>
      <c r="U151" s="493"/>
      <c r="V151" s="495"/>
      <c r="W151" s="493"/>
      <c r="X151" s="493"/>
      <c r="Y151" s="493"/>
      <c r="Z151" s="493"/>
      <c r="AA151" s="482"/>
      <c r="AB151" s="493"/>
      <c r="AC151" s="493"/>
      <c r="AD151" s="493"/>
      <c r="AE151" s="493"/>
      <c r="AF151" s="493"/>
      <c r="AG151" s="493"/>
      <c r="AH151" s="493"/>
      <c r="AI151" s="493"/>
      <c r="AJ151" s="493"/>
      <c r="AK151" s="493"/>
      <c r="AL151" s="493"/>
      <c r="AM151" s="493"/>
      <c r="AO151" s="496"/>
      <c r="AP151" s="496"/>
      <c r="AQ151" s="496"/>
      <c r="AR151" s="496"/>
      <c r="AS151" s="496"/>
      <c r="AT151" s="496"/>
      <c r="AU151" s="496"/>
      <c r="AV151" s="496"/>
      <c r="AW151" s="496"/>
      <c r="AX151" s="496"/>
      <c r="AY151" s="496"/>
      <c r="AZ151" s="496"/>
    </row>
    <row r="152" spans="1:53">
      <c r="A152" s="493"/>
      <c r="B152" s="493"/>
      <c r="C152" s="493"/>
      <c r="D152" s="493"/>
      <c r="E152" s="493"/>
      <c r="F152" s="493">
        <f>Rebels!F36</f>
        <v>0</v>
      </c>
      <c r="G152" s="492" t="e">
        <f t="shared" si="25"/>
        <v>#DIV/0!</v>
      </c>
      <c r="H152" s="493">
        <f t="shared" si="26"/>
        <v>0</v>
      </c>
      <c r="I152" s="493">
        <f t="shared" si="27"/>
        <v>0</v>
      </c>
      <c r="J152" s="493">
        <f t="shared" si="28"/>
        <v>0</v>
      </c>
      <c r="K152" s="493">
        <f t="shared" si="29"/>
        <v>0</v>
      </c>
      <c r="L152" s="493">
        <f t="shared" si="30"/>
        <v>0</v>
      </c>
      <c r="O152" s="495"/>
      <c r="P152" s="493"/>
      <c r="Q152" s="493"/>
      <c r="R152" s="493"/>
      <c r="S152" s="493"/>
      <c r="T152" s="494"/>
      <c r="U152" s="493"/>
      <c r="V152" s="495"/>
      <c r="W152" s="493"/>
      <c r="X152" s="493"/>
      <c r="Y152" s="493"/>
      <c r="Z152" s="493"/>
      <c r="AA152" s="482"/>
      <c r="AB152" s="493"/>
      <c r="AC152" s="493"/>
      <c r="AD152" s="493"/>
      <c r="AE152" s="493"/>
      <c r="AF152" s="493"/>
      <c r="AG152" s="493"/>
      <c r="AH152" s="493"/>
      <c r="AI152" s="493"/>
      <c r="AJ152" s="493"/>
      <c r="AK152" s="493"/>
      <c r="AL152" s="493"/>
      <c r="AM152" s="493"/>
      <c r="AO152" s="496"/>
      <c r="AP152" s="496"/>
      <c r="AQ152" s="496"/>
      <c r="AR152" s="496"/>
      <c r="AS152" s="496"/>
      <c r="AT152" s="496"/>
      <c r="AU152" s="496"/>
      <c r="AV152" s="496"/>
      <c r="AW152" s="496"/>
      <c r="AX152" s="496"/>
      <c r="AY152" s="496"/>
      <c r="AZ152" s="496"/>
    </row>
    <row r="153" spans="1:53" ht="15">
      <c r="A153" s="493"/>
      <c r="B153" s="554" t="s">
        <v>322</v>
      </c>
      <c r="C153" s="554"/>
      <c r="D153" s="555"/>
      <c r="E153" s="493"/>
      <c r="F153" s="493" t="s">
        <v>143</v>
      </c>
      <c r="G153" s="492">
        <f t="shared" si="25"/>
        <v>4</v>
      </c>
      <c r="H153" s="493">
        <f t="shared" si="26"/>
        <v>1</v>
      </c>
      <c r="I153" s="493">
        <f t="shared" si="27"/>
        <v>4</v>
      </c>
      <c r="J153" s="493">
        <f t="shared" si="28"/>
        <v>0</v>
      </c>
      <c r="K153" s="493">
        <f t="shared" si="29"/>
        <v>4</v>
      </c>
      <c r="L153" s="493">
        <f t="shared" si="30"/>
        <v>0</v>
      </c>
      <c r="O153" s="495">
        <v>4</v>
      </c>
      <c r="P153" s="493"/>
      <c r="Q153" s="493"/>
      <c r="R153" s="493"/>
      <c r="S153" s="493"/>
      <c r="T153" s="494"/>
      <c r="U153" s="493"/>
      <c r="V153" s="495"/>
      <c r="W153" s="493"/>
      <c r="X153" s="493"/>
      <c r="Y153" s="493"/>
      <c r="Z153" s="493"/>
      <c r="AA153" s="482"/>
      <c r="AB153" s="493"/>
      <c r="AC153" s="493"/>
      <c r="AD153" s="493"/>
      <c r="AE153" s="493"/>
      <c r="AF153" s="493"/>
      <c r="AG153" s="493"/>
      <c r="AH153" s="493"/>
      <c r="AI153" s="493"/>
      <c r="AJ153" s="493"/>
      <c r="AK153" s="493"/>
      <c r="AL153" s="493"/>
      <c r="AM153" s="493"/>
      <c r="AO153" s="496"/>
      <c r="AP153" s="496"/>
      <c r="AQ153" s="496"/>
      <c r="AR153" s="496"/>
      <c r="AS153" s="496"/>
      <c r="AT153" s="496"/>
      <c r="AU153" s="496"/>
      <c r="AV153" s="496"/>
      <c r="AW153" s="496"/>
      <c r="AX153" s="496"/>
      <c r="AY153" s="496"/>
      <c r="AZ153" s="496"/>
    </row>
    <row r="154" spans="1:53" ht="15">
      <c r="B154" s="554" t="s">
        <v>328</v>
      </c>
      <c r="C154" s="554" t="s">
        <v>32</v>
      </c>
      <c r="D154" s="556"/>
      <c r="F154" s="493" t="s">
        <v>143</v>
      </c>
      <c r="G154" s="492">
        <f t="shared" si="25"/>
        <v>2.75</v>
      </c>
      <c r="H154" s="493">
        <f t="shared" si="26"/>
        <v>4</v>
      </c>
      <c r="I154" s="493">
        <f t="shared" si="27"/>
        <v>11</v>
      </c>
      <c r="J154" s="493">
        <f t="shared" si="28"/>
        <v>0</v>
      </c>
      <c r="K154" s="493">
        <f t="shared" si="29"/>
        <v>11</v>
      </c>
      <c r="L154" s="493">
        <f t="shared" si="30"/>
        <v>0</v>
      </c>
      <c r="O154" s="495"/>
      <c r="P154" s="493"/>
      <c r="Q154" s="493">
        <v>4</v>
      </c>
      <c r="R154" s="493">
        <v>1</v>
      </c>
      <c r="S154" s="493">
        <v>2</v>
      </c>
      <c r="T154" s="494">
        <v>4</v>
      </c>
      <c r="U154" s="493"/>
      <c r="V154" s="495"/>
      <c r="W154" s="493"/>
      <c r="X154" s="493"/>
      <c r="Y154" s="493"/>
      <c r="Z154" s="493"/>
      <c r="AA154" s="482"/>
      <c r="AB154" s="493"/>
      <c r="AC154" s="493"/>
      <c r="AD154" s="493"/>
      <c r="AE154" s="493"/>
      <c r="AF154" s="493"/>
      <c r="AG154" s="493"/>
      <c r="AH154" s="493"/>
      <c r="AI154" s="493"/>
      <c r="AJ154" s="493"/>
      <c r="AK154" s="493"/>
      <c r="AL154" s="493"/>
      <c r="AM154" s="493"/>
      <c r="AO154" s="496"/>
      <c r="AP154" s="496"/>
      <c r="AQ154" s="496"/>
      <c r="AR154" s="496"/>
      <c r="AS154" s="496"/>
      <c r="AT154" s="496"/>
      <c r="AU154" s="496"/>
      <c r="AV154" s="496"/>
      <c r="AW154" s="496"/>
      <c r="AX154" s="496"/>
      <c r="AY154" s="496"/>
      <c r="AZ154" s="496"/>
    </row>
    <row r="155" spans="1:53" ht="15">
      <c r="A155" s="496"/>
      <c r="B155" s="554" t="s">
        <v>120</v>
      </c>
      <c r="C155" s="554" t="s">
        <v>42</v>
      </c>
      <c r="D155" s="555">
        <v>920505</v>
      </c>
      <c r="F155" s="493" t="s">
        <v>143</v>
      </c>
      <c r="G155" s="492">
        <f t="shared" si="25"/>
        <v>5</v>
      </c>
      <c r="H155" s="493">
        <f t="shared" si="26"/>
        <v>1</v>
      </c>
      <c r="I155" s="493">
        <f t="shared" si="27"/>
        <v>5</v>
      </c>
      <c r="J155" s="493">
        <f t="shared" si="28"/>
        <v>0</v>
      </c>
      <c r="K155" s="493">
        <f t="shared" si="29"/>
        <v>5</v>
      </c>
      <c r="L155" s="493">
        <f t="shared" si="30"/>
        <v>0</v>
      </c>
      <c r="O155" s="495"/>
      <c r="P155" s="493">
        <v>5</v>
      </c>
      <c r="Q155" s="493"/>
      <c r="R155" s="493"/>
      <c r="S155" s="493"/>
      <c r="T155" s="494"/>
      <c r="U155" s="493"/>
      <c r="V155" s="495"/>
      <c r="W155" s="493"/>
      <c r="X155" s="493"/>
      <c r="Y155" s="493"/>
      <c r="Z155" s="493"/>
      <c r="AA155" s="482"/>
      <c r="AB155" s="493"/>
      <c r="AC155" s="493"/>
      <c r="AD155" s="493"/>
      <c r="AE155" s="493"/>
      <c r="AF155" s="493"/>
      <c r="AG155" s="493"/>
      <c r="AH155" s="493"/>
      <c r="AI155" s="493"/>
      <c r="AJ155" s="493"/>
      <c r="AK155" s="493"/>
      <c r="AL155" s="493"/>
      <c r="AM155" s="493"/>
      <c r="AO155" s="496"/>
      <c r="AP155" s="496"/>
      <c r="AQ155" s="496"/>
      <c r="AR155" s="496"/>
      <c r="AS155" s="496"/>
      <c r="AT155" s="496"/>
      <c r="AU155" s="496"/>
      <c r="AV155" s="496"/>
      <c r="AW155" s="496"/>
      <c r="AX155" s="496"/>
      <c r="AY155" s="496"/>
      <c r="AZ155" s="496"/>
    </row>
    <row r="156" spans="1:53" ht="15">
      <c r="A156" s="535"/>
      <c r="B156" s="554" t="s">
        <v>121</v>
      </c>
      <c r="C156" s="554" t="s">
        <v>46</v>
      </c>
      <c r="D156" s="556" t="s">
        <v>122</v>
      </c>
      <c r="E156" s="504"/>
      <c r="F156" s="493" t="s">
        <v>143</v>
      </c>
      <c r="G156" s="492" t="e">
        <f t="shared" si="25"/>
        <v>#DIV/0!</v>
      </c>
      <c r="H156" s="493">
        <f t="shared" si="26"/>
        <v>0</v>
      </c>
      <c r="I156" s="493">
        <f t="shared" si="27"/>
        <v>0</v>
      </c>
      <c r="J156" s="493">
        <f t="shared" si="28"/>
        <v>0</v>
      </c>
      <c r="K156" s="493">
        <f t="shared" si="29"/>
        <v>0</v>
      </c>
      <c r="L156" s="493">
        <f t="shared" si="30"/>
        <v>0</v>
      </c>
      <c r="N156" s="509"/>
      <c r="O156" s="495"/>
      <c r="P156" s="493"/>
      <c r="Q156" s="493"/>
      <c r="R156" s="493"/>
      <c r="S156" s="493"/>
      <c r="T156" s="494"/>
      <c r="U156" s="493"/>
      <c r="V156" s="495"/>
      <c r="W156" s="493"/>
      <c r="X156" s="493"/>
      <c r="Y156" s="493"/>
      <c r="Z156" s="493"/>
      <c r="AA156" s="493"/>
      <c r="AB156" s="493"/>
      <c r="AC156" s="493"/>
      <c r="AD156" s="493"/>
      <c r="AE156" s="493"/>
      <c r="AF156" s="493"/>
      <c r="AG156" s="493"/>
      <c r="AH156" s="493"/>
      <c r="AI156" s="493"/>
      <c r="AJ156" s="493"/>
      <c r="AK156" s="493"/>
      <c r="AL156" s="493"/>
      <c r="AM156" s="493"/>
      <c r="AN156" s="496"/>
      <c r="AO156" s="496"/>
      <c r="AP156" s="496"/>
      <c r="AQ156" s="496"/>
      <c r="AR156" s="496"/>
      <c r="AS156" s="496"/>
      <c r="AT156" s="496"/>
      <c r="AU156" s="496"/>
      <c r="AV156" s="496"/>
      <c r="AW156" s="496"/>
      <c r="AX156" s="496"/>
      <c r="AY156" s="496"/>
      <c r="AZ156" s="496"/>
    </row>
    <row r="157" spans="1:53" ht="15.75" thickBot="1">
      <c r="A157" s="535"/>
      <c r="B157" s="554" t="s">
        <v>123</v>
      </c>
      <c r="C157" s="554" t="s">
        <v>48</v>
      </c>
      <c r="D157" s="556" t="s">
        <v>124</v>
      </c>
      <c r="E157" s="504"/>
      <c r="F157" s="493" t="s">
        <v>143</v>
      </c>
      <c r="G157" s="492" t="e">
        <f t="shared" si="25"/>
        <v>#DIV/0!</v>
      </c>
      <c r="H157" s="493">
        <f t="shared" si="26"/>
        <v>0</v>
      </c>
      <c r="I157" s="493">
        <f t="shared" si="27"/>
        <v>0</v>
      </c>
      <c r="J157" s="493">
        <f t="shared" si="28"/>
        <v>0</v>
      </c>
      <c r="K157" s="493">
        <f t="shared" si="29"/>
        <v>0</v>
      </c>
      <c r="L157" s="493">
        <f t="shared" si="30"/>
        <v>0</v>
      </c>
      <c r="N157" s="509"/>
      <c r="O157" s="536"/>
      <c r="P157" s="537"/>
      <c r="Q157" s="537"/>
      <c r="R157" s="537"/>
      <c r="S157" s="537"/>
      <c r="T157" s="538"/>
      <c r="U157" s="537"/>
      <c r="V157" s="536"/>
      <c r="W157" s="537"/>
      <c r="X157" s="537"/>
      <c r="Y157" s="537"/>
      <c r="Z157" s="537"/>
      <c r="AA157" s="493"/>
      <c r="AB157" s="493"/>
      <c r="AC157" s="493"/>
      <c r="AD157" s="493"/>
      <c r="AE157" s="493"/>
      <c r="AF157" s="493"/>
      <c r="AG157" s="493"/>
      <c r="AH157" s="493"/>
      <c r="AI157" s="493"/>
      <c r="AJ157" s="493"/>
      <c r="AK157" s="493"/>
      <c r="AL157" s="493"/>
      <c r="AM157" s="493"/>
      <c r="AN157" s="496"/>
      <c r="AO157" s="496"/>
      <c r="AP157" s="496"/>
      <c r="AQ157" s="496"/>
      <c r="AR157" s="496"/>
      <c r="AS157" s="496"/>
      <c r="AT157" s="496"/>
      <c r="AU157" s="496"/>
      <c r="AV157" s="496"/>
      <c r="AW157" s="496"/>
      <c r="AX157" s="496"/>
      <c r="AY157" s="496"/>
      <c r="AZ157" s="496"/>
    </row>
    <row r="158" spans="1:53" ht="15.75" thickBot="1">
      <c r="A158" s="505"/>
      <c r="B158" s="506" t="s">
        <v>34</v>
      </c>
      <c r="C158" s="506"/>
      <c r="D158" s="507"/>
      <c r="E158" s="508"/>
      <c r="F158" s="482" t="s">
        <v>144</v>
      </c>
      <c r="G158" s="492">
        <f t="shared" si="25"/>
        <v>2.3333333333333335</v>
      </c>
      <c r="H158" s="493">
        <f t="shared" si="26"/>
        <v>6</v>
      </c>
      <c r="I158" s="493">
        <f t="shared" si="27"/>
        <v>14</v>
      </c>
      <c r="J158" s="493">
        <f t="shared" si="28"/>
        <v>0</v>
      </c>
      <c r="K158" s="493">
        <f t="shared" si="29"/>
        <v>14</v>
      </c>
      <c r="L158" s="493">
        <f t="shared" si="30"/>
        <v>0</v>
      </c>
      <c r="N158" s="509"/>
      <c r="O158" s="510">
        <v>2</v>
      </c>
      <c r="P158" s="511">
        <v>0</v>
      </c>
      <c r="Q158" s="512">
        <v>4</v>
      </c>
      <c r="R158" s="511">
        <v>0</v>
      </c>
      <c r="S158" s="512">
        <v>4</v>
      </c>
      <c r="T158" s="512">
        <v>4</v>
      </c>
      <c r="U158" s="511"/>
      <c r="V158" s="511"/>
      <c r="W158" s="511"/>
      <c r="X158" s="511"/>
      <c r="Y158" s="511"/>
      <c r="Z158" s="511"/>
      <c r="AA158" s="482"/>
      <c r="AB158" s="482"/>
      <c r="AC158" s="482"/>
      <c r="AD158" s="482"/>
      <c r="AE158" s="482"/>
      <c r="AF158" s="482"/>
      <c r="AG158" s="482"/>
      <c r="AH158" s="482"/>
      <c r="AI158" s="482"/>
      <c r="AJ158" s="482"/>
      <c r="AK158" s="482"/>
      <c r="AL158" s="482"/>
      <c r="AM158" s="482"/>
    </row>
    <row r="159" spans="1:53" ht="15">
      <c r="A159" s="505"/>
      <c r="B159" s="506"/>
      <c r="C159" s="506"/>
      <c r="D159" s="507"/>
      <c r="E159" s="508"/>
      <c r="F159" s="482"/>
      <c r="G159" s="557"/>
      <c r="H159" s="557"/>
      <c r="I159" s="482"/>
      <c r="J159" s="482"/>
      <c r="K159" s="558"/>
      <c r="L159" s="482"/>
      <c r="N159" s="509"/>
      <c r="O159" s="482"/>
      <c r="P159" s="482"/>
      <c r="Q159" s="509"/>
      <c r="R159" s="482"/>
      <c r="S159" s="509"/>
      <c r="T159" s="509"/>
      <c r="U159" s="482"/>
      <c r="V159" s="482"/>
      <c r="W159" s="482"/>
      <c r="X159" s="482"/>
      <c r="Y159" s="482"/>
      <c r="Z159" s="482"/>
      <c r="AA159" s="482"/>
      <c r="AB159" s="482"/>
      <c r="AC159" s="482"/>
      <c r="AD159" s="482"/>
      <c r="AE159" s="482"/>
      <c r="AF159" s="482"/>
      <c r="AG159" s="482"/>
      <c r="AH159" s="482"/>
      <c r="AI159" s="482"/>
      <c r="AJ159" s="482"/>
      <c r="AK159" s="482"/>
      <c r="AL159" s="482"/>
      <c r="AM159" s="482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/>
  <dimension ref="A1:P175"/>
  <sheetViews>
    <sheetView workbookViewId="0">
      <selection sqref="A1:XFD1048576"/>
    </sheetView>
  </sheetViews>
  <sheetFormatPr defaultRowHeight="15"/>
  <cols>
    <col min="1" max="1" width="1.42578125" style="357" customWidth="1"/>
    <col min="2" max="2" width="0.5703125" style="357" customWidth="1"/>
    <col min="3" max="3" width="13.28515625" style="357" customWidth="1"/>
    <col min="4" max="4" width="11.5703125" style="357" customWidth="1"/>
    <col min="5" max="5" width="8.28515625" style="359" customWidth="1"/>
    <col min="6" max="6" width="5.5703125" style="357" customWidth="1"/>
    <col min="7" max="7" width="8.5703125" style="357" customWidth="1"/>
    <col min="8" max="8" width="10.42578125" style="367" customWidth="1"/>
    <col min="9" max="9" width="7.42578125" style="359" customWidth="1"/>
    <col min="10" max="10" width="6.28515625" style="359" customWidth="1"/>
    <col min="11" max="11" width="5.42578125" style="359" customWidth="1"/>
    <col min="12" max="12" width="8.42578125" style="359" customWidth="1"/>
    <col min="13" max="13" width="0.85546875" style="359" customWidth="1"/>
    <col min="14" max="14" width="3.85546875" customWidth="1"/>
    <col min="15" max="15" width="3.7109375" hidden="1" customWidth="1"/>
    <col min="16" max="16" width="9.140625" hidden="1" customWidth="1"/>
  </cols>
  <sheetData>
    <row r="1" spans="1:13" ht="23.25">
      <c r="A1" s="357">
        <v>11111</v>
      </c>
      <c r="B1" s="356">
        <v>1111</v>
      </c>
      <c r="C1" s="368" t="s">
        <v>274</v>
      </c>
      <c r="D1" s="368"/>
      <c r="E1" s="369"/>
      <c r="F1" s="356"/>
      <c r="G1" s="356"/>
      <c r="H1" s="363"/>
      <c r="I1" s="358"/>
      <c r="J1" s="358"/>
      <c r="K1" s="358"/>
      <c r="L1" s="358"/>
      <c r="M1" s="359">
        <v>55555</v>
      </c>
    </row>
    <row r="2" spans="1:13">
      <c r="A2" s="357">
        <v>1111</v>
      </c>
      <c r="B2" s="356">
        <v>500</v>
      </c>
      <c r="C2" s="360" t="s">
        <v>21</v>
      </c>
      <c r="D2" s="360" t="s">
        <v>22</v>
      </c>
      <c r="E2" s="361" t="s">
        <v>91</v>
      </c>
      <c r="F2" s="361" t="s">
        <v>92</v>
      </c>
      <c r="G2" s="360" t="s">
        <v>25</v>
      </c>
      <c r="H2" s="364" t="s">
        <v>26</v>
      </c>
      <c r="I2" s="362" t="s">
        <v>27</v>
      </c>
      <c r="J2" s="362" t="s">
        <v>28</v>
      </c>
      <c r="K2" s="362" t="s">
        <v>29</v>
      </c>
      <c r="L2" s="362" t="s">
        <v>30</v>
      </c>
      <c r="M2" s="359">
        <v>501</v>
      </c>
    </row>
    <row r="3" spans="1:13">
      <c r="A3" s="357">
        <f t="shared" ref="A3:A34" si="0">M3</f>
        <v>19</v>
      </c>
      <c r="B3" s="356">
        <f>L4</f>
        <v>19</v>
      </c>
      <c r="C3" s="356" t="str">
        <f>stat!B44</f>
        <v xml:space="preserve">Drobný </v>
      </c>
      <c r="D3" s="356" t="str">
        <f>stat!C44</f>
        <v>Jiří</v>
      </c>
      <c r="E3" s="356">
        <f>stat!D44</f>
        <v>0</v>
      </c>
      <c r="F3" s="356" t="str">
        <f>stat!E44</f>
        <v>1.liga</v>
      </c>
      <c r="G3" s="356" t="str">
        <f>stat!F44</f>
        <v>PRG</v>
      </c>
      <c r="H3" s="365">
        <f>stat!G44</f>
        <v>3.8</v>
      </c>
      <c r="I3" s="356">
        <f>stat!H44</f>
        <v>5</v>
      </c>
      <c r="J3" s="356">
        <f>stat!I44</f>
        <v>13</v>
      </c>
      <c r="K3" s="356">
        <f>stat!J44</f>
        <v>6</v>
      </c>
      <c r="L3" s="356">
        <f>stat!K44</f>
        <v>19</v>
      </c>
      <c r="M3" s="359">
        <f t="shared" ref="M3:M34" si="1">L3</f>
        <v>19</v>
      </c>
    </row>
    <row r="4" spans="1:13">
      <c r="A4" s="357">
        <f t="shared" si="0"/>
        <v>19</v>
      </c>
      <c r="B4" s="356" t="e">
        <f>#REF!</f>
        <v>#REF!</v>
      </c>
      <c r="C4" s="356" t="str">
        <f>stat!B88</f>
        <v xml:space="preserve">Švec </v>
      </c>
      <c r="D4" s="356" t="str">
        <f>stat!C88</f>
        <v xml:space="preserve">Štěpán </v>
      </c>
      <c r="E4" s="356" t="str">
        <f>stat!D88</f>
        <v>930518</v>
      </c>
      <c r="F4" s="356">
        <f>stat!E88</f>
        <v>0</v>
      </c>
      <c r="G4" s="356" t="str">
        <f>stat!F88</f>
        <v>VEL</v>
      </c>
      <c r="H4" s="365">
        <f>stat!G88</f>
        <v>3.1666666666666665</v>
      </c>
      <c r="I4" s="356">
        <f>stat!H88</f>
        <v>6</v>
      </c>
      <c r="J4" s="356">
        <f>stat!I88</f>
        <v>6</v>
      </c>
      <c r="K4" s="356">
        <f>stat!J88</f>
        <v>13</v>
      </c>
      <c r="L4" s="356">
        <f>stat!K88</f>
        <v>19</v>
      </c>
      <c r="M4" s="359">
        <f t="shared" si="1"/>
        <v>19</v>
      </c>
    </row>
    <row r="5" spans="1:13">
      <c r="A5" s="357">
        <f t="shared" si="0"/>
        <v>17</v>
      </c>
      <c r="B5" s="356" t="e">
        <f>#REF!</f>
        <v>#REF!</v>
      </c>
      <c r="C5" s="356" t="str">
        <f>stat!B109</f>
        <v>Pejcha</v>
      </c>
      <c r="D5" s="356" t="str">
        <f>stat!C109</f>
        <v>Jakub</v>
      </c>
      <c r="E5" s="356" t="str">
        <f>stat!D109</f>
        <v>860308</v>
      </c>
      <c r="F5" s="356">
        <f>stat!E109</f>
        <v>0</v>
      </c>
      <c r="G5" s="356" t="str">
        <f>stat!F109</f>
        <v>CBA</v>
      </c>
      <c r="H5" s="365">
        <f>stat!G109</f>
        <v>3.4</v>
      </c>
      <c r="I5" s="356">
        <f>stat!H109</f>
        <v>5</v>
      </c>
      <c r="J5" s="356">
        <f>stat!I109</f>
        <v>10</v>
      </c>
      <c r="K5" s="356">
        <f>stat!J109</f>
        <v>7</v>
      </c>
      <c r="L5" s="356">
        <f>stat!K109</f>
        <v>17</v>
      </c>
      <c r="M5" s="359">
        <f t="shared" si="1"/>
        <v>17</v>
      </c>
    </row>
    <row r="6" spans="1:13">
      <c r="A6" s="357">
        <f t="shared" si="0"/>
        <v>17</v>
      </c>
      <c r="B6" s="356">
        <f>L7</f>
        <v>15</v>
      </c>
      <c r="C6" s="356" t="str">
        <f>stat!B90</f>
        <v xml:space="preserve">Pirkl </v>
      </c>
      <c r="D6" s="356" t="str">
        <f>stat!C90</f>
        <v xml:space="preserve">Oliver </v>
      </c>
      <c r="E6" s="356" t="str">
        <f>stat!D90</f>
        <v>052403</v>
      </c>
      <c r="F6" s="356">
        <f>stat!E90</f>
        <v>0</v>
      </c>
      <c r="G6" s="356" t="str">
        <f>stat!F90</f>
        <v>VEL</v>
      </c>
      <c r="H6" s="365">
        <f>stat!G90</f>
        <v>2.8333333333333335</v>
      </c>
      <c r="I6" s="356">
        <f>stat!H90</f>
        <v>6</v>
      </c>
      <c r="J6" s="356">
        <f>stat!I90</f>
        <v>6</v>
      </c>
      <c r="K6" s="356">
        <f>stat!J90</f>
        <v>11</v>
      </c>
      <c r="L6" s="356">
        <f>stat!K90</f>
        <v>17</v>
      </c>
      <c r="M6" s="359">
        <f t="shared" si="1"/>
        <v>17</v>
      </c>
    </row>
    <row r="7" spans="1:13">
      <c r="A7" s="357">
        <f t="shared" si="0"/>
        <v>15</v>
      </c>
      <c r="B7" s="356">
        <f>L8</f>
        <v>15</v>
      </c>
      <c r="C7" s="356" t="str">
        <f>stat!B48</f>
        <v xml:space="preserve">Budina </v>
      </c>
      <c r="D7" s="356" t="str">
        <f>stat!C48</f>
        <v>Michal</v>
      </c>
      <c r="E7" s="356">
        <f>stat!D48</f>
        <v>780504</v>
      </c>
      <c r="F7" s="356">
        <f>stat!E48</f>
        <v>0</v>
      </c>
      <c r="G7" s="356" t="str">
        <f>stat!F48</f>
        <v>PRG</v>
      </c>
      <c r="H7" s="365">
        <f>stat!G48</f>
        <v>3</v>
      </c>
      <c r="I7" s="356">
        <f>stat!H48</f>
        <v>5</v>
      </c>
      <c r="J7" s="356">
        <f>stat!I48</f>
        <v>7</v>
      </c>
      <c r="K7" s="356">
        <f>stat!J48</f>
        <v>8</v>
      </c>
      <c r="L7" s="356">
        <f>stat!K48</f>
        <v>15</v>
      </c>
      <c r="M7" s="359">
        <f t="shared" si="1"/>
        <v>15</v>
      </c>
    </row>
    <row r="8" spans="1:13">
      <c r="A8" s="357">
        <f t="shared" si="0"/>
        <v>15</v>
      </c>
      <c r="B8" s="356">
        <f>L9</f>
        <v>15</v>
      </c>
      <c r="C8" s="356" t="str">
        <f>stat!B93</f>
        <v>Švub</v>
      </c>
      <c r="D8" s="356" t="str">
        <f>stat!C93</f>
        <v>Vojtěch</v>
      </c>
      <c r="E8" s="356" t="str">
        <f>stat!D93</f>
        <v>951810</v>
      </c>
      <c r="F8" s="356">
        <f>stat!E93</f>
        <v>0</v>
      </c>
      <c r="G8" s="356" t="str">
        <f>stat!F93</f>
        <v>VEL</v>
      </c>
      <c r="H8" s="365">
        <f>stat!G93</f>
        <v>2.5</v>
      </c>
      <c r="I8" s="356">
        <f>stat!H93</f>
        <v>6</v>
      </c>
      <c r="J8" s="356">
        <f>stat!I93</f>
        <v>11</v>
      </c>
      <c r="K8" s="356">
        <f>stat!J93</f>
        <v>4</v>
      </c>
      <c r="L8" s="356">
        <f>stat!K93</f>
        <v>15</v>
      </c>
      <c r="M8" s="359">
        <f t="shared" si="1"/>
        <v>15</v>
      </c>
    </row>
    <row r="9" spans="1:13">
      <c r="A9" s="357">
        <f t="shared" si="0"/>
        <v>15</v>
      </c>
      <c r="B9" s="356">
        <f>L10</f>
        <v>13</v>
      </c>
      <c r="C9" s="356" t="str">
        <f>stat!B144</f>
        <v>Cik</v>
      </c>
      <c r="D9" s="356" t="str">
        <f>stat!C144</f>
        <v>Lukáš</v>
      </c>
      <c r="E9" s="356" t="str">
        <f>stat!D144</f>
        <v>861024</v>
      </c>
      <c r="F9" s="356">
        <f>stat!E144</f>
        <v>0</v>
      </c>
      <c r="G9" s="356" t="str">
        <f>stat!F144</f>
        <v>REB</v>
      </c>
      <c r="H9" s="365">
        <f>stat!G144</f>
        <v>2.5</v>
      </c>
      <c r="I9" s="356">
        <f>stat!H144</f>
        <v>6</v>
      </c>
      <c r="J9" s="356">
        <f>stat!I144</f>
        <v>9</v>
      </c>
      <c r="K9" s="356">
        <f>stat!J144</f>
        <v>6</v>
      </c>
      <c r="L9" s="356">
        <f>stat!K144</f>
        <v>15</v>
      </c>
      <c r="M9" s="359">
        <f t="shared" si="1"/>
        <v>15</v>
      </c>
    </row>
    <row r="10" spans="1:13">
      <c r="A10" s="357">
        <f t="shared" si="0"/>
        <v>13</v>
      </c>
      <c r="B10" s="356">
        <f>L11</f>
        <v>13</v>
      </c>
      <c r="C10" s="356" t="str">
        <f>stat!B111</f>
        <v>Malý</v>
      </c>
      <c r="D10" s="356" t="str">
        <f>stat!C111</f>
        <v>Martin</v>
      </c>
      <c r="E10" s="356">
        <f>stat!D111</f>
        <v>0</v>
      </c>
      <c r="F10" s="356">
        <f>stat!E111</f>
        <v>0</v>
      </c>
      <c r="G10" s="356" t="str">
        <f>stat!F111</f>
        <v>CBA</v>
      </c>
      <c r="H10" s="365">
        <f>stat!G111</f>
        <v>2.6</v>
      </c>
      <c r="I10" s="356">
        <f>stat!H111</f>
        <v>5</v>
      </c>
      <c r="J10" s="356">
        <f>stat!I111</f>
        <v>8</v>
      </c>
      <c r="K10" s="356">
        <f>stat!J111</f>
        <v>5</v>
      </c>
      <c r="L10" s="356">
        <f>stat!K111</f>
        <v>13</v>
      </c>
      <c r="M10" s="359">
        <f t="shared" si="1"/>
        <v>13</v>
      </c>
    </row>
    <row r="11" spans="1:13">
      <c r="A11" s="357">
        <f t="shared" si="0"/>
        <v>13</v>
      </c>
      <c r="B11" s="356" t="e">
        <f>#REF!</f>
        <v>#REF!</v>
      </c>
      <c r="C11" s="356" t="str">
        <f>stat!B41</f>
        <v xml:space="preserve">Kilčický </v>
      </c>
      <c r="D11" s="356" t="str">
        <f>stat!C41</f>
        <v>Michal</v>
      </c>
      <c r="E11" s="356">
        <f>stat!D41</f>
        <v>0</v>
      </c>
      <c r="F11" s="356">
        <f>stat!E41</f>
        <v>0</v>
      </c>
      <c r="G11" s="356" t="str">
        <f>stat!F41</f>
        <v>PRG</v>
      </c>
      <c r="H11" s="365">
        <f>stat!G41</f>
        <v>2.6</v>
      </c>
      <c r="I11" s="356">
        <f>stat!H41</f>
        <v>5</v>
      </c>
      <c r="J11" s="356">
        <f>stat!I41</f>
        <v>5</v>
      </c>
      <c r="K11" s="356">
        <f>stat!J41</f>
        <v>8</v>
      </c>
      <c r="L11" s="356">
        <f>stat!K41</f>
        <v>13</v>
      </c>
      <c r="M11" s="359">
        <f t="shared" si="1"/>
        <v>13</v>
      </c>
    </row>
    <row r="12" spans="1:13">
      <c r="A12" s="357">
        <f t="shared" si="0"/>
        <v>11</v>
      </c>
      <c r="B12" s="356">
        <f>L13</f>
        <v>10</v>
      </c>
      <c r="C12" s="356" t="str">
        <f>stat!B94</f>
        <v xml:space="preserve">Pražák </v>
      </c>
      <c r="D12" s="356" t="str">
        <f>stat!C94</f>
        <v xml:space="preserve">Tomáš </v>
      </c>
      <c r="E12" s="356">
        <f>stat!D94</f>
        <v>0</v>
      </c>
      <c r="F12" s="356">
        <f>stat!E94</f>
        <v>0</v>
      </c>
      <c r="G12" s="356" t="str">
        <f>stat!F94</f>
        <v>VEL</v>
      </c>
      <c r="H12" s="365">
        <f>stat!G94</f>
        <v>1.8333333333333333</v>
      </c>
      <c r="I12" s="356">
        <f>stat!H94</f>
        <v>6</v>
      </c>
      <c r="J12" s="356">
        <f>stat!I94</f>
        <v>5</v>
      </c>
      <c r="K12" s="356">
        <f>stat!J94</f>
        <v>6</v>
      </c>
      <c r="L12" s="356">
        <f>stat!K94</f>
        <v>11</v>
      </c>
      <c r="M12" s="359">
        <f t="shared" si="1"/>
        <v>11</v>
      </c>
    </row>
    <row r="13" spans="1:13">
      <c r="A13" s="357">
        <f t="shared" si="0"/>
        <v>10</v>
      </c>
      <c r="B13" s="356"/>
      <c r="C13" s="356" t="str">
        <f>stat!B73</f>
        <v>Bureš</v>
      </c>
      <c r="D13" s="356" t="str">
        <f>stat!C73</f>
        <v>Tomáš</v>
      </c>
      <c r="E13" s="356" t="str">
        <f>stat!D73</f>
        <v>061126</v>
      </c>
      <c r="F13" s="356">
        <f>stat!E73</f>
        <v>0</v>
      </c>
      <c r="G13" s="356" t="str">
        <f>stat!F73</f>
        <v>AVE</v>
      </c>
      <c r="H13" s="365">
        <f>stat!G73</f>
        <v>2</v>
      </c>
      <c r="I13" s="356">
        <f>stat!H73</f>
        <v>5</v>
      </c>
      <c r="J13" s="356">
        <f>stat!I73</f>
        <v>4</v>
      </c>
      <c r="K13" s="356">
        <f>stat!J73</f>
        <v>6</v>
      </c>
      <c r="L13" s="356">
        <f>stat!K73</f>
        <v>10</v>
      </c>
      <c r="M13" s="359">
        <f t="shared" si="1"/>
        <v>10</v>
      </c>
    </row>
    <row r="14" spans="1:13">
      <c r="A14" s="357">
        <f t="shared" si="0"/>
        <v>10</v>
      </c>
      <c r="B14" s="356">
        <f>L15</f>
        <v>9</v>
      </c>
      <c r="C14" s="356" t="str">
        <f>stat!B136</f>
        <v>Vápeník</v>
      </c>
      <c r="D14" s="356" t="str">
        <f>stat!C136</f>
        <v>Dušan</v>
      </c>
      <c r="E14" s="356" t="str">
        <f>stat!D136</f>
        <v>720510</v>
      </c>
      <c r="F14" s="356">
        <f>stat!E136</f>
        <v>0</v>
      </c>
      <c r="G14" s="356" t="str">
        <f>stat!F136</f>
        <v>REB</v>
      </c>
      <c r="H14" s="365">
        <f>stat!G136</f>
        <v>1.6666666666666667</v>
      </c>
      <c r="I14" s="356">
        <f>stat!H136</f>
        <v>6</v>
      </c>
      <c r="J14" s="356">
        <f>stat!I136</f>
        <v>6</v>
      </c>
      <c r="K14" s="356">
        <f>stat!J136</f>
        <v>4</v>
      </c>
      <c r="L14" s="356">
        <f>stat!K136</f>
        <v>10</v>
      </c>
      <c r="M14" s="359">
        <f t="shared" si="1"/>
        <v>10</v>
      </c>
    </row>
    <row r="15" spans="1:13">
      <c r="A15" s="357">
        <f t="shared" si="0"/>
        <v>9</v>
      </c>
      <c r="B15" s="356" t="e">
        <f>#REF!</f>
        <v>#REF!</v>
      </c>
      <c r="C15" s="356" t="str">
        <f>stat!B91</f>
        <v xml:space="preserve">Dvořák </v>
      </c>
      <c r="D15" s="356" t="str">
        <f>stat!C91</f>
        <v xml:space="preserve">Tomáš </v>
      </c>
      <c r="E15" s="356" t="str">
        <f>stat!D91</f>
        <v>010712</v>
      </c>
      <c r="F15" s="356">
        <f>stat!E91</f>
        <v>0</v>
      </c>
      <c r="G15" s="356" t="str">
        <f>stat!F91</f>
        <v>VEL</v>
      </c>
      <c r="H15" s="365">
        <f>stat!G91</f>
        <v>1.8</v>
      </c>
      <c r="I15" s="356">
        <f>stat!H91</f>
        <v>5</v>
      </c>
      <c r="J15" s="356">
        <f>stat!I91</f>
        <v>4</v>
      </c>
      <c r="K15" s="356">
        <f>stat!J91</f>
        <v>5</v>
      </c>
      <c r="L15" s="356">
        <f>stat!K91</f>
        <v>9</v>
      </c>
      <c r="M15" s="359">
        <f t="shared" si="1"/>
        <v>9</v>
      </c>
    </row>
    <row r="16" spans="1:13">
      <c r="A16" s="357">
        <f t="shared" si="0"/>
        <v>9</v>
      </c>
      <c r="B16" s="356">
        <f>L17</f>
        <v>8</v>
      </c>
      <c r="C16" s="356" t="str">
        <f>stat!B52</f>
        <v xml:space="preserve">Dvořák </v>
      </c>
      <c r="D16" s="356" t="str">
        <f>stat!C52</f>
        <v>Ondřej</v>
      </c>
      <c r="E16" s="356">
        <f>stat!D52</f>
        <v>910621</v>
      </c>
      <c r="F16" s="356" t="str">
        <f>stat!E52</f>
        <v>1.liga</v>
      </c>
      <c r="G16" s="356" t="str">
        <f>stat!F52</f>
        <v>PRG</v>
      </c>
      <c r="H16" s="365">
        <f>stat!G52</f>
        <v>2.25</v>
      </c>
      <c r="I16" s="356">
        <f>stat!H52</f>
        <v>4</v>
      </c>
      <c r="J16" s="356">
        <f>stat!I52</f>
        <v>3</v>
      </c>
      <c r="K16" s="356">
        <f>stat!J52</f>
        <v>6</v>
      </c>
      <c r="L16" s="356">
        <f>stat!K52</f>
        <v>9</v>
      </c>
      <c r="M16" s="359">
        <f t="shared" si="1"/>
        <v>9</v>
      </c>
    </row>
    <row r="17" spans="1:13">
      <c r="A17" s="357">
        <f t="shared" si="0"/>
        <v>8</v>
      </c>
      <c r="B17" s="356"/>
      <c r="C17" s="356" t="str">
        <f>stat!B66</f>
        <v>Hrdina</v>
      </c>
      <c r="D17" s="356" t="str">
        <f>stat!C66</f>
        <v>Tomáš</v>
      </c>
      <c r="E17" s="356" t="str">
        <f>stat!D66</f>
        <v>032602</v>
      </c>
      <c r="F17" s="356">
        <f>stat!E66</f>
        <v>0</v>
      </c>
      <c r="G17" s="356" t="str">
        <f>stat!F66</f>
        <v>AVE</v>
      </c>
      <c r="H17" s="365">
        <f>stat!G66</f>
        <v>1.6</v>
      </c>
      <c r="I17" s="356">
        <f>stat!H66</f>
        <v>5</v>
      </c>
      <c r="J17" s="356">
        <f>stat!I66</f>
        <v>5</v>
      </c>
      <c r="K17" s="356">
        <f>stat!J66</f>
        <v>3</v>
      </c>
      <c r="L17" s="356">
        <f>stat!K66</f>
        <v>8</v>
      </c>
      <c r="M17" s="359">
        <f t="shared" si="1"/>
        <v>8</v>
      </c>
    </row>
    <row r="18" spans="1:13">
      <c r="A18" s="357">
        <f t="shared" si="0"/>
        <v>8</v>
      </c>
      <c r="B18" s="356">
        <f>L19</f>
        <v>7</v>
      </c>
      <c r="C18" s="356" t="str">
        <f>stat!B112</f>
        <v>Budina</v>
      </c>
      <c r="D18" s="356" t="str">
        <f>stat!C112</f>
        <v>Roman</v>
      </c>
      <c r="E18" s="356">
        <f>stat!D112</f>
        <v>750513</v>
      </c>
      <c r="F18" s="356">
        <f>stat!E112</f>
        <v>0</v>
      </c>
      <c r="G18" s="356" t="str">
        <f>stat!F112</f>
        <v>CBA</v>
      </c>
      <c r="H18" s="365">
        <f>stat!G112</f>
        <v>1.6</v>
      </c>
      <c r="I18" s="356">
        <f>stat!H112</f>
        <v>5</v>
      </c>
      <c r="J18" s="356">
        <f>stat!I112</f>
        <v>0</v>
      </c>
      <c r="K18" s="356">
        <f>stat!J112</f>
        <v>8</v>
      </c>
      <c r="L18" s="356">
        <f>stat!K112</f>
        <v>8</v>
      </c>
      <c r="M18" s="359">
        <f t="shared" si="1"/>
        <v>8</v>
      </c>
    </row>
    <row r="19" spans="1:13">
      <c r="A19" s="357">
        <f t="shared" si="0"/>
        <v>7</v>
      </c>
      <c r="B19" s="356"/>
      <c r="C19" s="356" t="str">
        <f>stat!B70</f>
        <v>Jáneš</v>
      </c>
      <c r="D19" s="356" t="str">
        <f>stat!C70</f>
        <v>Martin</v>
      </c>
      <c r="E19" s="356">
        <f>stat!D70</f>
        <v>50807</v>
      </c>
      <c r="F19" s="356">
        <f>stat!E70</f>
        <v>0</v>
      </c>
      <c r="G19" s="356" t="str">
        <f>stat!F70</f>
        <v>AVE</v>
      </c>
      <c r="H19" s="365">
        <f>stat!G70</f>
        <v>1.4</v>
      </c>
      <c r="I19" s="356">
        <f>stat!H70</f>
        <v>5</v>
      </c>
      <c r="J19" s="356">
        <f>stat!I70</f>
        <v>3</v>
      </c>
      <c r="K19" s="356">
        <f>stat!J70</f>
        <v>4</v>
      </c>
      <c r="L19" s="356">
        <f>stat!K70</f>
        <v>7</v>
      </c>
      <c r="M19" s="359">
        <f t="shared" si="1"/>
        <v>7</v>
      </c>
    </row>
    <row r="20" spans="1:13">
      <c r="A20" s="357">
        <f t="shared" si="0"/>
        <v>7</v>
      </c>
      <c r="B20" s="356">
        <f>L21</f>
        <v>7</v>
      </c>
      <c r="C20" s="356" t="str">
        <f>stat!B37</f>
        <v>Váně</v>
      </c>
      <c r="D20" s="356" t="str">
        <f>stat!C37</f>
        <v>Miloslav</v>
      </c>
      <c r="E20" s="356">
        <f>stat!D37</f>
        <v>911018</v>
      </c>
      <c r="F20" s="356">
        <f>stat!E37</f>
        <v>0</v>
      </c>
      <c r="G20" s="356" t="str">
        <f>stat!F37</f>
        <v>PRG</v>
      </c>
      <c r="H20" s="365">
        <f>stat!G37</f>
        <v>2.3333333333333335</v>
      </c>
      <c r="I20" s="356">
        <f>stat!H37</f>
        <v>3</v>
      </c>
      <c r="J20" s="356">
        <f>stat!I37</f>
        <v>4</v>
      </c>
      <c r="K20" s="356">
        <f>stat!J37</f>
        <v>3</v>
      </c>
      <c r="L20" s="356">
        <f>stat!K37</f>
        <v>7</v>
      </c>
      <c r="M20" s="359">
        <f t="shared" si="1"/>
        <v>7</v>
      </c>
    </row>
    <row r="21" spans="1:13">
      <c r="A21" s="357">
        <f t="shared" si="0"/>
        <v>7</v>
      </c>
      <c r="B21" s="356" t="e">
        <f>#REF!</f>
        <v>#REF!</v>
      </c>
      <c r="C21" s="356" t="str">
        <f>stat!B148</f>
        <v>Langr</v>
      </c>
      <c r="D21" s="356" t="str">
        <f>stat!C148</f>
        <v>Tomáš</v>
      </c>
      <c r="E21" s="356" t="str">
        <f>stat!D148</f>
        <v>730503</v>
      </c>
      <c r="F21" s="356">
        <f>stat!E148</f>
        <v>0</v>
      </c>
      <c r="G21" s="356" t="str">
        <f>stat!F148</f>
        <v>REB</v>
      </c>
      <c r="H21" s="365">
        <f>stat!G148</f>
        <v>1.4</v>
      </c>
      <c r="I21" s="356">
        <f>stat!H148</f>
        <v>5</v>
      </c>
      <c r="J21" s="356">
        <f>stat!I148</f>
        <v>4</v>
      </c>
      <c r="K21" s="356">
        <f>stat!J148</f>
        <v>3</v>
      </c>
      <c r="L21" s="356">
        <f>stat!K148</f>
        <v>7</v>
      </c>
      <c r="M21" s="359">
        <f t="shared" si="1"/>
        <v>7</v>
      </c>
    </row>
    <row r="22" spans="1:13">
      <c r="A22" s="357">
        <f t="shared" si="0"/>
        <v>7</v>
      </c>
      <c r="B22" s="356"/>
      <c r="C22" s="356" t="str">
        <f>stat!B69</f>
        <v>Novotný</v>
      </c>
      <c r="D22" s="356" t="str">
        <f>stat!C69</f>
        <v>Matyáš</v>
      </c>
      <c r="E22" s="356" t="str">
        <f>stat!D69</f>
        <v>050317</v>
      </c>
      <c r="F22" s="356">
        <f>stat!E69</f>
        <v>0</v>
      </c>
      <c r="G22" s="356" t="str">
        <f>stat!F69</f>
        <v>AVE</v>
      </c>
      <c r="H22" s="365">
        <f>stat!G69</f>
        <v>1.4</v>
      </c>
      <c r="I22" s="356">
        <f>stat!H69</f>
        <v>5</v>
      </c>
      <c r="J22" s="356">
        <f>stat!I69</f>
        <v>5</v>
      </c>
      <c r="K22" s="356">
        <f>stat!J69</f>
        <v>2</v>
      </c>
      <c r="L22" s="356">
        <f>stat!K69</f>
        <v>7</v>
      </c>
      <c r="M22" s="359">
        <f t="shared" si="1"/>
        <v>7</v>
      </c>
    </row>
    <row r="23" spans="1:13">
      <c r="A23" s="357">
        <f t="shared" si="0"/>
        <v>7</v>
      </c>
      <c r="B23" s="356"/>
      <c r="C23" s="356" t="str">
        <f>stat!B71</f>
        <v>Fišer</v>
      </c>
      <c r="D23" s="356" t="str">
        <f>stat!C71</f>
        <v>Radek</v>
      </c>
      <c r="E23" s="356" t="str">
        <f>stat!D71</f>
        <v>040520</v>
      </c>
      <c r="F23" s="356">
        <f>stat!E71</f>
        <v>0</v>
      </c>
      <c r="G23" s="356" t="str">
        <f>stat!F71</f>
        <v>AVE</v>
      </c>
      <c r="H23" s="365">
        <f>stat!G71</f>
        <v>1.4</v>
      </c>
      <c r="I23" s="356">
        <f>stat!H71</f>
        <v>5</v>
      </c>
      <c r="J23" s="356">
        <f>stat!I71</f>
        <v>5</v>
      </c>
      <c r="K23" s="356">
        <f>stat!J71</f>
        <v>2</v>
      </c>
      <c r="L23" s="356">
        <f>stat!K71</f>
        <v>7</v>
      </c>
      <c r="M23" s="359">
        <f t="shared" si="1"/>
        <v>7</v>
      </c>
    </row>
    <row r="24" spans="1:13">
      <c r="A24" s="357">
        <f t="shared" si="0"/>
        <v>7</v>
      </c>
      <c r="B24" s="356"/>
      <c r="C24" s="356" t="str">
        <f>stat!B74</f>
        <v>Peškar</v>
      </c>
      <c r="D24" s="356" t="str">
        <f>stat!C74</f>
        <v>Ondřej</v>
      </c>
      <c r="E24" s="356">
        <f>stat!D74</f>
        <v>50831</v>
      </c>
      <c r="F24" s="356">
        <f>stat!E74</f>
        <v>0</v>
      </c>
      <c r="G24" s="356" t="str">
        <f>stat!F74</f>
        <v>AVE</v>
      </c>
      <c r="H24" s="365">
        <f>stat!G74</f>
        <v>1.4</v>
      </c>
      <c r="I24" s="356">
        <f>stat!H74</f>
        <v>5</v>
      </c>
      <c r="J24" s="356">
        <f>stat!I74</f>
        <v>3</v>
      </c>
      <c r="K24" s="356">
        <f>stat!J74</f>
        <v>4</v>
      </c>
      <c r="L24" s="356">
        <f>stat!K74</f>
        <v>7</v>
      </c>
      <c r="M24" s="359">
        <f t="shared" si="1"/>
        <v>7</v>
      </c>
    </row>
    <row r="25" spans="1:13">
      <c r="A25" s="357">
        <f t="shared" si="0"/>
        <v>7</v>
      </c>
      <c r="B25" s="356"/>
      <c r="C25" s="356" t="str">
        <f>stat!B67</f>
        <v>Dostál</v>
      </c>
      <c r="D25" s="356" t="str">
        <f>stat!C67</f>
        <v>Tadeáš</v>
      </c>
      <c r="E25" s="356" t="str">
        <f>stat!D67</f>
        <v>050517</v>
      </c>
      <c r="F25" s="356">
        <f>stat!E67</f>
        <v>0</v>
      </c>
      <c r="G25" s="356" t="str">
        <f>stat!F67</f>
        <v>AVE</v>
      </c>
      <c r="H25" s="365">
        <f>stat!G67</f>
        <v>1.4</v>
      </c>
      <c r="I25" s="356">
        <f>stat!H67</f>
        <v>5</v>
      </c>
      <c r="J25" s="356">
        <f>stat!I67</f>
        <v>4</v>
      </c>
      <c r="K25" s="356">
        <f>stat!J67</f>
        <v>3</v>
      </c>
      <c r="L25" s="356">
        <f>stat!K67</f>
        <v>7</v>
      </c>
      <c r="M25" s="359">
        <f t="shared" si="1"/>
        <v>7</v>
      </c>
    </row>
    <row r="26" spans="1:13">
      <c r="A26" s="357">
        <f t="shared" si="0"/>
        <v>7</v>
      </c>
      <c r="B26" s="356">
        <f>L27</f>
        <v>6</v>
      </c>
      <c r="C26" s="356" t="str">
        <f>stat!B134</f>
        <v>Švejda</v>
      </c>
      <c r="D26" s="356" t="str">
        <f>stat!C134</f>
        <v>Filip</v>
      </c>
      <c r="E26" s="356" t="str">
        <f>stat!D134</f>
        <v>880502</v>
      </c>
      <c r="F26" s="356">
        <f>stat!E134</f>
        <v>0</v>
      </c>
      <c r="G26" s="356" t="str">
        <f>stat!F134</f>
        <v>REB</v>
      </c>
      <c r="H26" s="365">
        <f>stat!G134</f>
        <v>1.75</v>
      </c>
      <c r="I26" s="356">
        <f>stat!H134</f>
        <v>4</v>
      </c>
      <c r="J26" s="356">
        <f>stat!I134</f>
        <v>4</v>
      </c>
      <c r="K26" s="356">
        <f>stat!J134</f>
        <v>3</v>
      </c>
      <c r="L26" s="356">
        <f>stat!K134</f>
        <v>7</v>
      </c>
      <c r="M26" s="359">
        <f t="shared" si="1"/>
        <v>7</v>
      </c>
    </row>
    <row r="27" spans="1:13">
      <c r="A27" s="357">
        <f t="shared" si="0"/>
        <v>6</v>
      </c>
      <c r="B27" s="356">
        <f>L28</f>
        <v>6</v>
      </c>
      <c r="C27" s="356" t="str">
        <f>stat!B36</f>
        <v>Morkes</v>
      </c>
      <c r="D27" s="356" t="str">
        <f>stat!C36</f>
        <v>Radek</v>
      </c>
      <c r="E27" s="356">
        <f>stat!D36</f>
        <v>790312</v>
      </c>
      <c r="F27" s="356">
        <f>stat!E36</f>
        <v>0</v>
      </c>
      <c r="G27" s="356" t="str">
        <f>stat!F36</f>
        <v>PRG</v>
      </c>
      <c r="H27" s="365">
        <f>stat!G36</f>
        <v>1.5</v>
      </c>
      <c r="I27" s="356">
        <f>stat!H36</f>
        <v>4</v>
      </c>
      <c r="J27" s="356">
        <f>stat!I36</f>
        <v>0</v>
      </c>
      <c r="K27" s="356">
        <f>stat!J36</f>
        <v>6</v>
      </c>
      <c r="L27" s="356">
        <f>stat!K36</f>
        <v>6</v>
      </c>
      <c r="M27" s="359">
        <f t="shared" si="1"/>
        <v>6</v>
      </c>
    </row>
    <row r="28" spans="1:13">
      <c r="A28" s="357">
        <f t="shared" si="0"/>
        <v>6</v>
      </c>
      <c r="B28" s="356">
        <f>L29</f>
        <v>6</v>
      </c>
      <c r="C28" s="356" t="str">
        <f>stat!B35</f>
        <v>Fůzik</v>
      </c>
      <c r="D28" s="356" t="str">
        <f>stat!C35</f>
        <v>Jakub</v>
      </c>
      <c r="E28" s="356">
        <f>stat!D35</f>
        <v>920117</v>
      </c>
      <c r="F28" s="356">
        <f>stat!E35</f>
        <v>0</v>
      </c>
      <c r="G28" s="356" t="str">
        <f>stat!F35</f>
        <v>PRG</v>
      </c>
      <c r="H28" s="365">
        <f>stat!G35</f>
        <v>3</v>
      </c>
      <c r="I28" s="356">
        <f>stat!H35</f>
        <v>2</v>
      </c>
      <c r="J28" s="356">
        <f>stat!I35</f>
        <v>4</v>
      </c>
      <c r="K28" s="356">
        <f>stat!J35</f>
        <v>2</v>
      </c>
      <c r="L28" s="356">
        <f>stat!K35</f>
        <v>6</v>
      </c>
      <c r="M28" s="359">
        <f t="shared" si="1"/>
        <v>6</v>
      </c>
    </row>
    <row r="29" spans="1:13">
      <c r="A29" s="357">
        <f t="shared" si="0"/>
        <v>6</v>
      </c>
      <c r="B29" s="356">
        <f>L30</f>
        <v>6</v>
      </c>
      <c r="C29" s="356" t="str">
        <f>stat!B53</f>
        <v>Musil</v>
      </c>
      <c r="D29" s="356" t="str">
        <f>stat!C53</f>
        <v>Lukáš</v>
      </c>
      <c r="E29" s="356">
        <f>stat!D53</f>
        <v>0</v>
      </c>
      <c r="F29" s="356">
        <f>stat!E53</f>
        <v>0</v>
      </c>
      <c r="G29" s="356" t="str">
        <f>stat!F53</f>
        <v>PRG</v>
      </c>
      <c r="H29" s="365">
        <f>stat!G53</f>
        <v>1.5</v>
      </c>
      <c r="I29" s="356">
        <f>stat!H53</f>
        <v>4</v>
      </c>
      <c r="J29" s="356">
        <f>stat!I53</f>
        <v>3</v>
      </c>
      <c r="K29" s="356">
        <f>stat!J53</f>
        <v>3</v>
      </c>
      <c r="L29" s="356">
        <f>stat!K53</f>
        <v>6</v>
      </c>
      <c r="M29" s="359">
        <f t="shared" si="1"/>
        <v>6</v>
      </c>
    </row>
    <row r="30" spans="1:13">
      <c r="A30" s="357">
        <f t="shared" si="0"/>
        <v>6</v>
      </c>
      <c r="B30" s="356">
        <f>L31</f>
        <v>6</v>
      </c>
      <c r="C30" s="356" t="str">
        <f>stat!B145</f>
        <v>Vápeník</v>
      </c>
      <c r="D30" s="356" t="str">
        <f>stat!C145</f>
        <v>Vratislav</v>
      </c>
      <c r="E30" s="356" t="str">
        <f>stat!D145</f>
        <v>880729</v>
      </c>
      <c r="F30" s="356">
        <f>stat!E145</f>
        <v>0</v>
      </c>
      <c r="G30" s="356" t="str">
        <f>stat!F145</f>
        <v>REB</v>
      </c>
      <c r="H30" s="365">
        <f>stat!G145</f>
        <v>2</v>
      </c>
      <c r="I30" s="356">
        <f>stat!H145</f>
        <v>3</v>
      </c>
      <c r="J30" s="356">
        <f>stat!I145</f>
        <v>4</v>
      </c>
      <c r="K30" s="356">
        <f>stat!J145</f>
        <v>2</v>
      </c>
      <c r="L30" s="356">
        <f>stat!K145</f>
        <v>6</v>
      </c>
      <c r="M30" s="359">
        <f t="shared" si="1"/>
        <v>6</v>
      </c>
    </row>
    <row r="31" spans="1:13">
      <c r="A31" s="357">
        <f t="shared" si="0"/>
        <v>6</v>
      </c>
      <c r="B31" s="356"/>
      <c r="C31" s="356" t="str">
        <f>stat!B68</f>
        <v>Hrdina</v>
      </c>
      <c r="D31" s="356" t="str">
        <f>stat!C68</f>
        <v>Jaroslav</v>
      </c>
      <c r="E31" s="356" t="str">
        <f>stat!D68</f>
        <v>051130</v>
      </c>
      <c r="F31" s="356">
        <f>stat!E68</f>
        <v>0</v>
      </c>
      <c r="G31" s="356" t="str">
        <f>stat!F68</f>
        <v>AVE</v>
      </c>
      <c r="H31" s="365">
        <f>stat!G68</f>
        <v>1.2</v>
      </c>
      <c r="I31" s="356">
        <f>stat!H68</f>
        <v>5</v>
      </c>
      <c r="J31" s="356">
        <f>stat!I68</f>
        <v>3</v>
      </c>
      <c r="K31" s="356">
        <f>stat!J68</f>
        <v>3</v>
      </c>
      <c r="L31" s="356">
        <f>stat!K68</f>
        <v>6</v>
      </c>
      <c r="M31" s="359">
        <f t="shared" si="1"/>
        <v>6</v>
      </c>
    </row>
    <row r="32" spans="1:13">
      <c r="A32" s="357">
        <f t="shared" si="0"/>
        <v>5</v>
      </c>
      <c r="B32" s="356">
        <f>L33</f>
        <v>5</v>
      </c>
      <c r="C32" s="356" t="str">
        <f>stat!B108</f>
        <v>Řehák</v>
      </c>
      <c r="D32" s="356" t="str">
        <f>stat!C108</f>
        <v>Jan</v>
      </c>
      <c r="E32" s="356" t="str">
        <f>stat!D108</f>
        <v>930705</v>
      </c>
      <c r="F32" s="356">
        <f>stat!E108</f>
        <v>0</v>
      </c>
      <c r="G32" s="356" t="str">
        <f>stat!F108</f>
        <v>CBA</v>
      </c>
      <c r="H32" s="365">
        <f>stat!G108</f>
        <v>2.5</v>
      </c>
      <c r="I32" s="356">
        <f>stat!H108</f>
        <v>2</v>
      </c>
      <c r="J32" s="356">
        <f>stat!I108</f>
        <v>2</v>
      </c>
      <c r="K32" s="356">
        <f>stat!J108</f>
        <v>3</v>
      </c>
      <c r="L32" s="356">
        <f>stat!K108</f>
        <v>5</v>
      </c>
      <c r="M32" s="359">
        <f t="shared" si="1"/>
        <v>5</v>
      </c>
    </row>
    <row r="33" spans="1:13">
      <c r="A33" s="357">
        <f t="shared" si="0"/>
        <v>5</v>
      </c>
      <c r="B33" s="356">
        <f>L34</f>
        <v>4</v>
      </c>
      <c r="C33" s="356" t="str">
        <f>stat!B107</f>
        <v>Kužílek</v>
      </c>
      <c r="D33" s="356" t="str">
        <f>stat!C107</f>
        <v>Filip</v>
      </c>
      <c r="E33" s="356" t="str">
        <f>stat!D107</f>
        <v>930626</v>
      </c>
      <c r="F33" s="356">
        <f>stat!E107</f>
        <v>0</v>
      </c>
      <c r="G33" s="356" t="str">
        <f>stat!F107</f>
        <v>CBA</v>
      </c>
      <c r="H33" s="365">
        <f>stat!G107</f>
        <v>1.25</v>
      </c>
      <c r="I33" s="356">
        <f>stat!H107</f>
        <v>4</v>
      </c>
      <c r="J33" s="356">
        <f>stat!I107</f>
        <v>2</v>
      </c>
      <c r="K33" s="356">
        <f>stat!J107</f>
        <v>3</v>
      </c>
      <c r="L33" s="356">
        <f>stat!K107</f>
        <v>5</v>
      </c>
      <c r="M33" s="359">
        <f t="shared" si="1"/>
        <v>5</v>
      </c>
    </row>
    <row r="34" spans="1:13">
      <c r="A34" s="357">
        <f t="shared" si="0"/>
        <v>4</v>
      </c>
      <c r="B34" s="356">
        <f>L35</f>
        <v>8</v>
      </c>
      <c r="C34" s="356" t="str">
        <f>stat!B135</f>
        <v>Jirouš</v>
      </c>
      <c r="D34" s="356" t="str">
        <f>stat!C135</f>
        <v>Milan</v>
      </c>
      <c r="E34" s="356">
        <f>stat!D135</f>
        <v>100122</v>
      </c>
      <c r="F34" s="356">
        <f>stat!E135</f>
        <v>0</v>
      </c>
      <c r="G34" s="356" t="str">
        <f>stat!F135</f>
        <v>REB</v>
      </c>
      <c r="H34" s="365">
        <f>stat!G135</f>
        <v>1.3333333333333333</v>
      </c>
      <c r="I34" s="356">
        <f>stat!H135</f>
        <v>3</v>
      </c>
      <c r="J34" s="356">
        <f>stat!I135</f>
        <v>3</v>
      </c>
      <c r="K34" s="356">
        <f>stat!J135</f>
        <v>1</v>
      </c>
      <c r="L34" s="356">
        <f>stat!K135</f>
        <v>4</v>
      </c>
      <c r="M34" s="359">
        <f t="shared" si="1"/>
        <v>4</v>
      </c>
    </row>
    <row r="35" spans="1:13">
      <c r="A35" s="357">
        <f t="shared" ref="A35:A66" si="2">M35</f>
        <v>8</v>
      </c>
      <c r="B35" s="356">
        <f>L36</f>
        <v>3</v>
      </c>
      <c r="C35" s="356" t="str">
        <f>stat!B95</f>
        <v>Chudý</v>
      </c>
      <c r="D35" s="356" t="str">
        <f>stat!C95</f>
        <v>Jan</v>
      </c>
      <c r="E35" s="356" t="str">
        <f>stat!D95</f>
        <v>962903</v>
      </c>
      <c r="F35" s="356">
        <f>stat!E95</f>
        <v>0</v>
      </c>
      <c r="G35" s="356" t="str">
        <f>stat!F95</f>
        <v>VEL</v>
      </c>
      <c r="H35" s="365">
        <f>stat!G95</f>
        <v>1.6</v>
      </c>
      <c r="I35" s="356">
        <f>stat!H95</f>
        <v>5</v>
      </c>
      <c r="J35" s="356">
        <f>stat!I95</f>
        <v>3</v>
      </c>
      <c r="K35" s="356">
        <f>stat!J95</f>
        <v>5</v>
      </c>
      <c r="L35" s="356">
        <f>stat!K95</f>
        <v>8</v>
      </c>
      <c r="M35" s="359">
        <f t="shared" ref="M35:M66" si="3">L35</f>
        <v>8</v>
      </c>
    </row>
    <row r="36" spans="1:13">
      <c r="A36" s="357">
        <f t="shared" si="2"/>
        <v>3</v>
      </c>
      <c r="B36" s="356" t="e">
        <f>#REF!</f>
        <v>#REF!</v>
      </c>
      <c r="C36" s="356" t="str">
        <f>stat!B51</f>
        <v xml:space="preserve">Bláha </v>
      </c>
      <c r="D36" s="356" t="str">
        <f>stat!C51</f>
        <v>Ondřej</v>
      </c>
      <c r="E36" s="356">
        <f>stat!D51</f>
        <v>0</v>
      </c>
      <c r="F36" s="356" t="str">
        <f>stat!E51</f>
        <v>1.liga</v>
      </c>
      <c r="G36" s="356" t="str">
        <f>stat!F51</f>
        <v>PRG</v>
      </c>
      <c r="H36" s="365">
        <f>stat!G51</f>
        <v>3</v>
      </c>
      <c r="I36" s="356">
        <f>stat!H51</f>
        <v>1</v>
      </c>
      <c r="J36" s="356">
        <f>stat!I51</f>
        <v>2</v>
      </c>
      <c r="K36" s="356">
        <f>stat!J51</f>
        <v>1</v>
      </c>
      <c r="L36" s="356">
        <f>stat!K51</f>
        <v>3</v>
      </c>
      <c r="M36" s="359">
        <f t="shared" si="3"/>
        <v>3</v>
      </c>
    </row>
    <row r="37" spans="1:13">
      <c r="A37" s="357">
        <f t="shared" si="2"/>
        <v>3</v>
      </c>
      <c r="B37" s="356">
        <f>L38</f>
        <v>3</v>
      </c>
      <c r="C37" s="356" t="str">
        <f>stat!B46</f>
        <v>Juřina</v>
      </c>
      <c r="D37" s="356" t="str">
        <f>stat!C46</f>
        <v>Jan</v>
      </c>
      <c r="E37" s="356">
        <f>stat!D46</f>
        <v>0</v>
      </c>
      <c r="F37" s="356">
        <f>stat!E46</f>
        <v>0</v>
      </c>
      <c r="G37" s="356" t="str">
        <f>stat!F46</f>
        <v>PRG</v>
      </c>
      <c r="H37" s="365">
        <f>stat!G46</f>
        <v>0.75</v>
      </c>
      <c r="I37" s="356">
        <f>stat!H46</f>
        <v>4</v>
      </c>
      <c r="J37" s="356">
        <f>stat!I46</f>
        <v>1</v>
      </c>
      <c r="K37" s="356">
        <f>stat!J46</f>
        <v>2</v>
      </c>
      <c r="L37" s="356">
        <f>stat!K46</f>
        <v>3</v>
      </c>
      <c r="M37" s="359">
        <f t="shared" si="3"/>
        <v>3</v>
      </c>
    </row>
    <row r="38" spans="1:13">
      <c r="A38" s="357">
        <f t="shared" si="2"/>
        <v>3</v>
      </c>
      <c r="B38" s="356">
        <f>L39</f>
        <v>3</v>
      </c>
      <c r="C38" s="356" t="str">
        <f>stat!B116</f>
        <v>Mazák</v>
      </c>
      <c r="D38" s="356" t="str">
        <f>stat!C116</f>
        <v>Roman</v>
      </c>
      <c r="E38" s="356" t="str">
        <f>stat!D116</f>
        <v>700305</v>
      </c>
      <c r="F38" s="356">
        <f>stat!E116</f>
        <v>0</v>
      </c>
      <c r="G38" s="356" t="str">
        <f>stat!F116</f>
        <v>CBA</v>
      </c>
      <c r="H38" s="365">
        <f>stat!G116</f>
        <v>0.6</v>
      </c>
      <c r="I38" s="356">
        <f>stat!H116</f>
        <v>5</v>
      </c>
      <c r="J38" s="356">
        <f>stat!I116</f>
        <v>1</v>
      </c>
      <c r="K38" s="356">
        <f>stat!J116</f>
        <v>2</v>
      </c>
      <c r="L38" s="356">
        <f>stat!K116</f>
        <v>3</v>
      </c>
      <c r="M38" s="359">
        <f t="shared" si="3"/>
        <v>3</v>
      </c>
    </row>
    <row r="39" spans="1:13">
      <c r="A39" s="357">
        <f t="shared" si="2"/>
        <v>3</v>
      </c>
      <c r="B39" s="356">
        <f>L40</f>
        <v>3</v>
      </c>
      <c r="C39" s="356" t="str">
        <f>stat!B115</f>
        <v xml:space="preserve">Blaháček </v>
      </c>
      <c r="D39" s="356" t="str">
        <f>stat!C115</f>
        <v>Daniel</v>
      </c>
      <c r="E39" s="356">
        <f>stat!D115</f>
        <v>931102</v>
      </c>
      <c r="F39" s="356">
        <f>stat!E115</f>
        <v>0</v>
      </c>
      <c r="G39" s="356" t="str">
        <f>stat!F115</f>
        <v>CBA</v>
      </c>
      <c r="H39" s="365">
        <f>stat!G115</f>
        <v>0.75</v>
      </c>
      <c r="I39" s="356">
        <f>stat!H115</f>
        <v>4</v>
      </c>
      <c r="J39" s="356">
        <f>stat!I115</f>
        <v>3</v>
      </c>
      <c r="K39" s="356">
        <f>stat!J115</f>
        <v>0</v>
      </c>
      <c r="L39" s="356">
        <f>stat!K115</f>
        <v>3</v>
      </c>
      <c r="M39" s="359">
        <f t="shared" si="3"/>
        <v>3</v>
      </c>
    </row>
    <row r="40" spans="1:13">
      <c r="A40" s="357">
        <f t="shared" si="2"/>
        <v>3</v>
      </c>
      <c r="B40" s="356" t="e">
        <f>#REF!</f>
        <v>#REF!</v>
      </c>
      <c r="C40" s="356" t="str">
        <f>stat!B38</f>
        <v>Pilavka</v>
      </c>
      <c r="D40" s="356" t="str">
        <f>stat!C38</f>
        <v>Rostislav</v>
      </c>
      <c r="E40" s="356">
        <f>stat!D38</f>
        <v>790228</v>
      </c>
      <c r="F40" s="356">
        <f>stat!E38</f>
        <v>0</v>
      </c>
      <c r="G40" s="356" t="str">
        <f>stat!F38</f>
        <v>PRG</v>
      </c>
      <c r="H40" s="365">
        <f>stat!G38</f>
        <v>1.5</v>
      </c>
      <c r="I40" s="356">
        <f>stat!H38</f>
        <v>2</v>
      </c>
      <c r="J40" s="356">
        <f>stat!I38</f>
        <v>3</v>
      </c>
      <c r="K40" s="356">
        <f>stat!J38</f>
        <v>0</v>
      </c>
      <c r="L40" s="356">
        <f>stat!K38</f>
        <v>3</v>
      </c>
      <c r="M40" s="359">
        <f t="shared" si="3"/>
        <v>3</v>
      </c>
    </row>
    <row r="41" spans="1:13">
      <c r="A41" s="357">
        <f t="shared" si="2"/>
        <v>3</v>
      </c>
      <c r="B41" s="356">
        <f>L42</f>
        <v>2</v>
      </c>
      <c r="C41" s="356" t="str">
        <f>stat!B143</f>
        <v>Vápeník</v>
      </c>
      <c r="D41" s="356" t="str">
        <f>stat!C143</f>
        <v>Erik</v>
      </c>
      <c r="E41" s="356" t="str">
        <f>stat!D143</f>
        <v>930716</v>
      </c>
      <c r="F41" s="356">
        <f>stat!E143</f>
        <v>0</v>
      </c>
      <c r="G41" s="356" t="str">
        <f>stat!F143</f>
        <v>REB</v>
      </c>
      <c r="H41" s="365">
        <f>stat!G143</f>
        <v>0.75</v>
      </c>
      <c r="I41" s="356">
        <f>stat!H143</f>
        <v>4</v>
      </c>
      <c r="J41" s="356">
        <f>stat!I143</f>
        <v>1</v>
      </c>
      <c r="K41" s="356">
        <f>stat!J143</f>
        <v>2</v>
      </c>
      <c r="L41" s="356">
        <f>stat!K143</f>
        <v>3</v>
      </c>
      <c r="M41" s="359">
        <f t="shared" si="3"/>
        <v>3</v>
      </c>
    </row>
    <row r="42" spans="1:13">
      <c r="A42" s="357">
        <f t="shared" si="2"/>
        <v>2</v>
      </c>
      <c r="B42" s="356">
        <f>L43</f>
        <v>2</v>
      </c>
      <c r="C42" s="356" t="str">
        <f>stat!B140</f>
        <v>Šedý</v>
      </c>
      <c r="D42" s="356" t="str">
        <f>stat!C140</f>
        <v>Vladimír</v>
      </c>
      <c r="E42" s="356">
        <f>stat!D140</f>
        <v>901113</v>
      </c>
      <c r="F42" s="356">
        <f>stat!E140</f>
        <v>0</v>
      </c>
      <c r="G42" s="356" t="str">
        <f>stat!F140</f>
        <v>REB</v>
      </c>
      <c r="H42" s="365">
        <f>stat!G140</f>
        <v>0.66666666666666663</v>
      </c>
      <c r="I42" s="356">
        <f>stat!H140</f>
        <v>3</v>
      </c>
      <c r="J42" s="356">
        <f>stat!I140</f>
        <v>2</v>
      </c>
      <c r="K42" s="356">
        <f>stat!J140</f>
        <v>0</v>
      </c>
      <c r="L42" s="356">
        <f>stat!K140</f>
        <v>2</v>
      </c>
      <c r="M42" s="359">
        <f t="shared" si="3"/>
        <v>2</v>
      </c>
    </row>
    <row r="43" spans="1:13">
      <c r="A43" s="357">
        <f t="shared" si="2"/>
        <v>2</v>
      </c>
      <c r="B43" s="356" t="e">
        <f>#REF!</f>
        <v>#REF!</v>
      </c>
      <c r="C43" s="356" t="str">
        <f>stat!B89</f>
        <v>Kužílek</v>
      </c>
      <c r="D43" s="356" t="str">
        <f>stat!C89</f>
        <v xml:space="preserve">Filip </v>
      </c>
      <c r="E43" s="356" t="str">
        <f>stat!D89</f>
        <v>011223</v>
      </c>
      <c r="F43" s="356">
        <f>stat!E89</f>
        <v>0</v>
      </c>
      <c r="G43" s="356" t="str">
        <f>stat!F89</f>
        <v>VEL</v>
      </c>
      <c r="H43" s="365">
        <f>stat!G89</f>
        <v>0.4</v>
      </c>
      <c r="I43" s="356">
        <f>stat!H89</f>
        <v>5</v>
      </c>
      <c r="J43" s="356">
        <f>stat!I89</f>
        <v>2</v>
      </c>
      <c r="K43" s="356">
        <f>stat!J89</f>
        <v>0</v>
      </c>
      <c r="L43" s="356">
        <f>stat!K89</f>
        <v>2</v>
      </c>
      <c r="M43" s="359">
        <f t="shared" si="3"/>
        <v>2</v>
      </c>
    </row>
    <row r="44" spans="1:13">
      <c r="A44" s="357">
        <f t="shared" si="2"/>
        <v>2</v>
      </c>
      <c r="B44" s="356">
        <f>L45</f>
        <v>7</v>
      </c>
      <c r="C44" s="356" t="str">
        <f>stat!B141</f>
        <v>Švejda</v>
      </c>
      <c r="D44" s="356" t="str">
        <f>stat!C141</f>
        <v>Filip</v>
      </c>
      <c r="E44" s="356" t="str">
        <f>stat!D141</f>
        <v>100921</v>
      </c>
      <c r="F44" s="356">
        <f>stat!E141</f>
        <v>0</v>
      </c>
      <c r="G44" s="356" t="str">
        <f>stat!F141</f>
        <v>REB</v>
      </c>
      <c r="H44" s="365">
        <f>stat!G141</f>
        <v>1</v>
      </c>
      <c r="I44" s="356">
        <f>stat!H141</f>
        <v>2</v>
      </c>
      <c r="J44" s="356">
        <f>stat!I141</f>
        <v>0</v>
      </c>
      <c r="K44" s="356">
        <f>stat!J141</f>
        <v>2</v>
      </c>
      <c r="L44" s="356">
        <f>stat!K141</f>
        <v>2</v>
      </c>
      <c r="M44" s="359">
        <f t="shared" si="3"/>
        <v>2</v>
      </c>
    </row>
    <row r="45" spans="1:13">
      <c r="A45" s="357">
        <f t="shared" si="2"/>
        <v>7</v>
      </c>
      <c r="B45" s="356">
        <f>L46</f>
        <v>2</v>
      </c>
      <c r="C45" s="356" t="str">
        <f>stat!B92</f>
        <v xml:space="preserve">Lepša </v>
      </c>
      <c r="D45" s="356" t="str">
        <f>stat!C92</f>
        <v xml:space="preserve">Filip </v>
      </c>
      <c r="E45" s="356" t="str">
        <f>stat!D92</f>
        <v>942405</v>
      </c>
      <c r="F45" s="356">
        <f>stat!E92</f>
        <v>0</v>
      </c>
      <c r="G45" s="356" t="str">
        <f>stat!F92</f>
        <v>VEL</v>
      </c>
      <c r="H45" s="365">
        <f>stat!G92</f>
        <v>1.4</v>
      </c>
      <c r="I45" s="356">
        <f>stat!H92</f>
        <v>5</v>
      </c>
      <c r="J45" s="356">
        <f>stat!I92</f>
        <v>6</v>
      </c>
      <c r="K45" s="356">
        <f>stat!J92</f>
        <v>1</v>
      </c>
      <c r="L45" s="356">
        <f>stat!K92</f>
        <v>7</v>
      </c>
      <c r="M45" s="359">
        <f t="shared" si="3"/>
        <v>7</v>
      </c>
    </row>
    <row r="46" spans="1:13">
      <c r="A46" s="357">
        <f t="shared" si="2"/>
        <v>2</v>
      </c>
      <c r="B46" s="356" t="e">
        <f>#REF!</f>
        <v>#REF!</v>
      </c>
      <c r="C46" s="356" t="str">
        <f>stat!B117</f>
        <v xml:space="preserve">Blecha </v>
      </c>
      <c r="D46" s="356" t="str">
        <f>stat!C117</f>
        <v>Denis</v>
      </c>
      <c r="E46" s="356">
        <f>stat!D117</f>
        <v>0</v>
      </c>
      <c r="F46" s="356">
        <f>stat!E117</f>
        <v>0</v>
      </c>
      <c r="G46" s="356" t="str">
        <f>stat!F117</f>
        <v>CBA</v>
      </c>
      <c r="H46" s="365">
        <f>stat!G117</f>
        <v>0.66666666666666663</v>
      </c>
      <c r="I46" s="356">
        <f>stat!H117</f>
        <v>3</v>
      </c>
      <c r="J46" s="356">
        <f>stat!I117</f>
        <v>0</v>
      </c>
      <c r="K46" s="356">
        <f>stat!J117</f>
        <v>2</v>
      </c>
      <c r="L46" s="356">
        <f>stat!K117</f>
        <v>2</v>
      </c>
      <c r="M46" s="359">
        <f t="shared" si="3"/>
        <v>2</v>
      </c>
    </row>
    <row r="47" spans="1:13">
      <c r="A47" s="357">
        <f t="shared" si="2"/>
        <v>1</v>
      </c>
      <c r="B47" s="356" t="e">
        <f>#REF!</f>
        <v>#REF!</v>
      </c>
      <c r="C47" s="356" t="str">
        <f>stat!B14</f>
        <v xml:space="preserve">Čada </v>
      </c>
      <c r="D47" s="356" t="str">
        <f>stat!C14</f>
        <v>Jakub</v>
      </c>
      <c r="E47" s="356">
        <f>stat!D14</f>
        <v>0</v>
      </c>
      <c r="F47" s="356">
        <f>stat!E14</f>
        <v>0</v>
      </c>
      <c r="G47" s="356" t="str">
        <f>stat!F14</f>
        <v>JZD</v>
      </c>
      <c r="H47" s="365">
        <f>stat!G14</f>
        <v>1</v>
      </c>
      <c r="I47" s="356">
        <f>stat!H14</f>
        <v>1</v>
      </c>
      <c r="J47" s="356">
        <f>stat!I14</f>
        <v>1</v>
      </c>
      <c r="K47" s="356">
        <f>stat!J14</f>
        <v>0</v>
      </c>
      <c r="L47" s="356">
        <f>stat!K14</f>
        <v>1</v>
      </c>
      <c r="M47" s="359">
        <f t="shared" si="3"/>
        <v>1</v>
      </c>
    </row>
    <row r="48" spans="1:13">
      <c r="A48" s="357">
        <f t="shared" si="2"/>
        <v>1</v>
      </c>
      <c r="B48" s="356">
        <f t="shared" ref="B48:B58" si="4">L49</f>
        <v>1</v>
      </c>
      <c r="C48" s="356" t="str">
        <f>stat!B17</f>
        <v>Kužílek</v>
      </c>
      <c r="D48" s="356" t="str">
        <f>stat!C17</f>
        <v>Filip</v>
      </c>
      <c r="E48" s="356">
        <f>stat!D17</f>
        <v>0</v>
      </c>
      <c r="F48" s="356">
        <f>stat!E17</f>
        <v>0</v>
      </c>
      <c r="G48" s="356" t="str">
        <f>stat!F17</f>
        <v>JZD</v>
      </c>
      <c r="H48" s="365">
        <f>stat!G17</f>
        <v>0.5</v>
      </c>
      <c r="I48" s="356">
        <f>stat!H17</f>
        <v>2</v>
      </c>
      <c r="J48" s="356">
        <f>stat!I17</f>
        <v>1</v>
      </c>
      <c r="K48" s="356">
        <f>stat!J17</f>
        <v>0</v>
      </c>
      <c r="L48" s="356">
        <f>stat!K17</f>
        <v>1</v>
      </c>
      <c r="M48" s="359">
        <f t="shared" si="3"/>
        <v>1</v>
      </c>
    </row>
    <row r="49" spans="1:13">
      <c r="A49" s="357">
        <f t="shared" si="2"/>
        <v>1</v>
      </c>
      <c r="B49" s="356">
        <f t="shared" si="4"/>
        <v>5</v>
      </c>
      <c r="C49" s="356" t="str">
        <f>stat!B138</f>
        <v>Havlíček</v>
      </c>
      <c r="D49" s="356" t="str">
        <f>stat!C138</f>
        <v>Ondřej</v>
      </c>
      <c r="E49" s="356" t="str">
        <f>stat!D138</f>
        <v>880723</v>
      </c>
      <c r="F49" s="356">
        <f>stat!E138</f>
        <v>0</v>
      </c>
      <c r="G49" s="356" t="str">
        <f>stat!F138</f>
        <v>REB</v>
      </c>
      <c r="H49" s="365">
        <f>stat!G138</f>
        <v>1</v>
      </c>
      <c r="I49" s="356">
        <f>stat!H138</f>
        <v>1</v>
      </c>
      <c r="J49" s="356">
        <f>stat!I138</f>
        <v>1</v>
      </c>
      <c r="K49" s="356">
        <f>stat!J138</f>
        <v>0</v>
      </c>
      <c r="L49" s="356">
        <f>stat!K138</f>
        <v>1</v>
      </c>
      <c r="M49" s="359">
        <f t="shared" si="3"/>
        <v>1</v>
      </c>
    </row>
    <row r="50" spans="1:13">
      <c r="A50" s="357">
        <f t="shared" si="2"/>
        <v>5</v>
      </c>
      <c r="B50" s="356">
        <f t="shared" si="4"/>
        <v>1</v>
      </c>
      <c r="C50" s="356" t="str">
        <f>stat!B5</f>
        <v>Vogel</v>
      </c>
      <c r="D50" s="356" t="str">
        <f>stat!C5</f>
        <v>Radek</v>
      </c>
      <c r="E50" s="356">
        <f>stat!D5</f>
        <v>0</v>
      </c>
      <c r="F50" s="356">
        <f>stat!E5</f>
        <v>0</v>
      </c>
      <c r="G50" s="356" t="str">
        <f>stat!F5</f>
        <v>JZD</v>
      </c>
      <c r="H50" s="365">
        <f>stat!G5</f>
        <v>2.5</v>
      </c>
      <c r="I50" s="356">
        <f>stat!H5</f>
        <v>2</v>
      </c>
      <c r="J50" s="356">
        <f>stat!I5</f>
        <v>1</v>
      </c>
      <c r="K50" s="356">
        <f>stat!J5</f>
        <v>4</v>
      </c>
      <c r="L50" s="356">
        <f>stat!K5</f>
        <v>5</v>
      </c>
      <c r="M50" s="359">
        <f t="shared" si="3"/>
        <v>5</v>
      </c>
    </row>
    <row r="51" spans="1:13">
      <c r="A51" s="357">
        <f t="shared" si="2"/>
        <v>1</v>
      </c>
      <c r="B51" s="356">
        <f t="shared" si="4"/>
        <v>1</v>
      </c>
      <c r="C51" s="356" t="str">
        <f>stat!B147</f>
        <v>Hamerník</v>
      </c>
      <c r="D51" s="356" t="str">
        <f>stat!C147</f>
        <v>Matěj</v>
      </c>
      <c r="E51" s="356" t="str">
        <f>stat!D147</f>
        <v>020311</v>
      </c>
      <c r="F51" s="356">
        <f>stat!E147</f>
        <v>0</v>
      </c>
      <c r="G51" s="356" t="str">
        <f>stat!F147</f>
        <v>REB</v>
      </c>
      <c r="H51" s="365">
        <f>stat!G147</f>
        <v>0.25</v>
      </c>
      <c r="I51" s="356">
        <f>stat!H147</f>
        <v>4</v>
      </c>
      <c r="J51" s="356">
        <f>stat!I147</f>
        <v>1</v>
      </c>
      <c r="K51" s="356">
        <f>stat!J147</f>
        <v>0</v>
      </c>
      <c r="L51" s="356">
        <f>stat!K147</f>
        <v>1</v>
      </c>
      <c r="M51" s="359">
        <f t="shared" si="3"/>
        <v>1</v>
      </c>
    </row>
    <row r="52" spans="1:13">
      <c r="A52" s="357">
        <f t="shared" si="2"/>
        <v>1</v>
      </c>
      <c r="B52" s="356">
        <f t="shared" si="4"/>
        <v>0</v>
      </c>
      <c r="C52" s="356" t="str">
        <f>stat!B149</f>
        <v>Dudek</v>
      </c>
      <c r="D52" s="356" t="str">
        <f>stat!C149</f>
        <v>Pavel</v>
      </c>
      <c r="E52" s="356" t="str">
        <f>stat!D149</f>
        <v>010203</v>
      </c>
      <c r="F52" s="356">
        <f>stat!E149</f>
        <v>0</v>
      </c>
      <c r="G52" s="356" t="str">
        <f>stat!F149</f>
        <v>REB</v>
      </c>
      <c r="H52" s="365">
        <f>stat!G149</f>
        <v>0.25</v>
      </c>
      <c r="I52" s="356">
        <f>stat!H149</f>
        <v>4</v>
      </c>
      <c r="J52" s="356">
        <f>stat!I149</f>
        <v>0</v>
      </c>
      <c r="K52" s="356">
        <f>stat!J149</f>
        <v>1</v>
      </c>
      <c r="L52" s="356">
        <f>stat!K149</f>
        <v>1</v>
      </c>
      <c r="M52" s="359">
        <f t="shared" si="3"/>
        <v>1</v>
      </c>
    </row>
    <row r="53" spans="1:13">
      <c r="A53" s="357">
        <f t="shared" si="2"/>
        <v>0</v>
      </c>
      <c r="B53" s="356">
        <f t="shared" si="4"/>
        <v>0</v>
      </c>
      <c r="C53" s="356">
        <f>stat!B151</f>
        <v>0</v>
      </c>
      <c r="D53" s="356">
        <f>stat!C151</f>
        <v>0</v>
      </c>
      <c r="E53" s="356">
        <f>stat!D151</f>
        <v>0</v>
      </c>
      <c r="F53" s="356">
        <f>stat!E151</f>
        <v>0</v>
      </c>
      <c r="G53" s="356" t="str">
        <f>stat!F151</f>
        <v>REB</v>
      </c>
      <c r="H53" s="365" t="e">
        <f>stat!G151</f>
        <v>#DIV/0!</v>
      </c>
      <c r="I53" s="356">
        <f>stat!H151</f>
        <v>0</v>
      </c>
      <c r="J53" s="356">
        <f>stat!I151</f>
        <v>0</v>
      </c>
      <c r="K53" s="356">
        <f>stat!J151</f>
        <v>0</v>
      </c>
      <c r="L53" s="356">
        <f>stat!K151</f>
        <v>0</v>
      </c>
      <c r="M53" s="359">
        <f t="shared" si="3"/>
        <v>0</v>
      </c>
    </row>
    <row r="54" spans="1:13">
      <c r="A54" s="357">
        <f t="shared" si="2"/>
        <v>0</v>
      </c>
      <c r="B54" s="356">
        <f t="shared" si="4"/>
        <v>0</v>
      </c>
      <c r="C54" s="356" t="str">
        <f>stat!B96</f>
        <v>Kačerovský</v>
      </c>
      <c r="D54" s="356" t="str">
        <f>stat!C96</f>
        <v>Dominik</v>
      </c>
      <c r="E54" s="356">
        <f>stat!D96</f>
        <v>0</v>
      </c>
      <c r="F54" s="356" t="str">
        <f>stat!E96</f>
        <v>1.liga</v>
      </c>
      <c r="G54" s="356" t="str">
        <f>stat!F96</f>
        <v>VEL</v>
      </c>
      <c r="H54" s="365" t="e">
        <f>stat!G96</f>
        <v>#DIV/0!</v>
      </c>
      <c r="I54" s="356">
        <f>stat!H96</f>
        <v>0</v>
      </c>
      <c r="J54" s="356">
        <f>stat!I96</f>
        <v>0</v>
      </c>
      <c r="K54" s="356">
        <f>stat!J96</f>
        <v>0</v>
      </c>
      <c r="L54" s="356">
        <f>stat!K96</f>
        <v>0</v>
      </c>
      <c r="M54" s="359">
        <f t="shared" si="3"/>
        <v>0</v>
      </c>
    </row>
    <row r="55" spans="1:13">
      <c r="A55" s="357">
        <f t="shared" si="2"/>
        <v>0</v>
      </c>
      <c r="B55" s="356">
        <f t="shared" si="4"/>
        <v>0</v>
      </c>
      <c r="C55" s="356" t="str">
        <f>stat!B10</f>
        <v>Marek</v>
      </c>
      <c r="D55" s="356" t="str">
        <f>stat!C10</f>
        <v>Ondřej</v>
      </c>
      <c r="E55" s="356">
        <f>stat!D10</f>
        <v>0</v>
      </c>
      <c r="F55" s="356">
        <f>stat!E10</f>
        <v>0</v>
      </c>
      <c r="G55" s="356" t="str">
        <f>stat!F10</f>
        <v>JZD</v>
      </c>
      <c r="H55" s="365">
        <f>stat!G10</f>
        <v>0</v>
      </c>
      <c r="I55" s="356">
        <f>stat!H10</f>
        <v>2</v>
      </c>
      <c r="J55" s="356">
        <f>stat!I10</f>
        <v>0</v>
      </c>
      <c r="K55" s="356">
        <f>stat!J10</f>
        <v>0</v>
      </c>
      <c r="L55" s="356">
        <f>stat!K10</f>
        <v>0</v>
      </c>
      <c r="M55" s="359">
        <f t="shared" si="3"/>
        <v>0</v>
      </c>
    </row>
    <row r="56" spans="1:13">
      <c r="A56" s="357">
        <f t="shared" si="2"/>
        <v>0</v>
      </c>
      <c r="B56" s="356">
        <f t="shared" si="4"/>
        <v>0</v>
      </c>
      <c r="C56" s="356" t="str">
        <f>stat!B47</f>
        <v>Voříšek</v>
      </c>
      <c r="D56" s="356" t="str">
        <f>stat!C47</f>
        <v>Jakub</v>
      </c>
      <c r="E56" s="356">
        <f>stat!D47</f>
        <v>0</v>
      </c>
      <c r="F56" s="356">
        <f>stat!E47</f>
        <v>0</v>
      </c>
      <c r="G56" s="356" t="str">
        <f>stat!F47</f>
        <v>PRG</v>
      </c>
      <c r="H56" s="365" t="e">
        <f>stat!G47</f>
        <v>#DIV/0!</v>
      </c>
      <c r="I56" s="356">
        <f>stat!H47</f>
        <v>0</v>
      </c>
      <c r="J56" s="356">
        <f>stat!I47</f>
        <v>0</v>
      </c>
      <c r="K56" s="356">
        <f>stat!J47</f>
        <v>0</v>
      </c>
      <c r="L56" s="356">
        <f>stat!K47</f>
        <v>0</v>
      </c>
      <c r="M56" s="359">
        <f t="shared" si="3"/>
        <v>0</v>
      </c>
    </row>
    <row r="57" spans="1:13">
      <c r="A57" s="357">
        <f t="shared" si="2"/>
        <v>0</v>
      </c>
      <c r="B57" s="356">
        <f t="shared" si="4"/>
        <v>0</v>
      </c>
      <c r="C57" s="356" t="str">
        <f>stat!B15</f>
        <v xml:space="preserve">Fořt </v>
      </c>
      <c r="D57" s="356" t="str">
        <f>stat!C15</f>
        <v>Tomáš</v>
      </c>
      <c r="E57" s="356">
        <f>stat!D15</f>
        <v>0</v>
      </c>
      <c r="F57" s="356">
        <f>stat!E15</f>
        <v>0</v>
      </c>
      <c r="G57" s="356" t="str">
        <f>stat!F15</f>
        <v>JZD</v>
      </c>
      <c r="H57" s="365" t="e">
        <f>stat!G15</f>
        <v>#DIV/0!</v>
      </c>
      <c r="I57" s="356">
        <f>stat!H15</f>
        <v>0</v>
      </c>
      <c r="J57" s="356">
        <f>stat!I15</f>
        <v>0</v>
      </c>
      <c r="K57" s="356">
        <f>stat!J15</f>
        <v>0</v>
      </c>
      <c r="L57" s="356">
        <f>stat!K15</f>
        <v>0</v>
      </c>
      <c r="M57" s="359">
        <f t="shared" si="3"/>
        <v>0</v>
      </c>
    </row>
    <row r="58" spans="1:13">
      <c r="A58" s="357">
        <f t="shared" si="2"/>
        <v>0</v>
      </c>
      <c r="B58" s="356">
        <f t="shared" si="4"/>
        <v>0</v>
      </c>
      <c r="C58" s="356" t="str">
        <f>stat!B24</f>
        <v>Marek</v>
      </c>
      <c r="D58" s="356" t="str">
        <f>stat!C24</f>
        <v>Dominik</v>
      </c>
      <c r="E58" s="356">
        <f>stat!D24</f>
        <v>0</v>
      </c>
      <c r="F58" s="356">
        <f>stat!E24</f>
        <v>0</v>
      </c>
      <c r="G58" s="356" t="str">
        <f>stat!F24</f>
        <v>JZD</v>
      </c>
      <c r="H58" s="365">
        <f>stat!G24</f>
        <v>0</v>
      </c>
      <c r="I58" s="356">
        <f>stat!H24</f>
        <v>1</v>
      </c>
      <c r="J58" s="356">
        <f>stat!I24</f>
        <v>0</v>
      </c>
      <c r="K58" s="356">
        <f>stat!J24</f>
        <v>0</v>
      </c>
      <c r="L58" s="356">
        <f>stat!K24</f>
        <v>0</v>
      </c>
      <c r="M58" s="359">
        <f t="shared" si="3"/>
        <v>0</v>
      </c>
    </row>
    <row r="59" spans="1:13">
      <c r="A59" s="357">
        <f t="shared" si="2"/>
        <v>0</v>
      </c>
      <c r="B59" s="356" t="e">
        <f>#REF!</f>
        <v>#REF!</v>
      </c>
      <c r="C59" s="356" t="str">
        <f>stat!B142</f>
        <v>Máša</v>
      </c>
      <c r="D59" s="356" t="str">
        <f>stat!C142</f>
        <v>Jakub</v>
      </c>
      <c r="E59" s="356" t="str">
        <f>stat!D142</f>
        <v>930212</v>
      </c>
      <c r="F59" s="356">
        <f>stat!E142</f>
        <v>0</v>
      </c>
      <c r="G59" s="356" t="str">
        <f>stat!F142</f>
        <v>REB</v>
      </c>
      <c r="H59" s="365" t="e">
        <f>stat!G142</f>
        <v>#DIV/0!</v>
      </c>
      <c r="I59" s="356">
        <f>stat!H142</f>
        <v>0</v>
      </c>
      <c r="J59" s="356">
        <f>stat!I142</f>
        <v>0</v>
      </c>
      <c r="K59" s="356">
        <f>stat!J142</f>
        <v>0</v>
      </c>
      <c r="L59" s="356">
        <f>stat!K142</f>
        <v>0</v>
      </c>
      <c r="M59" s="359">
        <f t="shared" si="3"/>
        <v>0</v>
      </c>
    </row>
    <row r="60" spans="1:13">
      <c r="A60" s="357">
        <f t="shared" si="2"/>
        <v>0</v>
      </c>
      <c r="B60" s="356">
        <f t="shared" ref="B60:B85" si="5">L61</f>
        <v>0</v>
      </c>
      <c r="C60" s="356" t="str">
        <f>stat!B39</f>
        <v>Krejza</v>
      </c>
      <c r="D60" s="356" t="str">
        <f>stat!C39</f>
        <v>Jan</v>
      </c>
      <c r="E60" s="356" t="str">
        <f>stat!D39</f>
        <v>880415</v>
      </c>
      <c r="F60" s="356">
        <f>stat!E39</f>
        <v>0</v>
      </c>
      <c r="G60" s="356" t="str">
        <f>stat!F39</f>
        <v>PRG</v>
      </c>
      <c r="H60" s="365" t="e">
        <f>stat!G39</f>
        <v>#DIV/0!</v>
      </c>
      <c r="I60" s="356">
        <f>stat!H39</f>
        <v>0</v>
      </c>
      <c r="J60" s="356">
        <f>stat!I39</f>
        <v>0</v>
      </c>
      <c r="K60" s="356">
        <f>stat!J39</f>
        <v>0</v>
      </c>
      <c r="L60" s="356">
        <f>stat!K39</f>
        <v>0</v>
      </c>
      <c r="M60" s="359">
        <f t="shared" si="3"/>
        <v>0</v>
      </c>
    </row>
    <row r="61" spans="1:13">
      <c r="A61" s="357">
        <f t="shared" si="2"/>
        <v>0</v>
      </c>
      <c r="B61" s="356">
        <f t="shared" si="5"/>
        <v>0</v>
      </c>
      <c r="C61" s="356" t="str">
        <f>stat!B137</f>
        <v>Hejduk</v>
      </c>
      <c r="D61" s="356" t="str">
        <f>stat!C137</f>
        <v>Tomáš</v>
      </c>
      <c r="E61" s="356">
        <f>stat!D137</f>
        <v>770608</v>
      </c>
      <c r="F61" s="356">
        <f>stat!E137</f>
        <v>0</v>
      </c>
      <c r="G61" s="356" t="str">
        <f>stat!F137</f>
        <v>REB</v>
      </c>
      <c r="H61" s="365">
        <f>stat!G137</f>
        <v>0</v>
      </c>
      <c r="I61" s="356">
        <f>stat!H137</f>
        <v>1</v>
      </c>
      <c r="J61" s="356">
        <f>stat!I137</f>
        <v>0</v>
      </c>
      <c r="K61" s="356">
        <f>stat!J137</f>
        <v>0</v>
      </c>
      <c r="L61" s="356">
        <f>stat!K137</f>
        <v>0</v>
      </c>
      <c r="M61" s="359">
        <f t="shared" si="3"/>
        <v>0</v>
      </c>
    </row>
    <row r="62" spans="1:13">
      <c r="A62" s="357">
        <f t="shared" si="2"/>
        <v>0</v>
      </c>
      <c r="B62" s="356">
        <f t="shared" si="5"/>
        <v>0</v>
      </c>
      <c r="C62" s="356" t="str">
        <f>stat!B19</f>
        <v>Nastoupil</v>
      </c>
      <c r="D62" s="356" t="str">
        <f>stat!C19</f>
        <v>Jan</v>
      </c>
      <c r="E62" s="356">
        <f>stat!D19</f>
        <v>0</v>
      </c>
      <c r="F62" s="356">
        <f>stat!E19</f>
        <v>0</v>
      </c>
      <c r="G62" s="356" t="str">
        <f>stat!F19</f>
        <v>JZD</v>
      </c>
      <c r="H62" s="365" t="e">
        <f>stat!G19</f>
        <v>#DIV/0!</v>
      </c>
      <c r="I62" s="356">
        <f>stat!H19</f>
        <v>0</v>
      </c>
      <c r="J62" s="356">
        <f>stat!I19</f>
        <v>0</v>
      </c>
      <c r="K62" s="356">
        <f>stat!J19</f>
        <v>0</v>
      </c>
      <c r="L62" s="356">
        <f>stat!K19</f>
        <v>0</v>
      </c>
      <c r="M62" s="359">
        <f t="shared" si="3"/>
        <v>0</v>
      </c>
    </row>
    <row r="63" spans="1:13">
      <c r="A63" s="357">
        <f t="shared" si="2"/>
        <v>0</v>
      </c>
      <c r="B63" s="356">
        <f t="shared" si="5"/>
        <v>0</v>
      </c>
      <c r="C63" s="356" t="str">
        <f>stat!B133</f>
        <v>Pleva</v>
      </c>
      <c r="D63" s="356" t="str">
        <f>stat!C133</f>
        <v>Martin</v>
      </c>
      <c r="E63" s="356" t="str">
        <f>stat!D133</f>
        <v>860425</v>
      </c>
      <c r="F63" s="356">
        <f>stat!E133</f>
        <v>0</v>
      </c>
      <c r="G63" s="356" t="str">
        <f>stat!F133</f>
        <v>REB</v>
      </c>
      <c r="H63" s="365" t="e">
        <f>stat!G133</f>
        <v>#DIV/0!</v>
      </c>
      <c r="I63" s="356">
        <f>stat!H133</f>
        <v>0</v>
      </c>
      <c r="J63" s="356">
        <f>stat!I133</f>
        <v>0</v>
      </c>
      <c r="K63" s="356">
        <f>stat!J133</f>
        <v>0</v>
      </c>
      <c r="L63" s="356">
        <f>stat!K133</f>
        <v>0</v>
      </c>
      <c r="M63" s="359">
        <f t="shared" si="3"/>
        <v>0</v>
      </c>
    </row>
    <row r="64" spans="1:13">
      <c r="A64" s="357">
        <f t="shared" si="2"/>
        <v>0</v>
      </c>
      <c r="B64" s="356">
        <f t="shared" si="5"/>
        <v>1</v>
      </c>
      <c r="C64" s="356" t="str">
        <f>stat!B16</f>
        <v xml:space="preserve">Fořt </v>
      </c>
      <c r="D64" s="356" t="str">
        <f>stat!C16</f>
        <v>Dominik</v>
      </c>
      <c r="E64" s="356">
        <f>stat!D16</f>
        <v>0</v>
      </c>
      <c r="F64" s="356">
        <f>stat!E16</f>
        <v>0</v>
      </c>
      <c r="G64" s="356" t="str">
        <f>stat!F16</f>
        <v>JZD</v>
      </c>
      <c r="H64" s="365" t="e">
        <f>stat!G16</f>
        <v>#DIV/0!</v>
      </c>
      <c r="I64" s="356">
        <f>stat!H16</f>
        <v>0</v>
      </c>
      <c r="J64" s="356">
        <f>stat!I16</f>
        <v>0</v>
      </c>
      <c r="K64" s="356">
        <f>stat!J16</f>
        <v>0</v>
      </c>
      <c r="L64" s="356">
        <f>stat!K16</f>
        <v>0</v>
      </c>
      <c r="M64" s="359">
        <f t="shared" si="3"/>
        <v>0</v>
      </c>
    </row>
    <row r="65" spans="1:13">
      <c r="A65" s="357">
        <f t="shared" si="2"/>
        <v>1</v>
      </c>
      <c r="B65" s="356">
        <f t="shared" si="5"/>
        <v>0</v>
      </c>
      <c r="C65" s="356" t="str">
        <f>stat!B21</f>
        <v>Mík</v>
      </c>
      <c r="D65" s="356" t="str">
        <f>stat!C21</f>
        <v>Petr</v>
      </c>
      <c r="E65" s="356">
        <f>stat!D21</f>
        <v>0</v>
      </c>
      <c r="F65" s="356">
        <f>stat!E21</f>
        <v>0</v>
      </c>
      <c r="G65" s="356" t="str">
        <f>stat!F21</f>
        <v>JZD</v>
      </c>
      <c r="H65" s="365">
        <f>stat!G21</f>
        <v>0.5</v>
      </c>
      <c r="I65" s="356">
        <f>stat!H21</f>
        <v>2</v>
      </c>
      <c r="J65" s="356">
        <f>stat!I21</f>
        <v>1</v>
      </c>
      <c r="K65" s="356">
        <f>stat!J21</f>
        <v>0</v>
      </c>
      <c r="L65" s="356">
        <f>stat!K21</f>
        <v>1</v>
      </c>
      <c r="M65" s="359">
        <f t="shared" si="3"/>
        <v>1</v>
      </c>
    </row>
    <row r="66" spans="1:13">
      <c r="A66" s="357">
        <f t="shared" si="2"/>
        <v>0</v>
      </c>
      <c r="B66" s="356">
        <f t="shared" si="5"/>
        <v>0</v>
      </c>
      <c r="C66" s="356" t="str">
        <f>stat!B45</f>
        <v xml:space="preserve">Husák </v>
      </c>
      <c r="D66" s="356" t="str">
        <f>stat!C45</f>
        <v>Stanislav</v>
      </c>
      <c r="E66" s="356">
        <f>stat!D45</f>
        <v>720720</v>
      </c>
      <c r="F66" s="356">
        <f>stat!E45</f>
        <v>0</v>
      </c>
      <c r="G66" s="356" t="str">
        <f>stat!F45</f>
        <v>PRG</v>
      </c>
      <c r="H66" s="365" t="e">
        <f>stat!G45</f>
        <v>#DIV/0!</v>
      </c>
      <c r="I66" s="356">
        <f>stat!H45</f>
        <v>0</v>
      </c>
      <c r="J66" s="356">
        <f>stat!I45</f>
        <v>0</v>
      </c>
      <c r="K66" s="356">
        <f>stat!J45</f>
        <v>0</v>
      </c>
      <c r="L66" s="356">
        <f>stat!K45</f>
        <v>0</v>
      </c>
      <c r="M66" s="359">
        <f t="shared" si="3"/>
        <v>0</v>
      </c>
    </row>
    <row r="67" spans="1:13">
      <c r="A67" s="357">
        <f t="shared" ref="A67:A98" si="6">M67</f>
        <v>0</v>
      </c>
      <c r="B67" s="356">
        <f t="shared" si="5"/>
        <v>0</v>
      </c>
      <c r="C67" s="356" t="str">
        <f>stat!B150</f>
        <v>Kyncl</v>
      </c>
      <c r="D67" s="356" t="str">
        <f>stat!C150</f>
        <v>Michal</v>
      </c>
      <c r="E67" s="356" t="str">
        <f>stat!D150</f>
        <v>000324</v>
      </c>
      <c r="F67" s="356">
        <f>stat!E150</f>
        <v>0</v>
      </c>
      <c r="G67" s="356" t="str">
        <f>stat!F150</f>
        <v>REB</v>
      </c>
      <c r="H67" s="365" t="e">
        <f>stat!G150</f>
        <v>#DIV/0!</v>
      </c>
      <c r="I67" s="356">
        <f>stat!H150</f>
        <v>0</v>
      </c>
      <c r="J67" s="356">
        <f>stat!I150</f>
        <v>0</v>
      </c>
      <c r="K67" s="356">
        <f>stat!J150</f>
        <v>0</v>
      </c>
      <c r="L67" s="356">
        <f>stat!K150</f>
        <v>0</v>
      </c>
      <c r="M67" s="359">
        <f t="shared" ref="M67:M98" si="7">L67</f>
        <v>0</v>
      </c>
    </row>
    <row r="68" spans="1:13">
      <c r="A68" s="357">
        <f t="shared" si="6"/>
        <v>0</v>
      </c>
      <c r="B68" s="356">
        <f t="shared" si="5"/>
        <v>0</v>
      </c>
      <c r="C68" s="356" t="str">
        <f>stat!B114</f>
        <v>Nevrlý</v>
      </c>
      <c r="D68" s="356" t="str">
        <f>stat!C114</f>
        <v>Matěj</v>
      </c>
      <c r="E68" s="356">
        <f>stat!D114</f>
        <v>0</v>
      </c>
      <c r="F68" s="356">
        <f>stat!E114</f>
        <v>0</v>
      </c>
      <c r="G68" s="356" t="str">
        <f>stat!F114</f>
        <v>CBA</v>
      </c>
      <c r="H68" s="365">
        <f>stat!G114</f>
        <v>0</v>
      </c>
      <c r="I68" s="356">
        <f>stat!H114</f>
        <v>1</v>
      </c>
      <c r="J68" s="356">
        <f>stat!I114</f>
        <v>0</v>
      </c>
      <c r="K68" s="356">
        <f>stat!J114</f>
        <v>0</v>
      </c>
      <c r="L68" s="356">
        <f>stat!K114</f>
        <v>0</v>
      </c>
      <c r="M68" s="359">
        <f t="shared" si="7"/>
        <v>0</v>
      </c>
    </row>
    <row r="69" spans="1:13">
      <c r="A69" s="357">
        <f t="shared" si="6"/>
        <v>0</v>
      </c>
      <c r="B69" s="356">
        <f t="shared" si="5"/>
        <v>0</v>
      </c>
      <c r="C69" s="356" t="str">
        <f>stat!B50</f>
        <v xml:space="preserve">Bažant </v>
      </c>
      <c r="D69" s="356" t="str">
        <f>stat!C50</f>
        <v>Matěj</v>
      </c>
      <c r="E69" s="356">
        <f>stat!D50</f>
        <v>960127</v>
      </c>
      <c r="F69" s="356">
        <f>stat!E50</f>
        <v>0</v>
      </c>
      <c r="G69" s="356" t="str">
        <f>stat!F50</f>
        <v>PRG</v>
      </c>
      <c r="H69" s="365" t="e">
        <f>stat!G50</f>
        <v>#DIV/0!</v>
      </c>
      <c r="I69" s="356">
        <f>stat!H50</f>
        <v>0</v>
      </c>
      <c r="J69" s="356">
        <f>stat!I50</f>
        <v>0</v>
      </c>
      <c r="K69" s="356">
        <f>stat!J50</f>
        <v>0</v>
      </c>
      <c r="L69" s="356">
        <f>stat!K50</f>
        <v>0</v>
      </c>
      <c r="M69" s="359">
        <f t="shared" si="7"/>
        <v>0</v>
      </c>
    </row>
    <row r="70" spans="1:13">
      <c r="A70" s="357">
        <f t="shared" si="6"/>
        <v>0</v>
      </c>
      <c r="B70" s="356">
        <f t="shared" si="5"/>
        <v>0</v>
      </c>
      <c r="C70" s="356" t="str">
        <f>stat!B139</f>
        <v>Boháček</v>
      </c>
      <c r="D70" s="356" t="str">
        <f>stat!C139</f>
        <v>Libor</v>
      </c>
      <c r="E70" s="356" t="str">
        <f>stat!D139</f>
        <v>890104</v>
      </c>
      <c r="F70" s="356">
        <f>stat!E139</f>
        <v>0</v>
      </c>
      <c r="G70" s="356" t="str">
        <f>stat!F139</f>
        <v>REB</v>
      </c>
      <c r="H70" s="365" t="e">
        <f>stat!G139</f>
        <v>#DIV/0!</v>
      </c>
      <c r="I70" s="356">
        <f>stat!H139</f>
        <v>0</v>
      </c>
      <c r="J70" s="356">
        <f>stat!I139</f>
        <v>0</v>
      </c>
      <c r="K70" s="356">
        <f>stat!J139</f>
        <v>0</v>
      </c>
      <c r="L70" s="356">
        <f>stat!K139</f>
        <v>0</v>
      </c>
      <c r="M70" s="359">
        <f t="shared" si="7"/>
        <v>0</v>
      </c>
    </row>
    <row r="71" spans="1:13">
      <c r="A71" s="357">
        <f t="shared" si="6"/>
        <v>0</v>
      </c>
      <c r="B71" s="356">
        <f t="shared" si="5"/>
        <v>0</v>
      </c>
      <c r="C71" s="356" t="str">
        <f>stat!B42</f>
        <v>Diblík</v>
      </c>
      <c r="D71" s="356" t="str">
        <f>stat!C42</f>
        <v>Tomáš</v>
      </c>
      <c r="E71" s="356">
        <f>stat!D42</f>
        <v>0</v>
      </c>
      <c r="F71" s="356">
        <f>stat!E42</f>
        <v>0</v>
      </c>
      <c r="G71" s="356" t="str">
        <f>stat!F42</f>
        <v>PRG</v>
      </c>
      <c r="H71" s="365" t="e">
        <f>stat!G42</f>
        <v>#DIV/0!</v>
      </c>
      <c r="I71" s="356">
        <f>stat!H42</f>
        <v>0</v>
      </c>
      <c r="J71" s="356">
        <f>stat!I42</f>
        <v>0</v>
      </c>
      <c r="K71" s="356">
        <f>stat!J42</f>
        <v>0</v>
      </c>
      <c r="L71" s="356">
        <f>stat!K42</f>
        <v>0</v>
      </c>
      <c r="M71" s="359">
        <f t="shared" si="7"/>
        <v>0</v>
      </c>
    </row>
    <row r="72" spans="1:13">
      <c r="A72" s="357">
        <f t="shared" si="6"/>
        <v>0</v>
      </c>
      <c r="B72" s="356">
        <f t="shared" si="5"/>
        <v>3</v>
      </c>
      <c r="C72" s="356" t="str">
        <f>stat!B20</f>
        <v xml:space="preserve">Markl </v>
      </c>
      <c r="D72" s="356" t="str">
        <f>stat!C20</f>
        <v>Tomáš</v>
      </c>
      <c r="E72" s="356">
        <f>stat!D20</f>
        <v>0</v>
      </c>
      <c r="F72" s="356">
        <f>stat!E20</f>
        <v>0</v>
      </c>
      <c r="G72" s="356" t="str">
        <f>stat!F20</f>
        <v>JZD</v>
      </c>
      <c r="H72" s="365" t="e">
        <f>stat!G20</f>
        <v>#DIV/0!</v>
      </c>
      <c r="I72" s="356">
        <f>stat!H20</f>
        <v>0</v>
      </c>
      <c r="J72" s="356">
        <f>stat!I20</f>
        <v>0</v>
      </c>
      <c r="K72" s="356">
        <f>stat!J20</f>
        <v>0</v>
      </c>
      <c r="L72" s="356">
        <f>stat!K20</f>
        <v>0</v>
      </c>
      <c r="M72" s="359">
        <f t="shared" si="7"/>
        <v>0</v>
      </c>
    </row>
    <row r="73" spans="1:13">
      <c r="A73" s="357">
        <f t="shared" si="6"/>
        <v>3</v>
      </c>
      <c r="B73" s="356">
        <f t="shared" si="5"/>
        <v>0</v>
      </c>
      <c r="C73" s="356" t="str">
        <f>stat!B8</f>
        <v>Paclik</v>
      </c>
      <c r="D73" s="356" t="str">
        <f>stat!C8</f>
        <v>Ondřej</v>
      </c>
      <c r="E73" s="356">
        <f>stat!D8</f>
        <v>0</v>
      </c>
      <c r="F73" s="356">
        <f>stat!E8</f>
        <v>0</v>
      </c>
      <c r="G73" s="356" t="str">
        <f>stat!F8</f>
        <v>JZD</v>
      </c>
      <c r="H73" s="365">
        <f>stat!G8</f>
        <v>3</v>
      </c>
      <c r="I73" s="356">
        <f>stat!H8</f>
        <v>1</v>
      </c>
      <c r="J73" s="356">
        <f>stat!I8</f>
        <v>2</v>
      </c>
      <c r="K73" s="356">
        <f>stat!J8</f>
        <v>1</v>
      </c>
      <c r="L73" s="356">
        <f>stat!K8</f>
        <v>3</v>
      </c>
      <c r="M73" s="359">
        <f t="shared" si="7"/>
        <v>3</v>
      </c>
    </row>
    <row r="74" spans="1:13">
      <c r="A74" s="357">
        <f t="shared" si="6"/>
        <v>0</v>
      </c>
      <c r="B74" s="356">
        <f t="shared" si="5"/>
        <v>0</v>
      </c>
      <c r="C74" s="356" t="str">
        <f>stat!B22</f>
        <v>Brejša</v>
      </c>
      <c r="D74" s="356" t="str">
        <f>stat!C22</f>
        <v>Vít</v>
      </c>
      <c r="E74" s="356">
        <f>stat!D22</f>
        <v>0</v>
      </c>
      <c r="F74" s="356">
        <f>stat!E22</f>
        <v>0</v>
      </c>
      <c r="G74" s="356" t="str">
        <f>stat!F22</f>
        <v>JZD</v>
      </c>
      <c r="H74" s="365">
        <f>stat!G22</f>
        <v>0</v>
      </c>
      <c r="I74" s="356">
        <f>stat!H22</f>
        <v>1</v>
      </c>
      <c r="J74" s="356">
        <f>stat!I22</f>
        <v>0</v>
      </c>
      <c r="K74" s="356">
        <f>stat!J22</f>
        <v>0</v>
      </c>
      <c r="L74" s="356">
        <f>stat!K22</f>
        <v>0</v>
      </c>
      <c r="M74" s="359">
        <f t="shared" si="7"/>
        <v>0</v>
      </c>
    </row>
    <row r="75" spans="1:13">
      <c r="A75" s="357">
        <f t="shared" si="6"/>
        <v>0</v>
      </c>
      <c r="B75" s="356">
        <f t="shared" si="5"/>
        <v>0</v>
      </c>
      <c r="C75" s="356" t="str">
        <f>stat!B4</f>
        <v>Hepnar</v>
      </c>
      <c r="D75" s="356" t="str">
        <f>stat!C4</f>
        <v>Jiří</v>
      </c>
      <c r="E75" s="356">
        <f>stat!D4</f>
        <v>0</v>
      </c>
      <c r="F75" s="356">
        <f>stat!E4</f>
        <v>0</v>
      </c>
      <c r="G75" s="356" t="str">
        <f>stat!F4</f>
        <v>JZD</v>
      </c>
      <c r="H75" s="365" t="e">
        <f>stat!G4</f>
        <v>#DIV/0!</v>
      </c>
      <c r="I75" s="356">
        <f>stat!H4</f>
        <v>0</v>
      </c>
      <c r="J75" s="356">
        <f>stat!I4</f>
        <v>0</v>
      </c>
      <c r="K75" s="356">
        <f>stat!J4</f>
        <v>0</v>
      </c>
      <c r="L75" s="356">
        <f>stat!K4</f>
        <v>0</v>
      </c>
      <c r="M75" s="359">
        <f t="shared" si="7"/>
        <v>0</v>
      </c>
    </row>
    <row r="76" spans="1:13">
      <c r="A76" s="357">
        <f t="shared" si="6"/>
        <v>0</v>
      </c>
      <c r="B76" s="356">
        <f t="shared" si="5"/>
        <v>0</v>
      </c>
      <c r="C76" s="356" t="str">
        <f>stat!B110</f>
        <v xml:space="preserve">Valenta </v>
      </c>
      <c r="D76" s="356" t="str">
        <f>stat!C110</f>
        <v>Radek</v>
      </c>
      <c r="E76" s="356">
        <f>stat!D110</f>
        <v>821210</v>
      </c>
      <c r="F76" s="356">
        <f>stat!E110</f>
        <v>0</v>
      </c>
      <c r="G76" s="356" t="str">
        <f>stat!F110</f>
        <v>CBA</v>
      </c>
      <c r="H76" s="365">
        <f>stat!G110</f>
        <v>0</v>
      </c>
      <c r="I76" s="356">
        <f>stat!H110</f>
        <v>4</v>
      </c>
      <c r="J76" s="356">
        <f>stat!I110</f>
        <v>0</v>
      </c>
      <c r="K76" s="356">
        <f>stat!J110</f>
        <v>0</v>
      </c>
      <c r="L76" s="356">
        <f>stat!K110</f>
        <v>0</v>
      </c>
      <c r="M76" s="359">
        <f t="shared" si="7"/>
        <v>0</v>
      </c>
    </row>
    <row r="77" spans="1:13">
      <c r="A77" s="357">
        <f t="shared" si="6"/>
        <v>0</v>
      </c>
      <c r="B77" s="356">
        <f t="shared" si="5"/>
        <v>0</v>
      </c>
      <c r="C77" s="356" t="str">
        <f>stat!B11</f>
        <v>Paclik</v>
      </c>
      <c r="D77" s="356" t="str">
        <f>stat!C11</f>
        <v>Libor</v>
      </c>
      <c r="E77" s="356">
        <f>stat!D11</f>
        <v>0</v>
      </c>
      <c r="F77" s="356" t="str">
        <f>stat!E11</f>
        <v>1.liga</v>
      </c>
      <c r="G77" s="356" t="str">
        <f>stat!F11</f>
        <v>JZD</v>
      </c>
      <c r="H77" s="365" t="e">
        <f>stat!G11</f>
        <v>#DIV/0!</v>
      </c>
      <c r="I77" s="356">
        <f>stat!H11</f>
        <v>0</v>
      </c>
      <c r="J77" s="356">
        <f>stat!I11</f>
        <v>0</v>
      </c>
      <c r="K77" s="356">
        <f>stat!J11</f>
        <v>0</v>
      </c>
      <c r="L77" s="356">
        <f>stat!K11</f>
        <v>0</v>
      </c>
      <c r="M77" s="359">
        <f t="shared" si="7"/>
        <v>0</v>
      </c>
    </row>
    <row r="78" spans="1:13">
      <c r="A78" s="357">
        <f t="shared" si="6"/>
        <v>0</v>
      </c>
      <c r="B78" s="356">
        <f t="shared" si="5"/>
        <v>0</v>
      </c>
      <c r="C78" s="356" t="str">
        <f>stat!B7</f>
        <v>Vaňous</v>
      </c>
      <c r="D78" s="356" t="str">
        <f>stat!C7</f>
        <v>Pavel</v>
      </c>
      <c r="E78" s="356">
        <f>stat!D7</f>
        <v>0</v>
      </c>
      <c r="F78" s="356">
        <f>stat!E7</f>
        <v>0</v>
      </c>
      <c r="G78" s="356" t="str">
        <f>stat!F7</f>
        <v>JZD</v>
      </c>
      <c r="H78" s="365" t="e">
        <f>stat!G7</f>
        <v>#DIV/0!</v>
      </c>
      <c r="I78" s="356">
        <f>stat!H7</f>
        <v>0</v>
      </c>
      <c r="J78" s="356">
        <f>stat!I7</f>
        <v>0</v>
      </c>
      <c r="K78" s="356">
        <f>stat!J7</f>
        <v>0</v>
      </c>
      <c r="L78" s="356">
        <f>stat!K7</f>
        <v>0</v>
      </c>
      <c r="M78" s="359">
        <f t="shared" si="7"/>
        <v>0</v>
      </c>
    </row>
    <row r="79" spans="1:13">
      <c r="A79" s="357">
        <f t="shared" si="6"/>
        <v>0</v>
      </c>
      <c r="B79" s="356">
        <f t="shared" si="5"/>
        <v>0</v>
      </c>
      <c r="C79" s="356" t="str">
        <f>stat!B13</f>
        <v>Šembera</v>
      </c>
      <c r="D79" s="356" t="str">
        <f>stat!C13</f>
        <v>Michal</v>
      </c>
      <c r="E79" s="356">
        <f>stat!D13</f>
        <v>0</v>
      </c>
      <c r="F79" s="356" t="str">
        <f>stat!E13</f>
        <v>1.liga</v>
      </c>
      <c r="G79" s="356" t="str">
        <f>stat!F13</f>
        <v>JZD</v>
      </c>
      <c r="H79" s="365" t="e">
        <f>stat!G13</f>
        <v>#DIV/0!</v>
      </c>
      <c r="I79" s="356">
        <f>stat!H13</f>
        <v>0</v>
      </c>
      <c r="J79" s="356">
        <f>stat!I13</f>
        <v>0</v>
      </c>
      <c r="K79" s="356">
        <f>stat!J13</f>
        <v>0</v>
      </c>
      <c r="L79" s="356">
        <f>stat!K13</f>
        <v>0</v>
      </c>
      <c r="M79" s="359">
        <f t="shared" si="7"/>
        <v>0</v>
      </c>
    </row>
    <row r="80" spans="1:13">
      <c r="A80" s="357">
        <f t="shared" si="6"/>
        <v>0</v>
      </c>
      <c r="B80" s="356">
        <f t="shared" si="5"/>
        <v>0</v>
      </c>
      <c r="C80" s="356" t="str">
        <f>stat!B12</f>
        <v>Moučka</v>
      </c>
      <c r="D80" s="356" t="str">
        <f>stat!C12</f>
        <v>Jan</v>
      </c>
      <c r="E80" s="356">
        <f>stat!D12</f>
        <v>0</v>
      </c>
      <c r="F80" s="356">
        <f>stat!E12</f>
        <v>0</v>
      </c>
      <c r="G80" s="356" t="str">
        <f>stat!F12</f>
        <v>JZD</v>
      </c>
      <c r="H80" s="365">
        <f>stat!G12</f>
        <v>0</v>
      </c>
      <c r="I80" s="356">
        <f>stat!H12</f>
        <v>2</v>
      </c>
      <c r="J80" s="356">
        <f>stat!I12</f>
        <v>0</v>
      </c>
      <c r="K80" s="356">
        <f>stat!J12</f>
        <v>0</v>
      </c>
      <c r="L80" s="356">
        <f>stat!K12</f>
        <v>0</v>
      </c>
      <c r="M80" s="359">
        <f t="shared" si="7"/>
        <v>0</v>
      </c>
    </row>
    <row r="81" spans="1:13">
      <c r="A81" s="357">
        <f t="shared" si="6"/>
        <v>0</v>
      </c>
      <c r="B81" s="356">
        <f t="shared" si="5"/>
        <v>0</v>
      </c>
      <c r="C81" s="356" t="str">
        <f>stat!B113</f>
        <v>Daněk</v>
      </c>
      <c r="D81" s="356" t="str">
        <f>stat!C113</f>
        <v>Petr</v>
      </c>
      <c r="E81" s="356">
        <f>stat!D113</f>
        <v>840529</v>
      </c>
      <c r="F81" s="356">
        <f>stat!E113</f>
        <v>0</v>
      </c>
      <c r="G81" s="356" t="str">
        <f>stat!F113</f>
        <v>CBA</v>
      </c>
      <c r="H81" s="365" t="e">
        <f>stat!G113</f>
        <v>#DIV/0!</v>
      </c>
      <c r="I81" s="356">
        <f>stat!H113</f>
        <v>0</v>
      </c>
      <c r="J81" s="356">
        <f>stat!I113</f>
        <v>0</v>
      </c>
      <c r="K81" s="356">
        <f>stat!J113</f>
        <v>0</v>
      </c>
      <c r="L81" s="356">
        <f>stat!K113</f>
        <v>0</v>
      </c>
      <c r="M81" s="359">
        <f t="shared" si="7"/>
        <v>0</v>
      </c>
    </row>
    <row r="82" spans="1:13">
      <c r="A82" s="357">
        <f t="shared" si="6"/>
        <v>0</v>
      </c>
      <c r="B82" s="356">
        <f t="shared" si="5"/>
        <v>0</v>
      </c>
      <c r="C82" s="356" t="str">
        <f>stat!B118</f>
        <v>Kulhaj</v>
      </c>
      <c r="D82" s="356" t="str">
        <f>stat!C118</f>
        <v>Miloš</v>
      </c>
      <c r="E82" s="356" t="str">
        <f>stat!D118</f>
        <v xml:space="preserve"> </v>
      </c>
      <c r="F82" s="356">
        <f>stat!E118</f>
        <v>0</v>
      </c>
      <c r="G82" s="356" t="str">
        <f>stat!F118</f>
        <v>CBA</v>
      </c>
      <c r="H82" s="365" t="e">
        <f>stat!G118</f>
        <v>#DIV/0!</v>
      </c>
      <c r="I82" s="356">
        <f>stat!H118</f>
        <v>0</v>
      </c>
      <c r="J82" s="356">
        <f>stat!I118</f>
        <v>0</v>
      </c>
      <c r="K82" s="356">
        <f>stat!J118</f>
        <v>0</v>
      </c>
      <c r="L82" s="356">
        <f>stat!K118</f>
        <v>0</v>
      </c>
      <c r="M82" s="359">
        <f t="shared" si="7"/>
        <v>0</v>
      </c>
    </row>
    <row r="83" spans="1:13">
      <c r="A83" s="357">
        <f t="shared" si="6"/>
        <v>0</v>
      </c>
      <c r="B83" s="356">
        <f t="shared" si="5"/>
        <v>0</v>
      </c>
      <c r="C83" s="356">
        <f>stat!B119</f>
        <v>0</v>
      </c>
      <c r="D83" s="356">
        <f>stat!C119</f>
        <v>0</v>
      </c>
      <c r="E83" s="356">
        <f>stat!D119</f>
        <v>0</v>
      </c>
      <c r="F83" s="356">
        <f>stat!E119</f>
        <v>0</v>
      </c>
      <c r="G83" s="356" t="str">
        <f>stat!F119</f>
        <v>CBA</v>
      </c>
      <c r="H83" s="365" t="e">
        <f>stat!G119</f>
        <v>#DIV/0!</v>
      </c>
      <c r="I83" s="356">
        <f>stat!H119</f>
        <v>0</v>
      </c>
      <c r="J83" s="356">
        <f>stat!I119</f>
        <v>0</v>
      </c>
      <c r="K83" s="356">
        <f>stat!J119</f>
        <v>0</v>
      </c>
      <c r="L83" s="356">
        <f>stat!K119</f>
        <v>0</v>
      </c>
      <c r="M83" s="359">
        <f t="shared" si="7"/>
        <v>0</v>
      </c>
    </row>
    <row r="84" spans="1:13">
      <c r="A84" s="357">
        <f t="shared" si="6"/>
        <v>0</v>
      </c>
      <c r="B84" s="356">
        <f t="shared" si="5"/>
        <v>0</v>
      </c>
      <c r="C84" s="356">
        <f>stat!B120</f>
        <v>0</v>
      </c>
      <c r="D84" s="356">
        <f>stat!C120</f>
        <v>0</v>
      </c>
      <c r="E84" s="356">
        <f>stat!D120</f>
        <v>0</v>
      </c>
      <c r="F84" s="356">
        <f>stat!E120</f>
        <v>0</v>
      </c>
      <c r="G84" s="356" t="str">
        <f>stat!F120</f>
        <v>CBA</v>
      </c>
      <c r="H84" s="365" t="e">
        <f>stat!G120</f>
        <v>#DIV/0!</v>
      </c>
      <c r="I84" s="356">
        <f>stat!H120</f>
        <v>0</v>
      </c>
      <c r="J84" s="356">
        <f>stat!I120</f>
        <v>0</v>
      </c>
      <c r="K84" s="356">
        <f>stat!J120</f>
        <v>0</v>
      </c>
      <c r="L84" s="356">
        <f>stat!K120</f>
        <v>0</v>
      </c>
      <c r="M84" s="359">
        <f t="shared" si="7"/>
        <v>0</v>
      </c>
    </row>
    <row r="85" spans="1:13">
      <c r="A85" s="357">
        <f t="shared" si="6"/>
        <v>0</v>
      </c>
      <c r="B85" s="356">
        <f t="shared" si="5"/>
        <v>0</v>
      </c>
      <c r="C85" s="356">
        <f>stat!B121</f>
        <v>0</v>
      </c>
      <c r="D85" s="356">
        <f>stat!C121</f>
        <v>0</v>
      </c>
      <c r="E85" s="356">
        <f>stat!D121</f>
        <v>0</v>
      </c>
      <c r="F85" s="356">
        <f>stat!E121</f>
        <v>0</v>
      </c>
      <c r="G85" s="356">
        <f>stat!F121</f>
        <v>0</v>
      </c>
      <c r="H85" s="365" t="e">
        <f>stat!G121</f>
        <v>#DIV/0!</v>
      </c>
      <c r="I85" s="356">
        <f>stat!H121</f>
        <v>0</v>
      </c>
      <c r="J85" s="356">
        <f>stat!I121</f>
        <v>0</v>
      </c>
      <c r="K85" s="356">
        <f>stat!J121</f>
        <v>0</v>
      </c>
      <c r="L85" s="356">
        <f>stat!K121</f>
        <v>0</v>
      </c>
      <c r="M85" s="359">
        <f t="shared" si="7"/>
        <v>0</v>
      </c>
    </row>
    <row r="86" spans="1:13">
      <c r="A86" s="357">
        <f t="shared" si="6"/>
        <v>0</v>
      </c>
      <c r="B86" s="356" t="e">
        <f>#REF!</f>
        <v>#REF!</v>
      </c>
      <c r="C86" s="356">
        <f>stat!B122</f>
        <v>0</v>
      </c>
      <c r="D86" s="356">
        <f>stat!C122</f>
        <v>0</v>
      </c>
      <c r="E86" s="356">
        <f>stat!D122</f>
        <v>0</v>
      </c>
      <c r="F86" s="356">
        <f>stat!E122</f>
        <v>0</v>
      </c>
      <c r="G86" s="356">
        <f>stat!F122</f>
        <v>0</v>
      </c>
      <c r="H86" s="365" t="e">
        <f>stat!G122</f>
        <v>#DIV/0!</v>
      </c>
      <c r="I86" s="356">
        <f>stat!H122</f>
        <v>0</v>
      </c>
      <c r="J86" s="356">
        <f>stat!I122</f>
        <v>0</v>
      </c>
      <c r="K86" s="356">
        <f>stat!J122</f>
        <v>0</v>
      </c>
      <c r="L86" s="356">
        <f>stat!K122</f>
        <v>0</v>
      </c>
      <c r="M86" s="359">
        <f t="shared" si="7"/>
        <v>0</v>
      </c>
    </row>
    <row r="87" spans="1:13">
      <c r="A87" s="357">
        <f t="shared" si="6"/>
        <v>3</v>
      </c>
      <c r="B87" s="356">
        <f t="shared" ref="B87:B98" si="8">L88</f>
        <v>0</v>
      </c>
      <c r="C87" s="356" t="str">
        <f>stat!B6</f>
        <v>Krč</v>
      </c>
      <c r="D87" s="356" t="str">
        <f>stat!C6</f>
        <v>Tomáš</v>
      </c>
      <c r="E87" s="356">
        <f>stat!D6</f>
        <v>0</v>
      </c>
      <c r="F87" s="356">
        <f>stat!E6</f>
        <v>0</v>
      </c>
      <c r="G87" s="356" t="str">
        <f>stat!F6</f>
        <v>JZD</v>
      </c>
      <c r="H87" s="365">
        <f>stat!G6</f>
        <v>1.5</v>
      </c>
      <c r="I87" s="356">
        <f>stat!H6</f>
        <v>2</v>
      </c>
      <c r="J87" s="356">
        <f>stat!I6</f>
        <v>3</v>
      </c>
      <c r="K87" s="356">
        <f>stat!J6</f>
        <v>0</v>
      </c>
      <c r="L87" s="356">
        <f>stat!K6</f>
        <v>3</v>
      </c>
      <c r="M87" s="359">
        <f t="shared" si="7"/>
        <v>3</v>
      </c>
    </row>
    <row r="88" spans="1:13">
      <c r="A88" s="357">
        <f t="shared" si="6"/>
        <v>0</v>
      </c>
      <c r="B88" s="356">
        <f t="shared" si="8"/>
        <v>1</v>
      </c>
      <c r="C88" s="356" t="str">
        <f>stat!B9</f>
        <v>Janků</v>
      </c>
      <c r="D88" s="356" t="str">
        <f>stat!C9</f>
        <v>Libor</v>
      </c>
      <c r="E88" s="356">
        <f>stat!D9</f>
        <v>0</v>
      </c>
      <c r="F88" s="356">
        <f>stat!E9</f>
        <v>0</v>
      </c>
      <c r="G88" s="356" t="str">
        <f>stat!F9</f>
        <v>JZD</v>
      </c>
      <c r="H88" s="365" t="e">
        <f>stat!G9</f>
        <v>#DIV/0!</v>
      </c>
      <c r="I88" s="356">
        <f>stat!H9</f>
        <v>0</v>
      </c>
      <c r="J88" s="356">
        <f>stat!I9</f>
        <v>0</v>
      </c>
      <c r="K88" s="356">
        <f>stat!J9</f>
        <v>0</v>
      </c>
      <c r="L88" s="356">
        <f>stat!K9</f>
        <v>0</v>
      </c>
      <c r="M88" s="359">
        <f t="shared" si="7"/>
        <v>0</v>
      </c>
    </row>
    <row r="89" spans="1:13">
      <c r="A89" s="357">
        <f t="shared" si="6"/>
        <v>1</v>
      </c>
      <c r="B89" s="356">
        <f t="shared" si="8"/>
        <v>0</v>
      </c>
      <c r="C89" s="356" t="str">
        <f>stat!B18</f>
        <v xml:space="preserve">Juřina </v>
      </c>
      <c r="D89" s="356" t="str">
        <f>stat!C18</f>
        <v>Jan</v>
      </c>
      <c r="E89" s="356">
        <f>stat!D18</f>
        <v>0</v>
      </c>
      <c r="F89" s="356">
        <f>stat!E18</f>
        <v>0</v>
      </c>
      <c r="G89" s="356" t="str">
        <f>stat!F18</f>
        <v>JZD</v>
      </c>
      <c r="H89" s="365">
        <f>stat!G18</f>
        <v>0.33333333333333331</v>
      </c>
      <c r="I89" s="356">
        <f>stat!H18</f>
        <v>3</v>
      </c>
      <c r="J89" s="356">
        <f>stat!I18</f>
        <v>0</v>
      </c>
      <c r="K89" s="356">
        <f>stat!J18</f>
        <v>1</v>
      </c>
      <c r="L89" s="356">
        <f>stat!K18</f>
        <v>1</v>
      </c>
      <c r="M89" s="359">
        <f t="shared" si="7"/>
        <v>1</v>
      </c>
    </row>
    <row r="90" spans="1:13">
      <c r="A90" s="357">
        <f t="shared" si="6"/>
        <v>0</v>
      </c>
      <c r="B90" s="356">
        <f t="shared" si="8"/>
        <v>0</v>
      </c>
      <c r="C90" s="356" t="str">
        <f>stat!B23</f>
        <v xml:space="preserve">Doležal </v>
      </c>
      <c r="D90" s="356" t="str">
        <f>stat!C23</f>
        <v>David</v>
      </c>
      <c r="E90" s="356">
        <f>stat!D23</f>
        <v>0</v>
      </c>
      <c r="F90" s="356">
        <f>stat!E23</f>
        <v>0</v>
      </c>
      <c r="G90" s="356" t="str">
        <f>stat!F23</f>
        <v>JZD</v>
      </c>
      <c r="H90" s="365" t="e">
        <f>stat!G23</f>
        <v>#DIV/0!</v>
      </c>
      <c r="I90" s="356">
        <f>stat!H23</f>
        <v>0</v>
      </c>
      <c r="J90" s="356">
        <f>stat!I23</f>
        <v>0</v>
      </c>
      <c r="K90" s="356">
        <f>stat!J23</f>
        <v>0</v>
      </c>
      <c r="L90" s="356">
        <f>stat!K23</f>
        <v>0</v>
      </c>
      <c r="M90" s="359">
        <f t="shared" si="7"/>
        <v>0</v>
      </c>
    </row>
    <row r="91" spans="1:13">
      <c r="A91" s="357">
        <f t="shared" si="6"/>
        <v>0</v>
      </c>
      <c r="B91" s="356">
        <f t="shared" si="8"/>
        <v>0</v>
      </c>
      <c r="C91" s="356" t="str">
        <f>stat!B40</f>
        <v>Teplý</v>
      </c>
      <c r="D91" s="356" t="str">
        <f>stat!C40</f>
        <v>Libor</v>
      </c>
      <c r="E91" s="356">
        <f>stat!D40</f>
        <v>810406</v>
      </c>
      <c r="F91" s="356">
        <f>stat!E40</f>
        <v>0</v>
      </c>
      <c r="G91" s="356" t="str">
        <f>stat!F40</f>
        <v>PRG</v>
      </c>
      <c r="H91" s="365" t="e">
        <f>stat!G40</f>
        <v>#DIV/0!</v>
      </c>
      <c r="I91" s="356">
        <f>stat!H40</f>
        <v>0</v>
      </c>
      <c r="J91" s="356">
        <f>stat!I40</f>
        <v>0</v>
      </c>
      <c r="K91" s="356">
        <f>stat!J40</f>
        <v>0</v>
      </c>
      <c r="L91" s="356">
        <f>stat!K40</f>
        <v>0</v>
      </c>
      <c r="M91" s="359">
        <f t="shared" si="7"/>
        <v>0</v>
      </c>
    </row>
    <row r="92" spans="1:13">
      <c r="A92" s="357">
        <f t="shared" si="6"/>
        <v>0</v>
      </c>
      <c r="B92" s="356">
        <f t="shared" si="8"/>
        <v>0</v>
      </c>
      <c r="C92" s="356" t="str">
        <f>stat!B43</f>
        <v>Kocián</v>
      </c>
      <c r="D92" s="356" t="str">
        <f>stat!C43</f>
        <v>David</v>
      </c>
      <c r="E92" s="356">
        <f>stat!D43</f>
        <v>0</v>
      </c>
      <c r="F92" s="356">
        <f>stat!E43</f>
        <v>0</v>
      </c>
      <c r="G92" s="356" t="str">
        <f>stat!F43</f>
        <v>PRG</v>
      </c>
      <c r="H92" s="365" t="e">
        <f>stat!G43</f>
        <v>#DIV/0!</v>
      </c>
      <c r="I92" s="356">
        <f>stat!H43</f>
        <v>0</v>
      </c>
      <c r="J92" s="356">
        <f>stat!I43</f>
        <v>0</v>
      </c>
      <c r="K92" s="356">
        <f>stat!J43</f>
        <v>0</v>
      </c>
      <c r="L92" s="356">
        <f>stat!K43</f>
        <v>0</v>
      </c>
      <c r="M92" s="359">
        <f t="shared" si="7"/>
        <v>0</v>
      </c>
    </row>
    <row r="93" spans="1:13">
      <c r="A93" s="357">
        <f t="shared" si="6"/>
        <v>0</v>
      </c>
      <c r="B93" s="356">
        <f t="shared" si="8"/>
        <v>0</v>
      </c>
      <c r="C93" s="356" t="str">
        <f>stat!B49</f>
        <v xml:space="preserve">Zahradník </v>
      </c>
      <c r="D93" s="356" t="str">
        <f>stat!C49</f>
        <v>Jan</v>
      </c>
      <c r="E93" s="356">
        <f>stat!D49</f>
        <v>0</v>
      </c>
      <c r="F93" s="356">
        <f>stat!E49</f>
        <v>0</v>
      </c>
      <c r="G93" s="356" t="str">
        <f>stat!F49</f>
        <v>PRG</v>
      </c>
      <c r="H93" s="365" t="e">
        <f>stat!G49</f>
        <v>#DIV/0!</v>
      </c>
      <c r="I93" s="356">
        <f>stat!H49</f>
        <v>0</v>
      </c>
      <c r="J93" s="356">
        <f>stat!I49</f>
        <v>0</v>
      </c>
      <c r="K93" s="356">
        <f>stat!J49</f>
        <v>0</v>
      </c>
      <c r="L93" s="356">
        <f>stat!K49</f>
        <v>0</v>
      </c>
      <c r="M93" s="359">
        <f t="shared" si="7"/>
        <v>0</v>
      </c>
    </row>
    <row r="94" spans="1:13">
      <c r="A94" s="357">
        <f t="shared" si="6"/>
        <v>0</v>
      </c>
      <c r="B94" s="356">
        <f t="shared" si="8"/>
        <v>0</v>
      </c>
      <c r="C94" s="356">
        <f>stat!B97</f>
        <v>0</v>
      </c>
      <c r="D94" s="356">
        <f>stat!C97</f>
        <v>0</v>
      </c>
      <c r="E94" s="356">
        <f>stat!D97</f>
        <v>0</v>
      </c>
      <c r="F94" s="356">
        <f>stat!E97</f>
        <v>0</v>
      </c>
      <c r="G94" s="356" t="str">
        <f>stat!F97</f>
        <v>VEL</v>
      </c>
      <c r="H94" s="365" t="e">
        <f>stat!G97</f>
        <v>#DIV/0!</v>
      </c>
      <c r="I94" s="356">
        <f>stat!H97</f>
        <v>0</v>
      </c>
      <c r="J94" s="356">
        <f>stat!I97</f>
        <v>0</v>
      </c>
      <c r="K94" s="356">
        <f>stat!J97</f>
        <v>0</v>
      </c>
      <c r="L94" s="356">
        <f>stat!K97</f>
        <v>0</v>
      </c>
      <c r="M94" s="359">
        <f t="shared" si="7"/>
        <v>0</v>
      </c>
    </row>
    <row r="95" spans="1:13">
      <c r="A95" s="357">
        <f t="shared" si="6"/>
        <v>0</v>
      </c>
      <c r="B95" s="356">
        <f t="shared" si="8"/>
        <v>0</v>
      </c>
      <c r="C95" s="356">
        <f>stat!B98</f>
        <v>0</v>
      </c>
      <c r="D95" s="356">
        <f>stat!C98</f>
        <v>0</v>
      </c>
      <c r="E95" s="356">
        <f>stat!D98</f>
        <v>0</v>
      </c>
      <c r="F95" s="356">
        <f>stat!E98</f>
        <v>0</v>
      </c>
      <c r="G95" s="356" t="str">
        <f>stat!F98</f>
        <v>VEL</v>
      </c>
      <c r="H95" s="365" t="e">
        <f>stat!G98</f>
        <v>#DIV/0!</v>
      </c>
      <c r="I95" s="356">
        <f>stat!H98</f>
        <v>0</v>
      </c>
      <c r="J95" s="356">
        <f>stat!I98</f>
        <v>0</v>
      </c>
      <c r="K95" s="356">
        <f>stat!J98</f>
        <v>0</v>
      </c>
      <c r="L95" s="356">
        <f>stat!K98</f>
        <v>0</v>
      </c>
      <c r="M95" s="359">
        <f t="shared" si="7"/>
        <v>0</v>
      </c>
    </row>
    <row r="96" spans="1:13">
      <c r="A96" s="357">
        <f t="shared" si="6"/>
        <v>0</v>
      </c>
      <c r="B96" s="356">
        <f t="shared" si="8"/>
        <v>0</v>
      </c>
      <c r="C96" s="356">
        <f>stat!B99</f>
        <v>0</v>
      </c>
      <c r="D96" s="356">
        <f>stat!C99</f>
        <v>0</v>
      </c>
      <c r="E96" s="356">
        <f>stat!D99</f>
        <v>0</v>
      </c>
      <c r="F96" s="356">
        <f>stat!E99</f>
        <v>0</v>
      </c>
      <c r="G96" s="356" t="str">
        <f>stat!F99</f>
        <v>VEL</v>
      </c>
      <c r="H96" s="365" t="e">
        <f>stat!G99</f>
        <v>#DIV/0!</v>
      </c>
      <c r="I96" s="356">
        <f>stat!H99</f>
        <v>0</v>
      </c>
      <c r="J96" s="356">
        <f>stat!I99</f>
        <v>0</v>
      </c>
      <c r="K96" s="356">
        <f>stat!J99</f>
        <v>0</v>
      </c>
      <c r="L96" s="356">
        <f>stat!K99</f>
        <v>0</v>
      </c>
      <c r="M96" s="359">
        <f t="shared" si="7"/>
        <v>0</v>
      </c>
    </row>
    <row r="97" spans="1:13">
      <c r="A97" s="357">
        <f t="shared" si="6"/>
        <v>0</v>
      </c>
      <c r="B97" s="356">
        <f t="shared" si="8"/>
        <v>0</v>
      </c>
      <c r="C97" s="356">
        <f>stat!B130</f>
        <v>0</v>
      </c>
      <c r="D97" s="356">
        <f>stat!C130</f>
        <v>0</v>
      </c>
      <c r="E97" s="356">
        <f>stat!D130</f>
        <v>0</v>
      </c>
      <c r="F97" s="356">
        <f>stat!E130</f>
        <v>0</v>
      </c>
      <c r="G97" s="356">
        <f>stat!F130</f>
        <v>0</v>
      </c>
      <c r="H97" s="365" t="e">
        <f>stat!G130</f>
        <v>#DIV/0!</v>
      </c>
      <c r="I97" s="356">
        <f>stat!H130</f>
        <v>0</v>
      </c>
      <c r="J97" s="356">
        <f>stat!I130</f>
        <v>0</v>
      </c>
      <c r="K97" s="356">
        <f>stat!J130</f>
        <v>0</v>
      </c>
      <c r="L97" s="356">
        <f>stat!K130</f>
        <v>0</v>
      </c>
      <c r="M97" s="359">
        <f t="shared" si="7"/>
        <v>0</v>
      </c>
    </row>
    <row r="98" spans="1:13">
      <c r="A98" s="357">
        <f t="shared" si="6"/>
        <v>0</v>
      </c>
      <c r="B98" s="356">
        <f t="shared" si="8"/>
        <v>0</v>
      </c>
      <c r="C98" s="356" t="str">
        <f>stat!B146</f>
        <v>Bělský</v>
      </c>
      <c r="D98" s="356" t="str">
        <f>stat!C146</f>
        <v>Adam</v>
      </c>
      <c r="E98" s="356" t="str">
        <f>stat!D146</f>
        <v>030305</v>
      </c>
      <c r="F98" s="356">
        <f>stat!E146</f>
        <v>0</v>
      </c>
      <c r="G98" s="356" t="str">
        <f>stat!F146</f>
        <v>REB</v>
      </c>
      <c r="H98" s="365">
        <f>stat!G146</f>
        <v>0</v>
      </c>
      <c r="I98" s="356">
        <f>stat!H146</f>
        <v>5</v>
      </c>
      <c r="J98" s="356">
        <f>stat!I146</f>
        <v>0</v>
      </c>
      <c r="K98" s="356">
        <f>stat!J146</f>
        <v>0</v>
      </c>
      <c r="L98" s="356">
        <f>stat!K146</f>
        <v>0</v>
      </c>
      <c r="M98" s="359">
        <f t="shared" si="7"/>
        <v>0</v>
      </c>
    </row>
    <row r="99" spans="1:13">
      <c r="A99" s="357">
        <f t="shared" ref="A99:A130" si="9">M99</f>
        <v>0</v>
      </c>
      <c r="B99" s="356" t="e">
        <f>#REF!</f>
        <v>#REF!</v>
      </c>
      <c r="C99" s="356">
        <f>stat!B152</f>
        <v>0</v>
      </c>
      <c r="D99" s="356">
        <f>stat!C152</f>
        <v>0</v>
      </c>
      <c r="E99" s="356">
        <f>stat!D152</f>
        <v>0</v>
      </c>
      <c r="F99" s="356">
        <f>stat!E152</f>
        <v>0</v>
      </c>
      <c r="G99" s="356">
        <f>stat!F152</f>
        <v>0</v>
      </c>
      <c r="H99" s="365" t="e">
        <f>stat!G152</f>
        <v>#DIV/0!</v>
      </c>
      <c r="I99" s="356">
        <f>stat!H152</f>
        <v>0</v>
      </c>
      <c r="J99" s="356">
        <f>stat!I152</f>
        <v>0</v>
      </c>
      <c r="K99" s="356">
        <f>stat!J152</f>
        <v>0</v>
      </c>
      <c r="L99" s="356">
        <f>stat!K152</f>
        <v>0</v>
      </c>
      <c r="M99" s="359">
        <f t="shared" ref="M99:M130" si="10">L99</f>
        <v>0</v>
      </c>
    </row>
    <row r="100" spans="1:13">
      <c r="A100" s="357">
        <f t="shared" si="9"/>
        <v>0</v>
      </c>
      <c r="B100" s="356">
        <f t="shared" ref="B100:B131" si="11">L101</f>
        <v>0</v>
      </c>
      <c r="C100" s="356">
        <f>stat!B159</f>
        <v>0</v>
      </c>
      <c r="D100" s="356">
        <f>stat!C159</f>
        <v>0</v>
      </c>
      <c r="E100" s="356">
        <f>stat!D159</f>
        <v>0</v>
      </c>
      <c r="F100" s="356">
        <f>stat!E159</f>
        <v>0</v>
      </c>
      <c r="G100" s="356">
        <f>stat!F159</f>
        <v>0</v>
      </c>
      <c r="H100" s="365">
        <f>stat!G159</f>
        <v>0</v>
      </c>
      <c r="I100" s="356">
        <f>stat!H159</f>
        <v>0</v>
      </c>
      <c r="J100" s="356">
        <f>stat!I159</f>
        <v>0</v>
      </c>
      <c r="K100" s="356">
        <f>stat!J159</f>
        <v>0</v>
      </c>
      <c r="L100" s="356">
        <f>stat!K159</f>
        <v>0</v>
      </c>
      <c r="M100" s="359">
        <f t="shared" si="10"/>
        <v>0</v>
      </c>
    </row>
    <row r="101" spans="1:13">
      <c r="A101" s="357">
        <f t="shared" si="9"/>
        <v>0</v>
      </c>
      <c r="B101" s="356">
        <f t="shared" si="11"/>
        <v>0</v>
      </c>
      <c r="C101" s="356">
        <f>stat!B160</f>
        <v>0</v>
      </c>
      <c r="D101" s="356">
        <f>stat!C160</f>
        <v>0</v>
      </c>
      <c r="E101" s="356">
        <f>stat!D160</f>
        <v>0</v>
      </c>
      <c r="F101" s="356">
        <f>stat!E160</f>
        <v>0</v>
      </c>
      <c r="G101" s="356">
        <f>stat!F160</f>
        <v>0</v>
      </c>
      <c r="H101" s="365">
        <f>stat!G160</f>
        <v>0</v>
      </c>
      <c r="I101" s="356">
        <f>stat!H160</f>
        <v>0</v>
      </c>
      <c r="J101" s="356">
        <f>stat!I160</f>
        <v>0</v>
      </c>
      <c r="K101" s="356">
        <f>stat!J160</f>
        <v>0</v>
      </c>
      <c r="L101" s="356">
        <f>stat!K160</f>
        <v>0</v>
      </c>
      <c r="M101" s="359">
        <f t="shared" si="10"/>
        <v>0</v>
      </c>
    </row>
    <row r="102" spans="1:13">
      <c r="A102" s="357">
        <f t="shared" si="9"/>
        <v>0</v>
      </c>
      <c r="B102" s="356">
        <f t="shared" si="11"/>
        <v>0</v>
      </c>
      <c r="C102" s="356">
        <f>stat!B161</f>
        <v>0</v>
      </c>
      <c r="D102" s="356">
        <f>stat!C161</f>
        <v>0</v>
      </c>
      <c r="E102" s="356">
        <f>stat!D161</f>
        <v>0</v>
      </c>
      <c r="F102" s="356">
        <f>stat!E161</f>
        <v>0</v>
      </c>
      <c r="G102" s="356">
        <f>stat!F161</f>
        <v>0</v>
      </c>
      <c r="H102" s="365">
        <f>stat!G161</f>
        <v>0</v>
      </c>
      <c r="I102" s="356">
        <f>stat!H161</f>
        <v>0</v>
      </c>
      <c r="J102" s="356">
        <f>stat!I161</f>
        <v>0</v>
      </c>
      <c r="K102" s="356">
        <f>stat!J161</f>
        <v>0</v>
      </c>
      <c r="L102" s="356">
        <f>stat!K161</f>
        <v>0</v>
      </c>
      <c r="M102" s="359">
        <f t="shared" si="10"/>
        <v>0</v>
      </c>
    </row>
    <row r="103" spans="1:13">
      <c r="A103" s="357">
        <f t="shared" si="9"/>
        <v>0</v>
      </c>
      <c r="B103" s="356">
        <f t="shared" si="11"/>
        <v>0</v>
      </c>
      <c r="C103" s="356">
        <f>stat!B162</f>
        <v>0</v>
      </c>
      <c r="D103" s="356">
        <f>stat!C162</f>
        <v>0</v>
      </c>
      <c r="E103" s="356">
        <f>stat!D162</f>
        <v>0</v>
      </c>
      <c r="F103" s="356">
        <f>stat!E162</f>
        <v>0</v>
      </c>
      <c r="G103" s="356">
        <f>stat!F162</f>
        <v>0</v>
      </c>
      <c r="H103" s="365">
        <f>stat!G162</f>
        <v>0</v>
      </c>
      <c r="I103" s="356">
        <f>stat!H162</f>
        <v>0</v>
      </c>
      <c r="J103" s="356">
        <f>stat!I162</f>
        <v>0</v>
      </c>
      <c r="K103" s="356">
        <f>stat!J162</f>
        <v>0</v>
      </c>
      <c r="L103" s="356">
        <f>stat!K162</f>
        <v>0</v>
      </c>
      <c r="M103" s="359">
        <f t="shared" si="10"/>
        <v>0</v>
      </c>
    </row>
    <row r="104" spans="1:13">
      <c r="A104" s="357">
        <f t="shared" si="9"/>
        <v>0</v>
      </c>
      <c r="B104" s="356">
        <f t="shared" si="11"/>
        <v>0</v>
      </c>
      <c r="C104" s="356">
        <f>stat!B163</f>
        <v>0</v>
      </c>
      <c r="D104" s="356">
        <f>stat!C163</f>
        <v>0</v>
      </c>
      <c r="E104" s="356">
        <f>stat!D163</f>
        <v>0</v>
      </c>
      <c r="F104" s="356">
        <f>stat!E163</f>
        <v>0</v>
      </c>
      <c r="G104" s="356">
        <f>stat!F163</f>
        <v>0</v>
      </c>
      <c r="H104" s="365">
        <f>stat!G163</f>
        <v>0</v>
      </c>
      <c r="I104" s="356">
        <f>stat!H163</f>
        <v>0</v>
      </c>
      <c r="J104" s="356">
        <f>stat!I163</f>
        <v>0</v>
      </c>
      <c r="K104" s="356">
        <f>stat!J163</f>
        <v>0</v>
      </c>
      <c r="L104" s="356">
        <f>stat!K163</f>
        <v>0</v>
      </c>
      <c r="M104" s="359">
        <f t="shared" si="10"/>
        <v>0</v>
      </c>
    </row>
    <row r="105" spans="1:13">
      <c r="A105" s="357">
        <f t="shared" si="9"/>
        <v>0</v>
      </c>
      <c r="B105" s="356">
        <f t="shared" si="11"/>
        <v>0</v>
      </c>
      <c r="C105" s="356">
        <f>stat!B164</f>
        <v>0</v>
      </c>
      <c r="D105" s="356">
        <f>stat!C164</f>
        <v>0</v>
      </c>
      <c r="E105" s="356">
        <f>stat!D164</f>
        <v>0</v>
      </c>
      <c r="F105" s="356">
        <f>stat!E164</f>
        <v>0</v>
      </c>
      <c r="G105" s="356">
        <f>stat!F164</f>
        <v>0</v>
      </c>
      <c r="H105" s="365">
        <f>stat!G164</f>
        <v>0</v>
      </c>
      <c r="I105" s="356">
        <f>stat!H164</f>
        <v>0</v>
      </c>
      <c r="J105" s="356">
        <f>stat!I164</f>
        <v>0</v>
      </c>
      <c r="K105" s="356">
        <f>stat!J164</f>
        <v>0</v>
      </c>
      <c r="L105" s="356">
        <f>stat!K164</f>
        <v>0</v>
      </c>
      <c r="M105" s="359">
        <f t="shared" si="10"/>
        <v>0</v>
      </c>
    </row>
    <row r="106" spans="1:13">
      <c r="A106" s="357">
        <f t="shared" si="9"/>
        <v>0</v>
      </c>
      <c r="B106" s="356">
        <f t="shared" si="11"/>
        <v>0</v>
      </c>
      <c r="C106" s="356">
        <f>stat!B165</f>
        <v>0</v>
      </c>
      <c r="D106" s="356">
        <f>stat!C165</f>
        <v>0</v>
      </c>
      <c r="E106" s="356">
        <f>stat!D165</f>
        <v>0</v>
      </c>
      <c r="F106" s="356">
        <f>stat!E165</f>
        <v>0</v>
      </c>
      <c r="G106" s="356">
        <f>stat!F165</f>
        <v>0</v>
      </c>
      <c r="H106" s="365">
        <f>stat!G165</f>
        <v>0</v>
      </c>
      <c r="I106" s="356">
        <f>stat!H165</f>
        <v>0</v>
      </c>
      <c r="J106" s="356">
        <f>stat!I165</f>
        <v>0</v>
      </c>
      <c r="K106" s="356">
        <f>stat!J165</f>
        <v>0</v>
      </c>
      <c r="L106" s="356">
        <f>stat!K165</f>
        <v>0</v>
      </c>
      <c r="M106" s="359">
        <f t="shared" si="10"/>
        <v>0</v>
      </c>
    </row>
    <row r="107" spans="1:13">
      <c r="A107" s="357">
        <f t="shared" si="9"/>
        <v>0</v>
      </c>
      <c r="B107" s="356">
        <f t="shared" si="11"/>
        <v>0</v>
      </c>
      <c r="C107" s="356">
        <f>stat!B166</f>
        <v>0</v>
      </c>
      <c r="D107" s="356">
        <f>stat!C166</f>
        <v>0</v>
      </c>
      <c r="E107" s="356">
        <f>stat!D166</f>
        <v>0</v>
      </c>
      <c r="F107" s="356">
        <f>stat!E166</f>
        <v>0</v>
      </c>
      <c r="G107" s="356">
        <f>stat!F166</f>
        <v>0</v>
      </c>
      <c r="H107" s="365">
        <f>stat!G166</f>
        <v>0</v>
      </c>
      <c r="I107" s="356">
        <f>stat!H166</f>
        <v>0</v>
      </c>
      <c r="J107" s="356">
        <f>stat!I166</f>
        <v>0</v>
      </c>
      <c r="K107" s="356">
        <f>stat!J166</f>
        <v>0</v>
      </c>
      <c r="L107" s="356">
        <f>stat!K166</f>
        <v>0</v>
      </c>
      <c r="M107" s="359">
        <f t="shared" si="10"/>
        <v>0</v>
      </c>
    </row>
    <row r="108" spans="1:13">
      <c r="A108" s="357">
        <f t="shared" si="9"/>
        <v>0</v>
      </c>
      <c r="B108" s="356">
        <f t="shared" si="11"/>
        <v>0</v>
      </c>
      <c r="C108" s="356">
        <f>stat!B167</f>
        <v>0</v>
      </c>
      <c r="D108" s="356">
        <f>stat!C167</f>
        <v>0</v>
      </c>
      <c r="E108" s="356">
        <f>stat!D167</f>
        <v>0</v>
      </c>
      <c r="F108" s="356">
        <f>stat!E167</f>
        <v>0</v>
      </c>
      <c r="G108" s="356">
        <f>stat!F167</f>
        <v>0</v>
      </c>
      <c r="H108" s="365">
        <f>stat!G167</f>
        <v>0</v>
      </c>
      <c r="I108" s="356">
        <f>stat!H167</f>
        <v>0</v>
      </c>
      <c r="J108" s="356">
        <f>stat!I167</f>
        <v>0</v>
      </c>
      <c r="K108" s="356">
        <f>stat!J167</f>
        <v>0</v>
      </c>
      <c r="L108" s="356">
        <f>stat!K167</f>
        <v>0</v>
      </c>
      <c r="M108" s="359">
        <f t="shared" si="10"/>
        <v>0</v>
      </c>
    </row>
    <row r="109" spans="1:13">
      <c r="A109" s="357">
        <f t="shared" si="9"/>
        <v>0</v>
      </c>
      <c r="B109" s="356">
        <f t="shared" si="11"/>
        <v>0</v>
      </c>
      <c r="C109" s="356">
        <f>stat!B168</f>
        <v>0</v>
      </c>
      <c r="D109" s="356">
        <f>stat!C168</f>
        <v>0</v>
      </c>
      <c r="E109" s="356">
        <f>stat!D168</f>
        <v>0</v>
      </c>
      <c r="F109" s="356">
        <f>stat!E168</f>
        <v>0</v>
      </c>
      <c r="G109" s="356">
        <f>stat!F168</f>
        <v>0</v>
      </c>
      <c r="H109" s="365">
        <f>stat!G168</f>
        <v>0</v>
      </c>
      <c r="I109" s="356">
        <f>stat!H168</f>
        <v>0</v>
      </c>
      <c r="J109" s="356">
        <f>stat!I168</f>
        <v>0</v>
      </c>
      <c r="K109" s="356">
        <f>stat!J168</f>
        <v>0</v>
      </c>
      <c r="L109" s="356">
        <f>stat!K168</f>
        <v>0</v>
      </c>
      <c r="M109" s="359">
        <f t="shared" si="10"/>
        <v>0</v>
      </c>
    </row>
    <row r="110" spans="1:13">
      <c r="A110" s="357">
        <f t="shared" si="9"/>
        <v>0</v>
      </c>
      <c r="B110" s="356">
        <f t="shared" si="11"/>
        <v>0</v>
      </c>
      <c r="C110" s="356">
        <f>stat!B169</f>
        <v>0</v>
      </c>
      <c r="D110" s="356">
        <f>stat!C169</f>
        <v>0</v>
      </c>
      <c r="E110" s="356">
        <f>stat!D169</f>
        <v>0</v>
      </c>
      <c r="F110" s="356">
        <f>stat!E169</f>
        <v>0</v>
      </c>
      <c r="G110" s="356">
        <f>stat!F169</f>
        <v>0</v>
      </c>
      <c r="H110" s="365">
        <f>stat!G169</f>
        <v>0</v>
      </c>
      <c r="I110" s="356">
        <f>stat!H169</f>
        <v>0</v>
      </c>
      <c r="J110" s="356">
        <f>stat!I169</f>
        <v>0</v>
      </c>
      <c r="K110" s="356">
        <f>stat!J169</f>
        <v>0</v>
      </c>
      <c r="L110" s="356">
        <f>stat!K169</f>
        <v>0</v>
      </c>
      <c r="M110" s="359">
        <f t="shared" si="10"/>
        <v>0</v>
      </c>
    </row>
    <row r="111" spans="1:13">
      <c r="A111" s="357">
        <f t="shared" si="9"/>
        <v>0</v>
      </c>
      <c r="B111" s="356">
        <f t="shared" si="11"/>
        <v>0</v>
      </c>
      <c r="C111" s="356">
        <f>stat!B170</f>
        <v>0</v>
      </c>
      <c r="D111" s="356">
        <f>stat!C170</f>
        <v>0</v>
      </c>
      <c r="E111" s="356">
        <f>stat!D170</f>
        <v>0</v>
      </c>
      <c r="F111" s="356">
        <f>stat!E170</f>
        <v>0</v>
      </c>
      <c r="G111" s="356">
        <f>stat!F170</f>
        <v>0</v>
      </c>
      <c r="H111" s="365">
        <f>stat!G170</f>
        <v>0</v>
      </c>
      <c r="I111" s="356">
        <f>stat!H170</f>
        <v>0</v>
      </c>
      <c r="J111" s="356">
        <f>stat!I170</f>
        <v>0</v>
      </c>
      <c r="K111" s="356">
        <f>stat!J170</f>
        <v>0</v>
      </c>
      <c r="L111" s="356">
        <f>stat!K170</f>
        <v>0</v>
      </c>
      <c r="M111" s="359">
        <f t="shared" si="10"/>
        <v>0</v>
      </c>
    </row>
    <row r="112" spans="1:13">
      <c r="A112" s="357">
        <f t="shared" si="9"/>
        <v>0</v>
      </c>
      <c r="B112" s="356">
        <f t="shared" si="11"/>
        <v>0</v>
      </c>
      <c r="C112" s="356">
        <f>stat!B171</f>
        <v>0</v>
      </c>
      <c r="D112" s="356">
        <f>stat!C171</f>
        <v>0</v>
      </c>
      <c r="E112" s="356">
        <f>stat!D171</f>
        <v>0</v>
      </c>
      <c r="F112" s="356">
        <f>stat!E171</f>
        <v>0</v>
      </c>
      <c r="G112" s="356">
        <f>stat!F171</f>
        <v>0</v>
      </c>
      <c r="H112" s="365">
        <f>stat!G171</f>
        <v>0</v>
      </c>
      <c r="I112" s="356">
        <f>stat!H171</f>
        <v>0</v>
      </c>
      <c r="J112" s="356">
        <f>stat!I171</f>
        <v>0</v>
      </c>
      <c r="K112" s="356">
        <f>stat!J171</f>
        <v>0</v>
      </c>
      <c r="L112" s="356">
        <f>stat!K171</f>
        <v>0</v>
      </c>
      <c r="M112" s="359">
        <f t="shared" si="10"/>
        <v>0</v>
      </c>
    </row>
    <row r="113" spans="1:13">
      <c r="A113" s="357">
        <f t="shared" si="9"/>
        <v>0</v>
      </c>
      <c r="B113" s="356">
        <f t="shared" si="11"/>
        <v>0</v>
      </c>
      <c r="C113" s="356">
        <f>stat!B172</f>
        <v>0</v>
      </c>
      <c r="D113" s="356">
        <f>stat!C172</f>
        <v>0</v>
      </c>
      <c r="E113" s="356">
        <f>stat!D172</f>
        <v>0</v>
      </c>
      <c r="F113" s="356">
        <f>stat!E172</f>
        <v>0</v>
      </c>
      <c r="G113" s="356">
        <f>stat!F172</f>
        <v>0</v>
      </c>
      <c r="H113" s="365">
        <f>stat!G172</f>
        <v>0</v>
      </c>
      <c r="I113" s="356">
        <f>stat!H172</f>
        <v>0</v>
      </c>
      <c r="J113" s="356">
        <f>stat!I172</f>
        <v>0</v>
      </c>
      <c r="K113" s="356">
        <f>stat!J172</f>
        <v>0</v>
      </c>
      <c r="L113" s="356">
        <f>stat!K172</f>
        <v>0</v>
      </c>
      <c r="M113" s="359">
        <f t="shared" si="10"/>
        <v>0</v>
      </c>
    </row>
    <row r="114" spans="1:13">
      <c r="A114" s="357">
        <f t="shared" si="9"/>
        <v>0</v>
      </c>
      <c r="B114" s="356">
        <f t="shared" si="11"/>
        <v>0</v>
      </c>
      <c r="C114" s="356">
        <f>stat!B173</f>
        <v>0</v>
      </c>
      <c r="D114" s="356">
        <f>stat!C173</f>
        <v>0</v>
      </c>
      <c r="E114" s="356">
        <f>stat!D173</f>
        <v>0</v>
      </c>
      <c r="F114" s="356">
        <f>stat!E173</f>
        <v>0</v>
      </c>
      <c r="G114" s="356">
        <f>stat!F173</f>
        <v>0</v>
      </c>
      <c r="H114" s="365">
        <f>stat!G173</f>
        <v>0</v>
      </c>
      <c r="I114" s="356">
        <f>stat!H173</f>
        <v>0</v>
      </c>
      <c r="J114" s="356">
        <f>stat!I173</f>
        <v>0</v>
      </c>
      <c r="K114" s="356">
        <f>stat!J173</f>
        <v>0</v>
      </c>
      <c r="L114" s="356">
        <f>stat!K173</f>
        <v>0</v>
      </c>
      <c r="M114" s="359">
        <f t="shared" si="10"/>
        <v>0</v>
      </c>
    </row>
    <row r="115" spans="1:13">
      <c r="A115" s="357">
        <f t="shared" si="9"/>
        <v>0</v>
      </c>
      <c r="B115" s="356">
        <f t="shared" si="11"/>
        <v>0</v>
      </c>
      <c r="C115" s="356">
        <f>stat!B174</f>
        <v>0</v>
      </c>
      <c r="D115" s="356">
        <f>stat!C174</f>
        <v>0</v>
      </c>
      <c r="E115" s="356">
        <f>stat!D174</f>
        <v>0</v>
      </c>
      <c r="F115" s="356">
        <f>stat!E174</f>
        <v>0</v>
      </c>
      <c r="G115" s="356">
        <f>stat!F174</f>
        <v>0</v>
      </c>
      <c r="H115" s="365">
        <f>stat!G174</f>
        <v>0</v>
      </c>
      <c r="I115" s="356">
        <f>stat!H174</f>
        <v>0</v>
      </c>
      <c r="J115" s="356">
        <f>stat!I174</f>
        <v>0</v>
      </c>
      <c r="K115" s="356">
        <f>stat!J174</f>
        <v>0</v>
      </c>
      <c r="L115" s="356">
        <f>stat!K174</f>
        <v>0</v>
      </c>
      <c r="M115" s="359">
        <f t="shared" si="10"/>
        <v>0</v>
      </c>
    </row>
    <row r="116" spans="1:13">
      <c r="A116" s="357">
        <f t="shared" si="9"/>
        <v>0</v>
      </c>
      <c r="B116" s="356">
        <f t="shared" si="11"/>
        <v>0</v>
      </c>
      <c r="C116" s="356">
        <f>stat!B175</f>
        <v>0</v>
      </c>
      <c r="D116" s="356">
        <f>stat!C175</f>
        <v>0</v>
      </c>
      <c r="E116" s="356">
        <f>stat!D175</f>
        <v>0</v>
      </c>
      <c r="F116" s="356">
        <f>stat!E175</f>
        <v>0</v>
      </c>
      <c r="G116" s="356">
        <f>stat!F175</f>
        <v>0</v>
      </c>
      <c r="H116" s="365">
        <f>stat!G175</f>
        <v>0</v>
      </c>
      <c r="I116" s="356">
        <f>stat!H175</f>
        <v>0</v>
      </c>
      <c r="J116" s="356">
        <f>stat!I175</f>
        <v>0</v>
      </c>
      <c r="K116" s="356">
        <f>stat!J175</f>
        <v>0</v>
      </c>
      <c r="L116" s="356">
        <f>stat!K175</f>
        <v>0</v>
      </c>
      <c r="M116" s="359">
        <f t="shared" si="10"/>
        <v>0</v>
      </c>
    </row>
    <row r="117" spans="1:13">
      <c r="A117" s="357">
        <f t="shared" si="9"/>
        <v>0</v>
      </c>
      <c r="B117" s="356">
        <f t="shared" si="11"/>
        <v>0</v>
      </c>
      <c r="C117" s="356">
        <f>stat!B176</f>
        <v>0</v>
      </c>
      <c r="D117" s="356">
        <f>stat!C176</f>
        <v>0</v>
      </c>
      <c r="E117" s="356">
        <f>stat!D176</f>
        <v>0</v>
      </c>
      <c r="F117" s="356">
        <f>stat!E176</f>
        <v>0</v>
      </c>
      <c r="G117" s="356">
        <f>stat!F176</f>
        <v>0</v>
      </c>
      <c r="H117" s="365">
        <f>stat!G176</f>
        <v>0</v>
      </c>
      <c r="I117" s="356">
        <f>stat!H176</f>
        <v>0</v>
      </c>
      <c r="J117" s="356">
        <f>stat!I176</f>
        <v>0</v>
      </c>
      <c r="K117" s="356">
        <f>stat!J176</f>
        <v>0</v>
      </c>
      <c r="L117" s="356">
        <f>stat!K176</f>
        <v>0</v>
      </c>
      <c r="M117" s="359">
        <f t="shared" si="10"/>
        <v>0</v>
      </c>
    </row>
    <row r="118" spans="1:13">
      <c r="A118" s="357">
        <f t="shared" si="9"/>
        <v>0</v>
      </c>
      <c r="B118" s="356">
        <f t="shared" si="11"/>
        <v>0</v>
      </c>
      <c r="C118" s="356">
        <f>stat!B177</f>
        <v>0</v>
      </c>
      <c r="D118" s="356">
        <f>stat!C177</f>
        <v>0</v>
      </c>
      <c r="E118" s="356">
        <f>stat!D177</f>
        <v>0</v>
      </c>
      <c r="F118" s="356">
        <f>stat!E177</f>
        <v>0</v>
      </c>
      <c r="G118" s="356">
        <f>stat!F177</f>
        <v>0</v>
      </c>
      <c r="H118" s="365">
        <f>stat!G177</f>
        <v>0</v>
      </c>
      <c r="I118" s="356">
        <f>stat!H177</f>
        <v>0</v>
      </c>
      <c r="J118" s="356">
        <f>stat!I177</f>
        <v>0</v>
      </c>
      <c r="K118" s="356">
        <f>stat!J177</f>
        <v>0</v>
      </c>
      <c r="L118" s="356">
        <f>stat!K177</f>
        <v>0</v>
      </c>
      <c r="M118" s="359">
        <f t="shared" si="10"/>
        <v>0</v>
      </c>
    </row>
    <row r="119" spans="1:13">
      <c r="A119" s="357">
        <f t="shared" si="9"/>
        <v>0</v>
      </c>
      <c r="B119" s="356">
        <f t="shared" si="11"/>
        <v>0</v>
      </c>
      <c r="C119" s="356">
        <f>stat!B178</f>
        <v>0</v>
      </c>
      <c r="D119" s="356">
        <f>stat!C178</f>
        <v>0</v>
      </c>
      <c r="E119" s="356">
        <f>stat!D178</f>
        <v>0</v>
      </c>
      <c r="F119" s="356">
        <f>stat!E178</f>
        <v>0</v>
      </c>
      <c r="G119" s="356">
        <f>stat!F178</f>
        <v>0</v>
      </c>
      <c r="H119" s="365">
        <f>stat!G178</f>
        <v>0</v>
      </c>
      <c r="I119" s="356">
        <f>stat!H178</f>
        <v>0</v>
      </c>
      <c r="J119" s="356">
        <f>stat!I178</f>
        <v>0</v>
      </c>
      <c r="K119" s="356">
        <f>stat!J178</f>
        <v>0</v>
      </c>
      <c r="L119" s="356">
        <f>stat!K178</f>
        <v>0</v>
      </c>
      <c r="M119" s="359">
        <f t="shared" si="10"/>
        <v>0</v>
      </c>
    </row>
    <row r="120" spans="1:13">
      <c r="A120" s="357">
        <f t="shared" si="9"/>
        <v>0</v>
      </c>
      <c r="B120" s="356">
        <f t="shared" si="11"/>
        <v>0</v>
      </c>
      <c r="C120" s="356">
        <f>stat!B179</f>
        <v>0</v>
      </c>
      <c r="D120" s="356">
        <f>stat!C179</f>
        <v>0</v>
      </c>
      <c r="E120" s="356">
        <f>stat!D179</f>
        <v>0</v>
      </c>
      <c r="F120" s="356">
        <f>stat!E179</f>
        <v>0</v>
      </c>
      <c r="G120" s="356">
        <f>stat!F179</f>
        <v>0</v>
      </c>
      <c r="H120" s="365">
        <f>stat!G179</f>
        <v>0</v>
      </c>
      <c r="I120" s="356">
        <f>stat!H179</f>
        <v>0</v>
      </c>
      <c r="J120" s="356">
        <f>stat!I179</f>
        <v>0</v>
      </c>
      <c r="K120" s="356">
        <f>stat!J179</f>
        <v>0</v>
      </c>
      <c r="L120" s="356">
        <f>stat!K179</f>
        <v>0</v>
      </c>
      <c r="M120" s="359">
        <f t="shared" si="10"/>
        <v>0</v>
      </c>
    </row>
    <row r="121" spans="1:13">
      <c r="A121" s="357">
        <f t="shared" si="9"/>
        <v>0</v>
      </c>
      <c r="B121" s="356">
        <f t="shared" si="11"/>
        <v>0</v>
      </c>
      <c r="C121" s="356">
        <f>stat!B180</f>
        <v>0</v>
      </c>
      <c r="D121" s="356">
        <f>stat!C180</f>
        <v>0</v>
      </c>
      <c r="E121" s="356">
        <f>stat!D180</f>
        <v>0</v>
      </c>
      <c r="F121" s="356">
        <f>stat!E180</f>
        <v>0</v>
      </c>
      <c r="G121" s="356">
        <f>stat!F180</f>
        <v>0</v>
      </c>
      <c r="H121" s="365">
        <f>stat!G180</f>
        <v>0</v>
      </c>
      <c r="I121" s="356">
        <f>stat!H180</f>
        <v>0</v>
      </c>
      <c r="J121" s="356">
        <f>stat!I180</f>
        <v>0</v>
      </c>
      <c r="K121" s="356">
        <f>stat!J180</f>
        <v>0</v>
      </c>
      <c r="L121" s="356">
        <f>stat!K180</f>
        <v>0</v>
      </c>
      <c r="M121" s="359">
        <f t="shared" si="10"/>
        <v>0</v>
      </c>
    </row>
    <row r="122" spans="1:13">
      <c r="A122" s="357">
        <f t="shared" si="9"/>
        <v>0</v>
      </c>
      <c r="B122" s="356">
        <f t="shared" si="11"/>
        <v>0</v>
      </c>
      <c r="C122" s="356">
        <f>stat!B181</f>
        <v>0</v>
      </c>
      <c r="D122" s="356">
        <f>stat!C181</f>
        <v>0</v>
      </c>
      <c r="E122" s="356">
        <f>stat!D181</f>
        <v>0</v>
      </c>
      <c r="F122" s="356">
        <f>stat!E181</f>
        <v>0</v>
      </c>
      <c r="G122" s="356">
        <f>stat!F181</f>
        <v>0</v>
      </c>
      <c r="H122" s="365">
        <f>stat!G181</f>
        <v>0</v>
      </c>
      <c r="I122" s="356">
        <f>stat!H181</f>
        <v>0</v>
      </c>
      <c r="J122" s="356">
        <f>stat!I181</f>
        <v>0</v>
      </c>
      <c r="K122" s="356">
        <f>stat!J181</f>
        <v>0</v>
      </c>
      <c r="L122" s="356">
        <f>stat!K181</f>
        <v>0</v>
      </c>
      <c r="M122" s="359">
        <f t="shared" si="10"/>
        <v>0</v>
      </c>
    </row>
    <row r="123" spans="1:13">
      <c r="A123" s="357">
        <f t="shared" si="9"/>
        <v>0</v>
      </c>
      <c r="B123" s="356">
        <f t="shared" si="11"/>
        <v>0</v>
      </c>
      <c r="C123" s="356">
        <f>stat!B182</f>
        <v>0</v>
      </c>
      <c r="D123" s="356">
        <f>stat!C182</f>
        <v>0</v>
      </c>
      <c r="E123" s="356">
        <f>stat!D182</f>
        <v>0</v>
      </c>
      <c r="F123" s="356">
        <f>stat!E182</f>
        <v>0</v>
      </c>
      <c r="G123" s="356">
        <f>stat!F182</f>
        <v>0</v>
      </c>
      <c r="H123" s="365">
        <f>stat!G182</f>
        <v>0</v>
      </c>
      <c r="I123" s="356">
        <f>stat!H182</f>
        <v>0</v>
      </c>
      <c r="J123" s="356">
        <f>stat!I182</f>
        <v>0</v>
      </c>
      <c r="K123" s="356">
        <f>stat!J182</f>
        <v>0</v>
      </c>
      <c r="L123" s="356">
        <f>stat!K182</f>
        <v>0</v>
      </c>
      <c r="M123" s="359">
        <f t="shared" si="10"/>
        <v>0</v>
      </c>
    </row>
    <row r="124" spans="1:13">
      <c r="A124" s="357">
        <f t="shared" si="9"/>
        <v>0</v>
      </c>
      <c r="B124" s="356">
        <f t="shared" si="11"/>
        <v>0</v>
      </c>
      <c r="C124" s="356">
        <f>stat!B183</f>
        <v>0</v>
      </c>
      <c r="D124" s="356">
        <f>stat!C183</f>
        <v>0</v>
      </c>
      <c r="E124" s="356">
        <f>stat!D183</f>
        <v>0</v>
      </c>
      <c r="F124" s="356">
        <f>stat!E183</f>
        <v>0</v>
      </c>
      <c r="G124" s="356">
        <f>stat!F183</f>
        <v>0</v>
      </c>
      <c r="H124" s="365">
        <f>stat!G183</f>
        <v>0</v>
      </c>
      <c r="I124" s="356">
        <f>stat!H183</f>
        <v>0</v>
      </c>
      <c r="J124" s="356">
        <f>stat!I183</f>
        <v>0</v>
      </c>
      <c r="K124" s="356">
        <f>stat!J183</f>
        <v>0</v>
      </c>
      <c r="L124" s="356">
        <f>stat!K183</f>
        <v>0</v>
      </c>
      <c r="M124" s="359">
        <f t="shared" si="10"/>
        <v>0</v>
      </c>
    </row>
    <row r="125" spans="1:13">
      <c r="A125" s="357">
        <f t="shared" si="9"/>
        <v>0</v>
      </c>
      <c r="B125" s="356">
        <f t="shared" si="11"/>
        <v>0</v>
      </c>
      <c r="C125" s="356">
        <f>stat!B184</f>
        <v>0</v>
      </c>
      <c r="D125" s="356">
        <f>stat!C184</f>
        <v>0</v>
      </c>
      <c r="E125" s="356">
        <f>stat!D184</f>
        <v>0</v>
      </c>
      <c r="F125" s="356">
        <f>stat!E184</f>
        <v>0</v>
      </c>
      <c r="G125" s="356">
        <f>stat!F184</f>
        <v>0</v>
      </c>
      <c r="H125" s="365">
        <f>stat!G184</f>
        <v>0</v>
      </c>
      <c r="I125" s="356">
        <f>stat!H184</f>
        <v>0</v>
      </c>
      <c r="J125" s="356">
        <f>stat!I184</f>
        <v>0</v>
      </c>
      <c r="K125" s="356">
        <f>stat!J184</f>
        <v>0</v>
      </c>
      <c r="L125" s="356">
        <f>stat!K184</f>
        <v>0</v>
      </c>
      <c r="M125" s="359">
        <f t="shared" si="10"/>
        <v>0</v>
      </c>
    </row>
    <row r="126" spans="1:13">
      <c r="A126" s="357">
        <f t="shared" si="9"/>
        <v>0</v>
      </c>
      <c r="B126" s="356">
        <f t="shared" si="11"/>
        <v>0</v>
      </c>
      <c r="C126" s="356">
        <f>stat!B185</f>
        <v>0</v>
      </c>
      <c r="D126" s="356">
        <f>stat!C185</f>
        <v>0</v>
      </c>
      <c r="E126" s="356">
        <f>stat!D185</f>
        <v>0</v>
      </c>
      <c r="F126" s="356">
        <f>stat!E185</f>
        <v>0</v>
      </c>
      <c r="G126" s="356">
        <f>stat!F185</f>
        <v>0</v>
      </c>
      <c r="H126" s="365">
        <f>stat!G185</f>
        <v>0</v>
      </c>
      <c r="I126" s="356">
        <f>stat!H185</f>
        <v>0</v>
      </c>
      <c r="J126" s="356">
        <f>stat!I185</f>
        <v>0</v>
      </c>
      <c r="K126" s="356">
        <f>stat!J185</f>
        <v>0</v>
      </c>
      <c r="L126" s="356">
        <f>stat!K185</f>
        <v>0</v>
      </c>
      <c r="M126" s="359">
        <f t="shared" si="10"/>
        <v>0</v>
      </c>
    </row>
    <row r="127" spans="1:13">
      <c r="A127" s="357">
        <f t="shared" si="9"/>
        <v>0</v>
      </c>
      <c r="B127" s="356">
        <f t="shared" si="11"/>
        <v>0</v>
      </c>
      <c r="C127" s="356">
        <f>stat!B186</f>
        <v>0</v>
      </c>
      <c r="D127" s="356">
        <f>stat!C186</f>
        <v>0</v>
      </c>
      <c r="E127" s="356">
        <f>stat!D186</f>
        <v>0</v>
      </c>
      <c r="F127" s="356">
        <f>stat!E186</f>
        <v>0</v>
      </c>
      <c r="G127" s="356">
        <f>stat!F186</f>
        <v>0</v>
      </c>
      <c r="H127" s="365">
        <f>stat!G186</f>
        <v>0</v>
      </c>
      <c r="I127" s="356">
        <f>stat!H186</f>
        <v>0</v>
      </c>
      <c r="J127" s="356">
        <f>stat!I186</f>
        <v>0</v>
      </c>
      <c r="K127" s="356">
        <f>stat!J186</f>
        <v>0</v>
      </c>
      <c r="L127" s="356">
        <f>stat!K186</f>
        <v>0</v>
      </c>
      <c r="M127" s="359">
        <f t="shared" si="10"/>
        <v>0</v>
      </c>
    </row>
    <row r="128" spans="1:13">
      <c r="A128" s="357">
        <f t="shared" si="9"/>
        <v>0</v>
      </c>
      <c r="B128" s="356">
        <f t="shared" si="11"/>
        <v>0</v>
      </c>
      <c r="C128" s="356">
        <f>stat!B187</f>
        <v>0</v>
      </c>
      <c r="D128" s="356">
        <f>stat!C187</f>
        <v>0</v>
      </c>
      <c r="E128" s="356">
        <f>stat!D187</f>
        <v>0</v>
      </c>
      <c r="F128" s="356">
        <f>stat!E187</f>
        <v>0</v>
      </c>
      <c r="G128" s="356">
        <f>stat!F187</f>
        <v>0</v>
      </c>
      <c r="H128" s="365">
        <f>stat!G187</f>
        <v>0</v>
      </c>
      <c r="I128" s="356">
        <f>stat!H187</f>
        <v>0</v>
      </c>
      <c r="J128" s="356">
        <f>stat!I187</f>
        <v>0</v>
      </c>
      <c r="K128" s="356">
        <f>stat!J187</f>
        <v>0</v>
      </c>
      <c r="L128" s="356">
        <f>stat!K187</f>
        <v>0</v>
      </c>
      <c r="M128" s="359">
        <f t="shared" si="10"/>
        <v>0</v>
      </c>
    </row>
    <row r="129" spans="1:13">
      <c r="A129" s="357">
        <f t="shared" si="9"/>
        <v>0</v>
      </c>
      <c r="B129" s="356">
        <f t="shared" si="11"/>
        <v>0</v>
      </c>
      <c r="C129" s="356">
        <f>stat!B188</f>
        <v>0</v>
      </c>
      <c r="D129" s="356">
        <f>stat!C188</f>
        <v>0</v>
      </c>
      <c r="E129" s="356">
        <f>stat!D188</f>
        <v>0</v>
      </c>
      <c r="F129" s="356">
        <f>stat!E188</f>
        <v>0</v>
      </c>
      <c r="G129" s="356">
        <f>stat!F188</f>
        <v>0</v>
      </c>
      <c r="H129" s="365">
        <f>stat!G188</f>
        <v>0</v>
      </c>
      <c r="I129" s="356">
        <f>stat!H188</f>
        <v>0</v>
      </c>
      <c r="J129" s="356">
        <f>stat!I188</f>
        <v>0</v>
      </c>
      <c r="K129" s="356">
        <f>stat!J188</f>
        <v>0</v>
      </c>
      <c r="L129" s="356">
        <f>stat!K188</f>
        <v>0</v>
      </c>
      <c r="M129" s="359">
        <f t="shared" si="10"/>
        <v>0</v>
      </c>
    </row>
    <row r="130" spans="1:13">
      <c r="A130" s="357">
        <f t="shared" si="9"/>
        <v>0</v>
      </c>
      <c r="B130" s="356">
        <f t="shared" si="11"/>
        <v>0</v>
      </c>
      <c r="C130" s="356">
        <f>stat!B189</f>
        <v>0</v>
      </c>
      <c r="D130" s="356">
        <f>stat!C189</f>
        <v>0</v>
      </c>
      <c r="E130" s="356">
        <f>stat!D189</f>
        <v>0</v>
      </c>
      <c r="F130" s="356">
        <f>stat!E189</f>
        <v>0</v>
      </c>
      <c r="G130" s="356">
        <f>stat!F189</f>
        <v>0</v>
      </c>
      <c r="H130" s="365">
        <f>stat!G189</f>
        <v>0</v>
      </c>
      <c r="I130" s="356">
        <f>stat!H189</f>
        <v>0</v>
      </c>
      <c r="J130" s="356">
        <f>stat!I189</f>
        <v>0</v>
      </c>
      <c r="K130" s="356">
        <f>stat!J189</f>
        <v>0</v>
      </c>
      <c r="L130" s="356">
        <f>stat!K189</f>
        <v>0</v>
      </c>
      <c r="M130" s="359">
        <f t="shared" si="10"/>
        <v>0</v>
      </c>
    </row>
    <row r="131" spans="1:13">
      <c r="A131" s="357">
        <f t="shared" ref="A131:A162" si="12">M131</f>
        <v>0</v>
      </c>
      <c r="B131" s="356">
        <f t="shared" si="11"/>
        <v>0</v>
      </c>
      <c r="C131" s="356">
        <f>stat!B190</f>
        <v>0</v>
      </c>
      <c r="D131" s="356">
        <f>stat!C190</f>
        <v>0</v>
      </c>
      <c r="E131" s="356">
        <f>stat!D190</f>
        <v>0</v>
      </c>
      <c r="F131" s="356">
        <f>stat!E190</f>
        <v>0</v>
      </c>
      <c r="G131" s="356">
        <f>stat!F190</f>
        <v>0</v>
      </c>
      <c r="H131" s="365">
        <f>stat!G190</f>
        <v>0</v>
      </c>
      <c r="I131" s="356">
        <f>stat!H190</f>
        <v>0</v>
      </c>
      <c r="J131" s="356">
        <f>stat!I190</f>
        <v>0</v>
      </c>
      <c r="K131" s="356">
        <f>stat!J190</f>
        <v>0</v>
      </c>
      <c r="L131" s="356">
        <f>stat!K190</f>
        <v>0</v>
      </c>
      <c r="M131" s="359">
        <f t="shared" ref="M131:M162" si="13">L131</f>
        <v>0</v>
      </c>
    </row>
    <row r="132" spans="1:13">
      <c r="A132" s="357">
        <f t="shared" si="12"/>
        <v>0</v>
      </c>
      <c r="B132" s="356">
        <f t="shared" ref="B132:B166" si="14">L133</f>
        <v>0</v>
      </c>
      <c r="C132" s="356">
        <f>stat!B191</f>
        <v>0</v>
      </c>
      <c r="D132" s="356">
        <f>stat!C191</f>
        <v>0</v>
      </c>
      <c r="E132" s="356">
        <f>stat!D191</f>
        <v>0</v>
      </c>
      <c r="F132" s="356">
        <f>stat!E191</f>
        <v>0</v>
      </c>
      <c r="G132" s="356">
        <f>stat!F191</f>
        <v>0</v>
      </c>
      <c r="H132" s="365">
        <f>stat!G191</f>
        <v>0</v>
      </c>
      <c r="I132" s="356">
        <f>stat!H191</f>
        <v>0</v>
      </c>
      <c r="J132" s="356">
        <f>stat!I191</f>
        <v>0</v>
      </c>
      <c r="K132" s="356">
        <f>stat!J191</f>
        <v>0</v>
      </c>
      <c r="L132" s="356">
        <f>stat!K191</f>
        <v>0</v>
      </c>
      <c r="M132" s="359">
        <f t="shared" si="13"/>
        <v>0</v>
      </c>
    </row>
    <row r="133" spans="1:13">
      <c r="A133" s="357">
        <f t="shared" si="12"/>
        <v>0</v>
      </c>
      <c r="B133" s="356">
        <f t="shared" si="14"/>
        <v>0</v>
      </c>
      <c r="C133" s="356">
        <f>stat!B192</f>
        <v>0</v>
      </c>
      <c r="D133" s="356">
        <f>stat!C192</f>
        <v>0</v>
      </c>
      <c r="E133" s="356">
        <f>stat!D192</f>
        <v>0</v>
      </c>
      <c r="F133" s="356">
        <f>stat!E192</f>
        <v>0</v>
      </c>
      <c r="G133" s="356">
        <f>stat!F192</f>
        <v>0</v>
      </c>
      <c r="H133" s="365">
        <f>stat!G192</f>
        <v>0</v>
      </c>
      <c r="I133" s="356">
        <f>stat!H192</f>
        <v>0</v>
      </c>
      <c r="J133" s="356">
        <f>stat!I192</f>
        <v>0</v>
      </c>
      <c r="K133" s="356">
        <f>stat!J192</f>
        <v>0</v>
      </c>
      <c r="L133" s="356">
        <f>stat!K192</f>
        <v>0</v>
      </c>
      <c r="M133" s="359">
        <f t="shared" si="13"/>
        <v>0</v>
      </c>
    </row>
    <row r="134" spans="1:13">
      <c r="A134" s="357">
        <f t="shared" si="12"/>
        <v>0</v>
      </c>
      <c r="B134" s="356">
        <f t="shared" si="14"/>
        <v>0</v>
      </c>
      <c r="C134" s="356">
        <f>stat!B193</f>
        <v>0</v>
      </c>
      <c r="D134" s="356">
        <f>stat!C193</f>
        <v>0</v>
      </c>
      <c r="E134" s="356">
        <f>stat!D193</f>
        <v>0</v>
      </c>
      <c r="F134" s="356">
        <f>stat!E193</f>
        <v>0</v>
      </c>
      <c r="G134" s="356">
        <f>stat!F193</f>
        <v>0</v>
      </c>
      <c r="H134" s="365">
        <f>stat!G193</f>
        <v>0</v>
      </c>
      <c r="I134" s="356">
        <f>stat!H193</f>
        <v>0</v>
      </c>
      <c r="J134" s="356">
        <f>stat!I193</f>
        <v>0</v>
      </c>
      <c r="K134" s="356">
        <f>stat!J193</f>
        <v>0</v>
      </c>
      <c r="L134" s="356">
        <f>stat!K193</f>
        <v>0</v>
      </c>
      <c r="M134" s="359">
        <f t="shared" si="13"/>
        <v>0</v>
      </c>
    </row>
    <row r="135" spans="1:13">
      <c r="A135" s="357">
        <f t="shared" si="12"/>
        <v>0</v>
      </c>
      <c r="B135" s="356">
        <f t="shared" si="14"/>
        <v>0</v>
      </c>
      <c r="C135" s="356">
        <f>stat!B194</f>
        <v>0</v>
      </c>
      <c r="D135" s="356">
        <f>stat!C194</f>
        <v>0</v>
      </c>
      <c r="E135" s="356">
        <f>stat!D194</f>
        <v>0</v>
      </c>
      <c r="F135" s="356">
        <f>stat!E194</f>
        <v>0</v>
      </c>
      <c r="G135" s="356">
        <f>stat!F194</f>
        <v>0</v>
      </c>
      <c r="H135" s="365">
        <f>stat!G194</f>
        <v>0</v>
      </c>
      <c r="I135" s="356">
        <f>stat!H194</f>
        <v>0</v>
      </c>
      <c r="J135" s="356">
        <f>stat!I194</f>
        <v>0</v>
      </c>
      <c r="K135" s="356">
        <f>stat!J194</f>
        <v>0</v>
      </c>
      <c r="L135" s="356">
        <f>stat!K194</f>
        <v>0</v>
      </c>
      <c r="M135" s="359">
        <f t="shared" si="13"/>
        <v>0</v>
      </c>
    </row>
    <row r="136" spans="1:13">
      <c r="A136" s="357">
        <f t="shared" si="12"/>
        <v>0</v>
      </c>
      <c r="B136" s="356">
        <f t="shared" si="14"/>
        <v>0</v>
      </c>
      <c r="C136" s="356">
        <f>stat!B195</f>
        <v>0</v>
      </c>
      <c r="D136" s="356">
        <f>stat!C195</f>
        <v>0</v>
      </c>
      <c r="E136" s="356">
        <f>stat!D195</f>
        <v>0</v>
      </c>
      <c r="F136" s="356">
        <f>stat!E195</f>
        <v>0</v>
      </c>
      <c r="G136" s="356">
        <f>stat!F195</f>
        <v>0</v>
      </c>
      <c r="H136" s="365">
        <f>stat!G195</f>
        <v>0</v>
      </c>
      <c r="I136" s="356">
        <f>stat!H195</f>
        <v>0</v>
      </c>
      <c r="J136" s="356">
        <f>stat!I195</f>
        <v>0</v>
      </c>
      <c r="K136" s="356">
        <f>stat!J195</f>
        <v>0</v>
      </c>
      <c r="L136" s="356">
        <f>stat!K195</f>
        <v>0</v>
      </c>
      <c r="M136" s="359">
        <f t="shared" si="13"/>
        <v>0</v>
      </c>
    </row>
    <row r="137" spans="1:13">
      <c r="A137" s="357">
        <f t="shared" si="12"/>
        <v>0</v>
      </c>
      <c r="B137" s="356">
        <f t="shared" si="14"/>
        <v>0</v>
      </c>
      <c r="C137" s="356">
        <f>stat!B196</f>
        <v>0</v>
      </c>
      <c r="D137" s="356">
        <f>stat!C196</f>
        <v>0</v>
      </c>
      <c r="E137" s="356">
        <f>stat!D196</f>
        <v>0</v>
      </c>
      <c r="F137" s="356">
        <f>stat!E196</f>
        <v>0</v>
      </c>
      <c r="G137" s="356">
        <f>stat!F196</f>
        <v>0</v>
      </c>
      <c r="H137" s="365">
        <f>stat!G196</f>
        <v>0</v>
      </c>
      <c r="I137" s="356">
        <f>stat!H196</f>
        <v>0</v>
      </c>
      <c r="J137" s="356">
        <f>stat!I196</f>
        <v>0</v>
      </c>
      <c r="K137" s="356">
        <f>stat!J196</f>
        <v>0</v>
      </c>
      <c r="L137" s="356">
        <f>stat!K196</f>
        <v>0</v>
      </c>
      <c r="M137" s="359">
        <f t="shared" si="13"/>
        <v>0</v>
      </c>
    </row>
    <row r="138" spans="1:13">
      <c r="A138" s="357">
        <f t="shared" si="12"/>
        <v>0</v>
      </c>
      <c r="B138" s="356">
        <f t="shared" si="14"/>
        <v>0</v>
      </c>
      <c r="C138" s="356">
        <f>stat!B197</f>
        <v>0</v>
      </c>
      <c r="D138" s="356">
        <f>stat!C197</f>
        <v>0</v>
      </c>
      <c r="E138" s="356">
        <f>stat!D197</f>
        <v>0</v>
      </c>
      <c r="F138" s="356">
        <f>stat!E197</f>
        <v>0</v>
      </c>
      <c r="G138" s="356">
        <f>stat!F197</f>
        <v>0</v>
      </c>
      <c r="H138" s="365">
        <f>stat!G197</f>
        <v>0</v>
      </c>
      <c r="I138" s="356">
        <f>stat!H197</f>
        <v>0</v>
      </c>
      <c r="J138" s="356">
        <f>stat!I197</f>
        <v>0</v>
      </c>
      <c r="K138" s="356">
        <f>stat!J197</f>
        <v>0</v>
      </c>
      <c r="L138" s="356">
        <f>stat!K197</f>
        <v>0</v>
      </c>
      <c r="M138" s="359">
        <f t="shared" si="13"/>
        <v>0</v>
      </c>
    </row>
    <row r="139" spans="1:13">
      <c r="A139" s="357">
        <f t="shared" si="12"/>
        <v>0</v>
      </c>
      <c r="B139" s="356">
        <f t="shared" si="14"/>
        <v>0</v>
      </c>
      <c r="C139" s="356">
        <f>stat!B198</f>
        <v>0</v>
      </c>
      <c r="D139" s="356">
        <f>stat!C198</f>
        <v>0</v>
      </c>
      <c r="E139" s="356">
        <f>stat!D198</f>
        <v>0</v>
      </c>
      <c r="F139" s="356">
        <f>stat!E198</f>
        <v>0</v>
      </c>
      <c r="G139" s="356">
        <f>stat!F198</f>
        <v>0</v>
      </c>
      <c r="H139" s="365">
        <f>stat!G198</f>
        <v>0</v>
      </c>
      <c r="I139" s="356">
        <f>stat!H198</f>
        <v>0</v>
      </c>
      <c r="J139" s="356">
        <f>stat!I198</f>
        <v>0</v>
      </c>
      <c r="K139" s="356">
        <f>stat!J198</f>
        <v>0</v>
      </c>
      <c r="L139" s="356">
        <f>stat!K198</f>
        <v>0</v>
      </c>
      <c r="M139" s="359">
        <f t="shared" si="13"/>
        <v>0</v>
      </c>
    </row>
    <row r="140" spans="1:13">
      <c r="A140" s="357">
        <f t="shared" si="12"/>
        <v>0</v>
      </c>
      <c r="B140" s="356">
        <f t="shared" si="14"/>
        <v>0</v>
      </c>
      <c r="C140" s="356">
        <f>stat!B199</f>
        <v>0</v>
      </c>
      <c r="D140" s="356">
        <f>stat!C199</f>
        <v>0</v>
      </c>
      <c r="E140" s="356">
        <f>stat!D199</f>
        <v>0</v>
      </c>
      <c r="F140" s="356">
        <f>stat!E199</f>
        <v>0</v>
      </c>
      <c r="G140" s="356">
        <f>stat!F199</f>
        <v>0</v>
      </c>
      <c r="H140" s="365">
        <f>stat!G199</f>
        <v>0</v>
      </c>
      <c r="I140" s="356">
        <f>stat!H199</f>
        <v>0</v>
      </c>
      <c r="J140" s="356">
        <f>stat!I199</f>
        <v>0</v>
      </c>
      <c r="K140" s="356">
        <f>stat!J199</f>
        <v>0</v>
      </c>
      <c r="L140" s="356">
        <f>stat!K199</f>
        <v>0</v>
      </c>
      <c r="M140" s="359">
        <f t="shared" si="13"/>
        <v>0</v>
      </c>
    </row>
    <row r="141" spans="1:13">
      <c r="A141" s="357">
        <f t="shared" si="12"/>
        <v>0</v>
      </c>
      <c r="B141" s="356">
        <f t="shared" si="14"/>
        <v>0</v>
      </c>
      <c r="C141" s="356">
        <f>stat!B200</f>
        <v>0</v>
      </c>
      <c r="D141" s="356">
        <f>stat!C200</f>
        <v>0</v>
      </c>
      <c r="E141" s="356">
        <f>stat!D200</f>
        <v>0</v>
      </c>
      <c r="F141" s="356">
        <f>stat!E200</f>
        <v>0</v>
      </c>
      <c r="G141" s="356">
        <f>stat!F200</f>
        <v>0</v>
      </c>
      <c r="H141" s="365">
        <f>stat!G200</f>
        <v>0</v>
      </c>
      <c r="I141" s="356">
        <f>stat!H200</f>
        <v>0</v>
      </c>
      <c r="J141" s="356">
        <f>stat!I200</f>
        <v>0</v>
      </c>
      <c r="K141" s="356">
        <f>stat!J200</f>
        <v>0</v>
      </c>
      <c r="L141" s="356">
        <f>stat!K200</f>
        <v>0</v>
      </c>
      <c r="M141" s="359">
        <f t="shared" si="13"/>
        <v>0</v>
      </c>
    </row>
    <row r="142" spans="1:13">
      <c r="A142" s="357">
        <f t="shared" si="12"/>
        <v>0</v>
      </c>
      <c r="B142" s="356">
        <f t="shared" si="14"/>
        <v>0</v>
      </c>
      <c r="C142" s="356">
        <f>stat!B201</f>
        <v>0</v>
      </c>
      <c r="D142" s="356">
        <f>stat!C201</f>
        <v>0</v>
      </c>
      <c r="E142" s="356">
        <f>stat!D201</f>
        <v>0</v>
      </c>
      <c r="F142" s="356">
        <f>stat!E201</f>
        <v>0</v>
      </c>
      <c r="G142" s="356">
        <f>stat!F201</f>
        <v>0</v>
      </c>
      <c r="H142" s="365">
        <f>stat!G201</f>
        <v>0</v>
      </c>
      <c r="I142" s="356">
        <f>stat!H201</f>
        <v>0</v>
      </c>
      <c r="J142" s="356">
        <f>stat!I201</f>
        <v>0</v>
      </c>
      <c r="K142" s="356">
        <f>stat!J201</f>
        <v>0</v>
      </c>
      <c r="L142" s="356">
        <f>stat!K201</f>
        <v>0</v>
      </c>
      <c r="M142" s="359">
        <f t="shared" si="13"/>
        <v>0</v>
      </c>
    </row>
    <row r="143" spans="1:13">
      <c r="A143" s="357">
        <f t="shared" si="12"/>
        <v>0</v>
      </c>
      <c r="B143" s="356">
        <f t="shared" si="14"/>
        <v>0</v>
      </c>
      <c r="C143" s="356">
        <f>stat!B202</f>
        <v>0</v>
      </c>
      <c r="D143" s="356">
        <f>stat!C202</f>
        <v>0</v>
      </c>
      <c r="E143" s="356">
        <f>stat!D202</f>
        <v>0</v>
      </c>
      <c r="F143" s="356">
        <f>stat!E202</f>
        <v>0</v>
      </c>
      <c r="G143" s="356">
        <f>stat!F202</f>
        <v>0</v>
      </c>
      <c r="H143" s="365">
        <f>stat!G202</f>
        <v>0</v>
      </c>
      <c r="I143" s="356">
        <f>stat!H202</f>
        <v>0</v>
      </c>
      <c r="J143" s="356">
        <f>stat!I202</f>
        <v>0</v>
      </c>
      <c r="K143" s="356">
        <f>stat!J202</f>
        <v>0</v>
      </c>
      <c r="L143" s="356">
        <f>stat!K202</f>
        <v>0</v>
      </c>
      <c r="M143" s="359">
        <f t="shared" si="13"/>
        <v>0</v>
      </c>
    </row>
    <row r="144" spans="1:13">
      <c r="A144" s="357">
        <f t="shared" si="12"/>
        <v>0</v>
      </c>
      <c r="B144" s="356">
        <f t="shared" si="14"/>
        <v>0</v>
      </c>
      <c r="C144" s="356">
        <f>stat!B203</f>
        <v>0</v>
      </c>
      <c r="D144" s="356">
        <f>stat!C203</f>
        <v>0</v>
      </c>
      <c r="E144" s="356">
        <f>stat!D203</f>
        <v>0</v>
      </c>
      <c r="F144" s="356">
        <f>stat!E203</f>
        <v>0</v>
      </c>
      <c r="G144" s="356">
        <f>stat!F203</f>
        <v>0</v>
      </c>
      <c r="H144" s="365">
        <f>stat!G203</f>
        <v>0</v>
      </c>
      <c r="I144" s="356">
        <f>stat!H203</f>
        <v>0</v>
      </c>
      <c r="J144" s="356">
        <f>stat!I203</f>
        <v>0</v>
      </c>
      <c r="K144" s="356">
        <f>stat!J203</f>
        <v>0</v>
      </c>
      <c r="L144" s="356">
        <f>stat!K203</f>
        <v>0</v>
      </c>
      <c r="M144" s="359">
        <f t="shared" si="13"/>
        <v>0</v>
      </c>
    </row>
    <row r="145" spans="1:13">
      <c r="A145" s="357">
        <f t="shared" si="12"/>
        <v>0</v>
      </c>
      <c r="B145" s="356">
        <f t="shared" si="14"/>
        <v>0</v>
      </c>
      <c r="C145" s="356">
        <f>stat!B204</f>
        <v>0</v>
      </c>
      <c r="D145" s="356">
        <f>stat!C204</f>
        <v>0</v>
      </c>
      <c r="E145" s="356">
        <f>stat!D204</f>
        <v>0</v>
      </c>
      <c r="F145" s="356">
        <f>stat!E204</f>
        <v>0</v>
      </c>
      <c r="G145" s="356">
        <f>stat!F204</f>
        <v>0</v>
      </c>
      <c r="H145" s="365">
        <f>stat!G204</f>
        <v>0</v>
      </c>
      <c r="I145" s="356">
        <f>stat!H204</f>
        <v>0</v>
      </c>
      <c r="J145" s="356">
        <f>stat!I204</f>
        <v>0</v>
      </c>
      <c r="K145" s="356">
        <f>stat!J204</f>
        <v>0</v>
      </c>
      <c r="L145" s="356">
        <f>stat!K204</f>
        <v>0</v>
      </c>
      <c r="M145" s="359">
        <f t="shared" si="13"/>
        <v>0</v>
      </c>
    </row>
    <row r="146" spans="1:13">
      <c r="A146" s="357">
        <f t="shared" si="12"/>
        <v>0</v>
      </c>
      <c r="B146" s="356">
        <f t="shared" si="14"/>
        <v>0</v>
      </c>
      <c r="C146" s="356">
        <f>stat!B205</f>
        <v>0</v>
      </c>
      <c r="D146" s="356">
        <f>stat!C205</f>
        <v>0</v>
      </c>
      <c r="E146" s="356">
        <f>stat!D205</f>
        <v>0</v>
      </c>
      <c r="F146" s="356">
        <f>stat!E205</f>
        <v>0</v>
      </c>
      <c r="G146" s="356">
        <f>stat!F205</f>
        <v>0</v>
      </c>
      <c r="H146" s="365">
        <f>stat!G205</f>
        <v>0</v>
      </c>
      <c r="I146" s="356">
        <f>stat!H205</f>
        <v>0</v>
      </c>
      <c r="J146" s="356">
        <f>stat!I205</f>
        <v>0</v>
      </c>
      <c r="K146" s="356">
        <f>stat!J205</f>
        <v>0</v>
      </c>
      <c r="L146" s="356">
        <f>stat!K205</f>
        <v>0</v>
      </c>
      <c r="M146" s="359">
        <f t="shared" si="13"/>
        <v>0</v>
      </c>
    </row>
    <row r="147" spans="1:13">
      <c r="A147" s="357">
        <f t="shared" si="12"/>
        <v>0</v>
      </c>
      <c r="B147" s="356">
        <f t="shared" si="14"/>
        <v>0</v>
      </c>
      <c r="C147" s="356">
        <f>stat!B206</f>
        <v>0</v>
      </c>
      <c r="D147" s="356">
        <f>stat!C206</f>
        <v>0</v>
      </c>
      <c r="E147" s="356">
        <f>stat!D206</f>
        <v>0</v>
      </c>
      <c r="F147" s="356">
        <f>stat!E206</f>
        <v>0</v>
      </c>
      <c r="G147" s="356">
        <f>stat!F206</f>
        <v>0</v>
      </c>
      <c r="H147" s="365">
        <f>stat!G206</f>
        <v>0</v>
      </c>
      <c r="I147" s="356">
        <f>stat!H206</f>
        <v>0</v>
      </c>
      <c r="J147" s="356">
        <f>stat!I206</f>
        <v>0</v>
      </c>
      <c r="K147" s="356">
        <f>stat!J206</f>
        <v>0</v>
      </c>
      <c r="L147" s="356">
        <f>stat!K206</f>
        <v>0</v>
      </c>
      <c r="M147" s="359">
        <f t="shared" si="13"/>
        <v>0</v>
      </c>
    </row>
    <row r="148" spans="1:13">
      <c r="A148" s="357">
        <f t="shared" si="12"/>
        <v>0</v>
      </c>
      <c r="B148" s="356">
        <f t="shared" si="14"/>
        <v>0</v>
      </c>
      <c r="C148" s="356">
        <f>stat!B207</f>
        <v>0</v>
      </c>
      <c r="D148" s="356">
        <f>stat!C207</f>
        <v>0</v>
      </c>
      <c r="E148" s="356">
        <f>stat!D207</f>
        <v>0</v>
      </c>
      <c r="F148" s="356">
        <f>stat!E207</f>
        <v>0</v>
      </c>
      <c r="G148" s="356">
        <f>stat!F207</f>
        <v>0</v>
      </c>
      <c r="H148" s="365">
        <f>stat!G207</f>
        <v>0</v>
      </c>
      <c r="I148" s="356">
        <f>stat!H207</f>
        <v>0</v>
      </c>
      <c r="J148" s="356">
        <f>stat!I207</f>
        <v>0</v>
      </c>
      <c r="K148" s="356">
        <f>stat!J207</f>
        <v>0</v>
      </c>
      <c r="L148" s="356">
        <f>stat!K207</f>
        <v>0</v>
      </c>
      <c r="M148" s="359">
        <f t="shared" si="13"/>
        <v>0</v>
      </c>
    </row>
    <row r="149" spans="1:13">
      <c r="A149" s="357">
        <f t="shared" si="12"/>
        <v>0</v>
      </c>
      <c r="B149" s="356">
        <f t="shared" si="14"/>
        <v>0</v>
      </c>
      <c r="C149" s="356">
        <f>stat!B208</f>
        <v>0</v>
      </c>
      <c r="D149" s="356">
        <f>stat!C208</f>
        <v>0</v>
      </c>
      <c r="E149" s="356">
        <f>stat!D208</f>
        <v>0</v>
      </c>
      <c r="F149" s="356">
        <f>stat!E208</f>
        <v>0</v>
      </c>
      <c r="G149" s="356">
        <f>stat!F208</f>
        <v>0</v>
      </c>
      <c r="H149" s="365">
        <f>stat!G208</f>
        <v>0</v>
      </c>
      <c r="I149" s="356">
        <f>stat!H208</f>
        <v>0</v>
      </c>
      <c r="J149" s="356">
        <f>stat!I208</f>
        <v>0</v>
      </c>
      <c r="K149" s="356">
        <f>stat!J208</f>
        <v>0</v>
      </c>
      <c r="L149" s="356">
        <f>stat!K208</f>
        <v>0</v>
      </c>
      <c r="M149" s="359">
        <f t="shared" si="13"/>
        <v>0</v>
      </c>
    </row>
    <row r="150" spans="1:13">
      <c r="A150" s="357">
        <f t="shared" si="12"/>
        <v>0</v>
      </c>
      <c r="B150" s="356">
        <f t="shared" si="14"/>
        <v>0</v>
      </c>
      <c r="C150" s="356">
        <f>stat!B209</f>
        <v>0</v>
      </c>
      <c r="D150" s="356">
        <f>stat!C209</f>
        <v>0</v>
      </c>
      <c r="E150" s="356">
        <f>stat!D209</f>
        <v>0</v>
      </c>
      <c r="F150" s="356">
        <f>stat!E209</f>
        <v>0</v>
      </c>
      <c r="G150" s="356">
        <f>stat!F209</f>
        <v>0</v>
      </c>
      <c r="H150" s="365">
        <f>stat!G209</f>
        <v>0</v>
      </c>
      <c r="I150" s="356">
        <f>stat!H209</f>
        <v>0</v>
      </c>
      <c r="J150" s="356">
        <f>stat!I209</f>
        <v>0</v>
      </c>
      <c r="K150" s="356">
        <f>stat!J209</f>
        <v>0</v>
      </c>
      <c r="L150" s="356">
        <f>stat!K209</f>
        <v>0</v>
      </c>
      <c r="M150" s="359">
        <f t="shared" si="13"/>
        <v>0</v>
      </c>
    </row>
    <row r="151" spans="1:13">
      <c r="A151" s="357">
        <f t="shared" si="12"/>
        <v>0</v>
      </c>
      <c r="B151" s="356">
        <f t="shared" si="14"/>
        <v>0</v>
      </c>
      <c r="C151" s="356">
        <f>stat!B210</f>
        <v>0</v>
      </c>
      <c r="D151" s="356">
        <f>stat!C210</f>
        <v>0</v>
      </c>
      <c r="E151" s="356">
        <f>stat!D210</f>
        <v>0</v>
      </c>
      <c r="F151" s="356">
        <f>stat!E210</f>
        <v>0</v>
      </c>
      <c r="G151" s="356">
        <f>stat!F210</f>
        <v>0</v>
      </c>
      <c r="H151" s="365">
        <f>stat!G210</f>
        <v>0</v>
      </c>
      <c r="I151" s="356">
        <f>stat!H210</f>
        <v>0</v>
      </c>
      <c r="J151" s="356">
        <f>stat!I210</f>
        <v>0</v>
      </c>
      <c r="K151" s="356">
        <f>stat!J210</f>
        <v>0</v>
      </c>
      <c r="L151" s="356">
        <f>stat!K210</f>
        <v>0</v>
      </c>
      <c r="M151" s="359">
        <f t="shared" si="13"/>
        <v>0</v>
      </c>
    </row>
    <row r="152" spans="1:13">
      <c r="A152" s="357">
        <f t="shared" si="12"/>
        <v>0</v>
      </c>
      <c r="B152" s="356">
        <f t="shared" si="14"/>
        <v>0</v>
      </c>
      <c r="C152" s="356">
        <f>stat!B211</f>
        <v>0</v>
      </c>
      <c r="D152" s="356">
        <f>stat!C211</f>
        <v>0</v>
      </c>
      <c r="E152" s="356">
        <f>stat!D211</f>
        <v>0</v>
      </c>
      <c r="F152" s="356">
        <f>stat!E211</f>
        <v>0</v>
      </c>
      <c r="G152" s="356">
        <f>stat!F211</f>
        <v>0</v>
      </c>
      <c r="H152" s="365">
        <f>stat!G211</f>
        <v>0</v>
      </c>
      <c r="I152" s="356">
        <f>stat!H211</f>
        <v>0</v>
      </c>
      <c r="J152" s="356">
        <f>stat!I211</f>
        <v>0</v>
      </c>
      <c r="K152" s="356">
        <f>stat!J211</f>
        <v>0</v>
      </c>
      <c r="L152" s="356">
        <f>stat!K211</f>
        <v>0</v>
      </c>
      <c r="M152" s="359">
        <f t="shared" si="13"/>
        <v>0</v>
      </c>
    </row>
    <row r="153" spans="1:13">
      <c r="A153" s="357">
        <f t="shared" si="12"/>
        <v>0</v>
      </c>
      <c r="B153" s="356">
        <f t="shared" si="14"/>
        <v>0</v>
      </c>
      <c r="C153" s="356">
        <f>stat!B212</f>
        <v>0</v>
      </c>
      <c r="D153" s="356">
        <f>stat!C212</f>
        <v>0</v>
      </c>
      <c r="E153" s="356">
        <f>stat!D212</f>
        <v>0</v>
      </c>
      <c r="F153" s="356">
        <f>stat!E212</f>
        <v>0</v>
      </c>
      <c r="G153" s="356">
        <f>stat!F212</f>
        <v>0</v>
      </c>
      <c r="H153" s="365">
        <f>stat!G212</f>
        <v>0</v>
      </c>
      <c r="I153" s="356">
        <f>stat!H212</f>
        <v>0</v>
      </c>
      <c r="J153" s="356">
        <f>stat!I212</f>
        <v>0</v>
      </c>
      <c r="K153" s="356">
        <f>stat!J212</f>
        <v>0</v>
      </c>
      <c r="L153" s="356">
        <f>stat!K212</f>
        <v>0</v>
      </c>
      <c r="M153" s="359">
        <f t="shared" si="13"/>
        <v>0</v>
      </c>
    </row>
    <row r="154" spans="1:13">
      <c r="A154" s="357">
        <f t="shared" si="12"/>
        <v>0</v>
      </c>
      <c r="B154" s="356">
        <f t="shared" si="14"/>
        <v>0</v>
      </c>
      <c r="C154" s="356">
        <f>stat!B213</f>
        <v>0</v>
      </c>
      <c r="D154" s="356">
        <f>stat!C213</f>
        <v>0</v>
      </c>
      <c r="E154" s="356">
        <f>stat!D213</f>
        <v>0</v>
      </c>
      <c r="F154" s="356">
        <f>stat!E213</f>
        <v>0</v>
      </c>
      <c r="G154" s="356">
        <f>stat!F213</f>
        <v>0</v>
      </c>
      <c r="H154" s="365">
        <f>stat!G213</f>
        <v>0</v>
      </c>
      <c r="I154" s="356">
        <f>stat!H213</f>
        <v>0</v>
      </c>
      <c r="J154" s="356">
        <f>stat!I213</f>
        <v>0</v>
      </c>
      <c r="K154" s="356">
        <f>stat!J213</f>
        <v>0</v>
      </c>
      <c r="L154" s="356">
        <f>stat!K213</f>
        <v>0</v>
      </c>
      <c r="M154" s="359">
        <f t="shared" si="13"/>
        <v>0</v>
      </c>
    </row>
    <row r="155" spans="1:13">
      <c r="A155" s="357">
        <f t="shared" si="12"/>
        <v>0</v>
      </c>
      <c r="B155" s="356">
        <f t="shared" si="14"/>
        <v>0</v>
      </c>
      <c r="C155" s="356">
        <f>stat!B214</f>
        <v>0</v>
      </c>
      <c r="D155" s="356">
        <f>stat!C214</f>
        <v>0</v>
      </c>
      <c r="E155" s="356">
        <f>stat!D214</f>
        <v>0</v>
      </c>
      <c r="F155" s="356">
        <f>stat!E214</f>
        <v>0</v>
      </c>
      <c r="G155" s="356">
        <f>stat!F214</f>
        <v>0</v>
      </c>
      <c r="H155" s="365">
        <f>stat!G214</f>
        <v>0</v>
      </c>
      <c r="I155" s="356">
        <f>stat!H214</f>
        <v>0</v>
      </c>
      <c r="J155" s="356">
        <f>stat!I214</f>
        <v>0</v>
      </c>
      <c r="K155" s="356">
        <f>stat!J214</f>
        <v>0</v>
      </c>
      <c r="L155" s="356">
        <f>stat!K214</f>
        <v>0</v>
      </c>
      <c r="M155" s="359">
        <f t="shared" si="13"/>
        <v>0</v>
      </c>
    </row>
    <row r="156" spans="1:13">
      <c r="A156" s="357">
        <f t="shared" si="12"/>
        <v>0</v>
      </c>
      <c r="B156" s="356">
        <f t="shared" si="14"/>
        <v>0</v>
      </c>
      <c r="C156" s="356">
        <f>stat!B215</f>
        <v>0</v>
      </c>
      <c r="D156" s="356">
        <f>stat!C215</f>
        <v>0</v>
      </c>
      <c r="E156" s="356">
        <f>stat!D215</f>
        <v>0</v>
      </c>
      <c r="F156" s="356">
        <f>stat!E215</f>
        <v>0</v>
      </c>
      <c r="G156" s="356">
        <f>stat!F215</f>
        <v>0</v>
      </c>
      <c r="H156" s="365">
        <f>stat!G215</f>
        <v>0</v>
      </c>
      <c r="I156" s="356">
        <f>stat!H215</f>
        <v>0</v>
      </c>
      <c r="J156" s="356">
        <f>stat!I215</f>
        <v>0</v>
      </c>
      <c r="K156" s="356">
        <f>stat!J215</f>
        <v>0</v>
      </c>
      <c r="L156" s="356">
        <f>stat!K215</f>
        <v>0</v>
      </c>
      <c r="M156" s="359">
        <f t="shared" si="13"/>
        <v>0</v>
      </c>
    </row>
    <row r="157" spans="1:13">
      <c r="A157" s="357">
        <f t="shared" si="12"/>
        <v>0</v>
      </c>
      <c r="B157" s="356">
        <f t="shared" si="14"/>
        <v>0</v>
      </c>
      <c r="C157" s="356">
        <f>stat!B216</f>
        <v>0</v>
      </c>
      <c r="D157" s="356">
        <f>stat!C216</f>
        <v>0</v>
      </c>
      <c r="E157" s="356">
        <f>stat!D216</f>
        <v>0</v>
      </c>
      <c r="F157" s="356">
        <f>stat!E216</f>
        <v>0</v>
      </c>
      <c r="G157" s="356">
        <f>stat!F216</f>
        <v>0</v>
      </c>
      <c r="H157" s="365">
        <f>stat!G216</f>
        <v>0</v>
      </c>
      <c r="I157" s="356">
        <f>stat!H216</f>
        <v>0</v>
      </c>
      <c r="J157" s="356">
        <f>stat!I216</f>
        <v>0</v>
      </c>
      <c r="K157" s="356">
        <f>stat!J216</f>
        <v>0</v>
      </c>
      <c r="L157" s="356">
        <f>stat!K216</f>
        <v>0</v>
      </c>
      <c r="M157" s="359">
        <f t="shared" si="13"/>
        <v>0</v>
      </c>
    </row>
    <row r="158" spans="1:13">
      <c r="A158" s="357">
        <f t="shared" si="12"/>
        <v>0</v>
      </c>
      <c r="B158" s="356">
        <f t="shared" si="14"/>
        <v>0</v>
      </c>
      <c r="C158" s="356">
        <f>stat!B217</f>
        <v>0</v>
      </c>
      <c r="D158" s="356">
        <f>stat!C217</f>
        <v>0</v>
      </c>
      <c r="E158" s="356">
        <f>stat!D217</f>
        <v>0</v>
      </c>
      <c r="F158" s="356">
        <f>stat!E217</f>
        <v>0</v>
      </c>
      <c r="G158" s="356">
        <f>stat!F217</f>
        <v>0</v>
      </c>
      <c r="H158" s="365">
        <f>stat!G217</f>
        <v>0</v>
      </c>
      <c r="I158" s="356">
        <f>stat!H217</f>
        <v>0</v>
      </c>
      <c r="J158" s="356">
        <f>stat!I217</f>
        <v>0</v>
      </c>
      <c r="K158" s="356">
        <f>stat!J217</f>
        <v>0</v>
      </c>
      <c r="L158" s="356">
        <f>stat!K217</f>
        <v>0</v>
      </c>
      <c r="M158" s="359">
        <f t="shared" si="13"/>
        <v>0</v>
      </c>
    </row>
    <row r="159" spans="1:13">
      <c r="A159" s="357">
        <f t="shared" si="12"/>
        <v>0</v>
      </c>
      <c r="B159" s="356">
        <f t="shared" si="14"/>
        <v>0</v>
      </c>
      <c r="C159" s="356">
        <f>stat!B218</f>
        <v>0</v>
      </c>
      <c r="D159" s="356">
        <f>stat!C218</f>
        <v>0</v>
      </c>
      <c r="E159" s="356">
        <f>stat!D218</f>
        <v>0</v>
      </c>
      <c r="F159" s="356">
        <f>stat!E218</f>
        <v>0</v>
      </c>
      <c r="G159" s="356">
        <f>stat!F218</f>
        <v>0</v>
      </c>
      <c r="H159" s="365">
        <f>stat!G218</f>
        <v>0</v>
      </c>
      <c r="I159" s="356">
        <f>stat!H218</f>
        <v>0</v>
      </c>
      <c r="J159" s="356">
        <f>stat!I218</f>
        <v>0</v>
      </c>
      <c r="K159" s="356">
        <f>stat!J218</f>
        <v>0</v>
      </c>
      <c r="L159" s="356">
        <f>stat!K218</f>
        <v>0</v>
      </c>
      <c r="M159" s="359">
        <f t="shared" si="13"/>
        <v>0</v>
      </c>
    </row>
    <row r="160" spans="1:13">
      <c r="A160" s="357">
        <f t="shared" si="12"/>
        <v>0</v>
      </c>
      <c r="B160" s="357">
        <f t="shared" si="14"/>
        <v>0</v>
      </c>
      <c r="C160" s="357">
        <f>stat!B219</f>
        <v>0</v>
      </c>
      <c r="D160" s="357">
        <f>stat!C219</f>
        <v>0</v>
      </c>
      <c r="E160" s="357">
        <f>stat!D219</f>
        <v>0</v>
      </c>
      <c r="F160" s="357">
        <f>stat!E219</f>
        <v>0</v>
      </c>
      <c r="G160" s="357">
        <f>stat!F219</f>
        <v>0</v>
      </c>
      <c r="H160" s="366">
        <f>stat!G219</f>
        <v>0</v>
      </c>
      <c r="I160" s="357">
        <f>stat!H219</f>
        <v>0</v>
      </c>
      <c r="J160" s="357">
        <f>stat!I219</f>
        <v>0</v>
      </c>
      <c r="K160" s="357">
        <f>stat!J219</f>
        <v>0</v>
      </c>
      <c r="L160" s="357">
        <f>stat!K219</f>
        <v>0</v>
      </c>
      <c r="M160" s="359">
        <f t="shared" si="13"/>
        <v>0</v>
      </c>
    </row>
    <row r="161" spans="1:13">
      <c r="A161" s="357">
        <f t="shared" si="12"/>
        <v>0</v>
      </c>
      <c r="B161" s="357">
        <f t="shared" si="14"/>
        <v>0</v>
      </c>
      <c r="C161" s="357">
        <f>stat!B220</f>
        <v>0</v>
      </c>
      <c r="D161" s="357">
        <f>stat!C220</f>
        <v>0</v>
      </c>
      <c r="E161" s="357">
        <f>stat!D220</f>
        <v>0</v>
      </c>
      <c r="F161" s="357">
        <f>stat!E220</f>
        <v>0</v>
      </c>
      <c r="G161" s="357">
        <f>stat!F220</f>
        <v>0</v>
      </c>
      <c r="H161" s="366">
        <f>stat!G220</f>
        <v>0</v>
      </c>
      <c r="I161" s="357">
        <f>stat!H220</f>
        <v>0</v>
      </c>
      <c r="J161" s="357">
        <f>stat!I220</f>
        <v>0</v>
      </c>
      <c r="K161" s="357">
        <f>stat!J220</f>
        <v>0</v>
      </c>
      <c r="L161" s="357">
        <f>stat!K220</f>
        <v>0</v>
      </c>
      <c r="M161" s="359">
        <f t="shared" si="13"/>
        <v>0</v>
      </c>
    </row>
    <row r="162" spans="1:13">
      <c r="A162" s="357">
        <f t="shared" si="12"/>
        <v>0</v>
      </c>
      <c r="B162" s="357">
        <f t="shared" si="14"/>
        <v>0</v>
      </c>
      <c r="C162" s="357">
        <f>stat!B221</f>
        <v>0</v>
      </c>
      <c r="D162" s="357">
        <f>stat!C221</f>
        <v>0</v>
      </c>
      <c r="E162" s="357">
        <f>stat!D221</f>
        <v>0</v>
      </c>
      <c r="F162" s="357">
        <f>stat!E221</f>
        <v>0</v>
      </c>
      <c r="G162" s="357">
        <f>stat!F221</f>
        <v>0</v>
      </c>
      <c r="H162" s="366">
        <f>stat!G221</f>
        <v>0</v>
      </c>
      <c r="I162" s="357">
        <f>stat!H221</f>
        <v>0</v>
      </c>
      <c r="J162" s="357">
        <f>stat!I221</f>
        <v>0</v>
      </c>
      <c r="K162" s="357">
        <f>stat!J221</f>
        <v>0</v>
      </c>
      <c r="L162" s="357">
        <f>stat!K221</f>
        <v>0</v>
      </c>
      <c r="M162" s="359">
        <f t="shared" si="13"/>
        <v>0</v>
      </c>
    </row>
    <row r="163" spans="1:13">
      <c r="A163" s="357">
        <f t="shared" ref="A163:A175" si="15">M163</f>
        <v>0</v>
      </c>
      <c r="B163" s="357">
        <f t="shared" si="14"/>
        <v>0</v>
      </c>
      <c r="C163" s="357">
        <f>stat!B222</f>
        <v>0</v>
      </c>
      <c r="D163" s="357">
        <f>stat!C222</f>
        <v>0</v>
      </c>
      <c r="E163" s="357">
        <f>stat!D222</f>
        <v>0</v>
      </c>
      <c r="F163" s="357">
        <f>stat!E222</f>
        <v>0</v>
      </c>
      <c r="G163" s="357">
        <f>stat!F222</f>
        <v>0</v>
      </c>
      <c r="H163" s="366">
        <f>stat!G222</f>
        <v>0</v>
      </c>
      <c r="I163" s="357">
        <f>stat!H222</f>
        <v>0</v>
      </c>
      <c r="J163" s="357">
        <f>stat!I222</f>
        <v>0</v>
      </c>
      <c r="K163" s="357">
        <f>stat!J222</f>
        <v>0</v>
      </c>
      <c r="L163" s="357">
        <f>stat!K222</f>
        <v>0</v>
      </c>
      <c r="M163" s="359">
        <f t="shared" ref="M163:M194" si="16">L163</f>
        <v>0</v>
      </c>
    </row>
    <row r="164" spans="1:13">
      <c r="A164" s="357">
        <f t="shared" si="15"/>
        <v>0</v>
      </c>
      <c r="B164" s="357">
        <f t="shared" si="14"/>
        <v>0</v>
      </c>
      <c r="C164" s="357">
        <f>stat!B223</f>
        <v>0</v>
      </c>
      <c r="D164" s="357">
        <f>stat!C223</f>
        <v>0</v>
      </c>
      <c r="E164" s="357">
        <f>stat!D223</f>
        <v>0</v>
      </c>
      <c r="F164" s="357">
        <f>stat!E223</f>
        <v>0</v>
      </c>
      <c r="G164" s="357">
        <f>stat!F223</f>
        <v>0</v>
      </c>
      <c r="H164" s="366">
        <f>stat!G223</f>
        <v>0</v>
      </c>
      <c r="I164" s="357">
        <f>stat!H223</f>
        <v>0</v>
      </c>
      <c r="J164" s="357">
        <f>stat!I223</f>
        <v>0</v>
      </c>
      <c r="K164" s="357">
        <f>stat!J223</f>
        <v>0</v>
      </c>
      <c r="L164" s="357">
        <f>stat!K223</f>
        <v>0</v>
      </c>
      <c r="M164" s="359">
        <f t="shared" si="16"/>
        <v>0</v>
      </c>
    </row>
    <row r="165" spans="1:13">
      <c r="A165" s="357">
        <f t="shared" si="15"/>
        <v>0</v>
      </c>
      <c r="B165" s="357">
        <f t="shared" si="14"/>
        <v>0</v>
      </c>
      <c r="C165" s="357">
        <f>stat!B224</f>
        <v>0</v>
      </c>
      <c r="D165" s="357">
        <f>stat!C224</f>
        <v>0</v>
      </c>
      <c r="E165" s="357">
        <f>stat!D224</f>
        <v>0</v>
      </c>
      <c r="F165" s="357">
        <f>stat!E224</f>
        <v>0</v>
      </c>
      <c r="G165" s="357">
        <f>stat!F224</f>
        <v>0</v>
      </c>
      <c r="H165" s="366">
        <f>stat!G224</f>
        <v>0</v>
      </c>
      <c r="I165" s="357">
        <f>stat!H224</f>
        <v>0</v>
      </c>
      <c r="J165" s="357">
        <f>stat!I224</f>
        <v>0</v>
      </c>
      <c r="K165" s="357">
        <f>stat!J224</f>
        <v>0</v>
      </c>
      <c r="L165" s="357">
        <f>stat!K224</f>
        <v>0</v>
      </c>
      <c r="M165" s="359">
        <f t="shared" si="16"/>
        <v>0</v>
      </c>
    </row>
    <row r="166" spans="1:13">
      <c r="A166" s="357">
        <f t="shared" si="15"/>
        <v>0</v>
      </c>
      <c r="B166" s="357">
        <f t="shared" si="14"/>
        <v>0</v>
      </c>
      <c r="C166" s="357">
        <f>stat!B225</f>
        <v>0</v>
      </c>
      <c r="D166" s="357">
        <f>stat!C225</f>
        <v>0</v>
      </c>
      <c r="E166" s="357">
        <f>stat!D225</f>
        <v>0</v>
      </c>
      <c r="F166" s="357">
        <f>stat!E225</f>
        <v>0</v>
      </c>
      <c r="G166" s="357">
        <f>stat!F225</f>
        <v>0</v>
      </c>
      <c r="H166" s="366">
        <f>stat!G225</f>
        <v>0</v>
      </c>
      <c r="I166" s="357">
        <f>stat!H225</f>
        <v>0</v>
      </c>
      <c r="J166" s="357">
        <f>stat!I225</f>
        <v>0</v>
      </c>
      <c r="K166" s="357">
        <f>stat!J225</f>
        <v>0</v>
      </c>
      <c r="L166" s="357">
        <f>stat!K225</f>
        <v>0</v>
      </c>
      <c r="M166" s="359">
        <f t="shared" si="16"/>
        <v>0</v>
      </c>
    </row>
    <row r="167" spans="1:13">
      <c r="A167" s="357">
        <f t="shared" si="15"/>
        <v>0</v>
      </c>
      <c r="B167" s="357" t="e">
        <f>#REF!</f>
        <v>#REF!</v>
      </c>
      <c r="C167" s="357">
        <f>stat!B226</f>
        <v>0</v>
      </c>
      <c r="D167" s="357">
        <f>stat!C226</f>
        <v>0</v>
      </c>
      <c r="E167" s="357">
        <f>stat!D226</f>
        <v>0</v>
      </c>
      <c r="F167" s="357">
        <f>stat!E226</f>
        <v>0</v>
      </c>
      <c r="G167" s="357">
        <f>stat!F226</f>
        <v>0</v>
      </c>
      <c r="H167" s="366">
        <f>stat!G226</f>
        <v>0</v>
      </c>
      <c r="I167" s="357">
        <f>stat!H226</f>
        <v>0</v>
      </c>
      <c r="J167" s="357">
        <f>stat!I226</f>
        <v>0</v>
      </c>
      <c r="K167" s="357">
        <f>stat!J226</f>
        <v>0</v>
      </c>
      <c r="L167" s="357">
        <f>stat!K226</f>
        <v>0</v>
      </c>
      <c r="M167" s="359">
        <f t="shared" si="16"/>
        <v>0</v>
      </c>
    </row>
    <row r="168" spans="1:13">
      <c r="A168" s="357">
        <f t="shared" si="15"/>
        <v>0</v>
      </c>
      <c r="C168" s="357" t="str">
        <f>stat!B72</f>
        <v>Peškar</v>
      </c>
      <c r="D168" s="357" t="str">
        <f>stat!C72</f>
        <v>Marek</v>
      </c>
      <c r="E168" s="357">
        <f>stat!D72</f>
        <v>0</v>
      </c>
      <c r="F168" s="357" t="str">
        <f>stat!E72</f>
        <v>1.liga</v>
      </c>
      <c r="G168" s="357" t="str">
        <f>stat!F72</f>
        <v>AVE</v>
      </c>
      <c r="H168" s="366">
        <f>stat!G72</f>
        <v>0</v>
      </c>
      <c r="I168" s="357">
        <f>stat!H72</f>
        <v>2</v>
      </c>
      <c r="J168" s="357">
        <f>stat!I72</f>
        <v>0</v>
      </c>
      <c r="K168" s="357">
        <f>stat!J72</f>
        <v>0</v>
      </c>
      <c r="L168" s="357">
        <f>stat!K72</f>
        <v>0</v>
      </c>
      <c r="M168" s="359">
        <f t="shared" si="16"/>
        <v>0</v>
      </c>
    </row>
    <row r="169" spans="1:13">
      <c r="A169" s="357">
        <f t="shared" si="15"/>
        <v>0</v>
      </c>
      <c r="C169" s="357" t="str">
        <f>stat!B75</f>
        <v>Šembera</v>
      </c>
      <c r="D169" s="357" t="str">
        <f>stat!C75</f>
        <v>Michal</v>
      </c>
      <c r="E169" s="357" t="str">
        <f>stat!D75</f>
        <v>030904</v>
      </c>
      <c r="F169" s="357">
        <f>stat!E75</f>
        <v>0</v>
      </c>
      <c r="G169" s="357" t="str">
        <f>stat!F75</f>
        <v>AVE</v>
      </c>
      <c r="H169" s="366" t="e">
        <f>stat!G75</f>
        <v>#DIV/0!</v>
      </c>
      <c r="I169" s="357">
        <f>stat!H75</f>
        <v>0</v>
      </c>
      <c r="J169" s="357">
        <f>stat!I75</f>
        <v>0</v>
      </c>
      <c r="K169" s="357">
        <f>stat!J75</f>
        <v>0</v>
      </c>
      <c r="L169" s="357">
        <f>stat!K75</f>
        <v>0</v>
      </c>
      <c r="M169" s="359">
        <f t="shared" si="16"/>
        <v>0</v>
      </c>
    </row>
    <row r="170" spans="1:13">
      <c r="A170" s="357">
        <f t="shared" si="15"/>
        <v>0</v>
      </c>
      <c r="C170" s="357" t="str">
        <f>stat!B79</f>
        <v xml:space="preserve">Kareš </v>
      </c>
      <c r="D170" s="357" t="str">
        <f>stat!C79</f>
        <v>Antonín</v>
      </c>
      <c r="E170" s="357">
        <f>stat!D79</f>
        <v>10505</v>
      </c>
      <c r="F170" s="357">
        <f>stat!E79</f>
        <v>0</v>
      </c>
      <c r="G170" s="357" t="str">
        <f>stat!F79</f>
        <v>AVE</v>
      </c>
      <c r="H170" s="366" t="e">
        <f>stat!G79</f>
        <v>#DIV/0!</v>
      </c>
      <c r="I170" s="357">
        <f>stat!H79</f>
        <v>0</v>
      </c>
      <c r="J170" s="357">
        <f>stat!I79</f>
        <v>0</v>
      </c>
      <c r="K170" s="357">
        <f>stat!J79</f>
        <v>0</v>
      </c>
      <c r="L170" s="357">
        <f>stat!K79</f>
        <v>0</v>
      </c>
      <c r="M170" s="359">
        <f t="shared" si="16"/>
        <v>0</v>
      </c>
    </row>
    <row r="171" spans="1:13">
      <c r="A171" s="357">
        <f t="shared" si="15"/>
        <v>0</v>
      </c>
      <c r="C171" s="357" t="str">
        <f>stat!B78</f>
        <v>Šťovíček</v>
      </c>
      <c r="D171" s="357" t="str">
        <f>stat!C78</f>
        <v>Tomáš</v>
      </c>
      <c r="E171" s="357">
        <f>stat!D78</f>
        <v>40601</v>
      </c>
      <c r="F171" s="357">
        <f>stat!E78</f>
        <v>0</v>
      </c>
      <c r="G171" s="357" t="str">
        <f>stat!F78</f>
        <v>AVE</v>
      </c>
      <c r="H171" s="366" t="e">
        <f>stat!G78</f>
        <v>#DIV/0!</v>
      </c>
      <c r="I171" s="357">
        <f>stat!H78</f>
        <v>0</v>
      </c>
      <c r="J171" s="357">
        <f>stat!I78</f>
        <v>0</v>
      </c>
      <c r="K171" s="357">
        <f>stat!J78</f>
        <v>0</v>
      </c>
      <c r="L171" s="357">
        <f>stat!K78</f>
        <v>0</v>
      </c>
      <c r="M171" s="359">
        <f t="shared" si="16"/>
        <v>0</v>
      </c>
    </row>
    <row r="172" spans="1:13">
      <c r="A172" s="357">
        <f t="shared" si="15"/>
        <v>0</v>
      </c>
      <c r="C172" s="357">
        <f>stat!B80</f>
        <v>0</v>
      </c>
      <c r="D172" s="357">
        <f>stat!C80</f>
        <v>0</v>
      </c>
      <c r="E172" s="357">
        <f>stat!D80</f>
        <v>0</v>
      </c>
      <c r="F172" s="357">
        <f>stat!E80</f>
        <v>0</v>
      </c>
      <c r="G172" s="357" t="str">
        <f>stat!F80</f>
        <v>AVE</v>
      </c>
      <c r="H172" s="366" t="e">
        <f>stat!G80</f>
        <v>#DIV/0!</v>
      </c>
      <c r="I172" s="357">
        <f>stat!H80</f>
        <v>0</v>
      </c>
      <c r="J172" s="357">
        <f>stat!I80</f>
        <v>0</v>
      </c>
      <c r="K172" s="357">
        <f>stat!J80</f>
        <v>0</v>
      </c>
      <c r="L172" s="357">
        <f>stat!K80</f>
        <v>0</v>
      </c>
      <c r="M172" s="359">
        <f t="shared" si="16"/>
        <v>0</v>
      </c>
    </row>
    <row r="173" spans="1:13">
      <c r="A173" s="357">
        <f t="shared" si="15"/>
        <v>0</v>
      </c>
      <c r="C173" s="357" t="str">
        <f>stat!B76</f>
        <v>Prokop</v>
      </c>
      <c r="D173" s="357" t="str">
        <f>stat!C76</f>
        <v>Vojtěch</v>
      </c>
      <c r="E173" s="357" t="str">
        <f>stat!D76</f>
        <v>021126</v>
      </c>
      <c r="F173" s="357">
        <f>stat!E76</f>
        <v>0</v>
      </c>
      <c r="G173" s="357" t="str">
        <f>stat!F76</f>
        <v>AVE</v>
      </c>
      <c r="H173" s="366" t="e">
        <f>stat!G76</f>
        <v>#DIV/0!</v>
      </c>
      <c r="I173" s="357">
        <f>stat!H76</f>
        <v>0</v>
      </c>
      <c r="J173" s="357">
        <f>stat!I76</f>
        <v>0</v>
      </c>
      <c r="K173" s="357">
        <f>stat!J76</f>
        <v>0</v>
      </c>
      <c r="L173" s="357">
        <f>stat!K76</f>
        <v>0</v>
      </c>
      <c r="M173" s="359">
        <f t="shared" si="16"/>
        <v>0</v>
      </c>
    </row>
    <row r="174" spans="1:13">
      <c r="A174" s="357">
        <f t="shared" si="15"/>
        <v>0</v>
      </c>
      <c r="C174" s="357" t="str">
        <f>stat!B77</f>
        <v>Junek</v>
      </c>
      <c r="D174" s="357" t="str">
        <f>stat!C77</f>
        <v>Jakub</v>
      </c>
      <c r="E174" s="357">
        <f>stat!D77</f>
        <v>0</v>
      </c>
      <c r="F174" s="357">
        <f>stat!E77</f>
        <v>0</v>
      </c>
      <c r="G174" s="357" t="str">
        <f>stat!F77</f>
        <v>AVE</v>
      </c>
      <c r="H174" s="366" t="e">
        <f>stat!G77</f>
        <v>#DIV/0!</v>
      </c>
      <c r="I174" s="357">
        <f>stat!H77</f>
        <v>0</v>
      </c>
      <c r="J174" s="357">
        <f>stat!I77</f>
        <v>0</v>
      </c>
      <c r="K174" s="357">
        <f>stat!J77</f>
        <v>0</v>
      </c>
      <c r="L174" s="357">
        <f>stat!K77</f>
        <v>0</v>
      </c>
      <c r="M174" s="359">
        <f t="shared" si="16"/>
        <v>0</v>
      </c>
    </row>
    <row r="175" spans="1:13">
      <c r="A175" s="357">
        <f t="shared" si="15"/>
        <v>0</v>
      </c>
    </row>
  </sheetData>
  <sortState xmlns:xlrd2="http://schemas.microsoft.com/office/spreadsheetml/2017/richdata2" ref="A1:P175">
    <sortCondition descending="1" ref="A1:A175"/>
  </sortState>
  <pageMargins left="0.23622047244094488" right="0.23622047244094488" top="0.19685039370078741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fitToPage="1"/>
  </sheetPr>
  <dimension ref="A1:Q48"/>
  <sheetViews>
    <sheetView topLeftCell="A28" zoomScale="92" zoomScaleNormal="92" zoomScaleSheetLayoutView="100" workbookViewId="0">
      <selection activeCell="B42" sqref="B42:D48"/>
    </sheetView>
  </sheetViews>
  <sheetFormatPr defaultRowHeight="12.75"/>
  <cols>
    <col min="1" max="1" width="1.42578125" style="15" customWidth="1"/>
    <col min="2" max="2" width="6.42578125" customWidth="1"/>
    <col min="3" max="3" width="13.7109375" style="14" customWidth="1"/>
    <col min="4" max="4" width="12.42578125" style="14" customWidth="1"/>
    <col min="5" max="5" width="2.140625" style="15" customWidth="1"/>
    <col min="6" max="6" width="5.5703125" style="16" customWidth="1"/>
    <col min="7" max="7" width="4.85546875" customWidth="1"/>
    <col min="8" max="8" width="5.7109375" customWidth="1"/>
    <col min="9" max="9" width="1" customWidth="1"/>
    <col min="10" max="10" width="4.7109375" customWidth="1"/>
    <col min="11" max="11" width="7.5703125" customWidth="1"/>
    <col min="12" max="12" width="4.85546875" customWidth="1"/>
    <col min="13" max="13" width="7.140625" customWidth="1"/>
    <col min="14" max="14" width="6.140625" customWidth="1"/>
    <col min="15" max="15" width="4.5703125" customWidth="1"/>
    <col min="16" max="16" width="4.42578125" customWidth="1"/>
  </cols>
  <sheetData>
    <row r="1" spans="1:16" ht="9.75" customHeight="1"/>
    <row r="2" spans="1:16" ht="24.75" customHeight="1" thickBot="1">
      <c r="B2" s="17" t="s">
        <v>238</v>
      </c>
      <c r="D2" s="402">
        <v>15</v>
      </c>
      <c r="E2" s="67"/>
      <c r="F2" s="404" t="s">
        <v>125</v>
      </c>
      <c r="G2" s="403" t="s">
        <v>0</v>
      </c>
      <c r="H2" s="403" t="s">
        <v>130</v>
      </c>
      <c r="I2" s="120" t="s">
        <v>290</v>
      </c>
      <c r="J2" s="62" t="s">
        <v>293</v>
      </c>
      <c r="K2" s="59">
        <v>0.84375</v>
      </c>
      <c r="L2" s="2"/>
      <c r="M2" s="3" t="s">
        <v>0</v>
      </c>
      <c r="N2" s="4"/>
      <c r="O2" s="58"/>
    </row>
    <row r="3" spans="1:16" ht="13.5" thickBot="1">
      <c r="D3" s="18"/>
      <c r="E3" s="19"/>
      <c r="F3" s="20"/>
      <c r="G3" s="21"/>
      <c r="H3" s="21"/>
      <c r="I3" s="21"/>
      <c r="J3" s="21"/>
      <c r="K3" s="21"/>
      <c r="L3" s="22"/>
      <c r="M3" s="23"/>
      <c r="N3" s="23" t="s">
        <v>54</v>
      </c>
      <c r="O3" s="24"/>
      <c r="P3" s="25"/>
    </row>
    <row r="4" spans="1:16" ht="15" customHeight="1" thickBot="1">
      <c r="B4" s="26"/>
      <c r="C4" s="35" t="s">
        <v>55</v>
      </c>
      <c r="D4" s="36" t="str">
        <f>F2</f>
        <v>JZD</v>
      </c>
      <c r="E4" s="37"/>
      <c r="F4" s="38"/>
      <c r="G4" s="39"/>
      <c r="H4" s="39"/>
      <c r="I4" s="39"/>
      <c r="J4" s="39"/>
      <c r="K4" s="39"/>
      <c r="L4" s="21"/>
      <c r="M4" s="40"/>
      <c r="N4" s="40"/>
      <c r="O4" s="41"/>
      <c r="P4" s="42"/>
    </row>
    <row r="5" spans="1:16" ht="14.25" customHeight="1">
      <c r="C5" s="35" t="s">
        <v>56</v>
      </c>
      <c r="D5" s="36" t="str">
        <f>H2</f>
        <v>Velbloudi</v>
      </c>
      <c r="E5" s="37"/>
      <c r="F5" s="38"/>
      <c r="G5" s="39"/>
      <c r="H5" s="39"/>
      <c r="I5" s="39"/>
      <c r="J5" s="39"/>
      <c r="K5" s="39"/>
      <c r="L5" s="21"/>
      <c r="M5" s="21"/>
      <c r="N5" s="21"/>
      <c r="O5" s="21"/>
      <c r="P5" s="21"/>
    </row>
    <row r="6" spans="1:16" ht="9.75" customHeight="1" thickBot="1">
      <c r="B6" s="43"/>
      <c r="C6" s="44"/>
      <c r="G6" s="45"/>
      <c r="H6" s="45"/>
      <c r="I6" s="13"/>
      <c r="J6" s="46"/>
      <c r="K6" s="47"/>
      <c r="M6" s="27"/>
    </row>
    <row r="7" spans="1:16" ht="15" customHeight="1" thickBot="1">
      <c r="B7" s="56" t="s">
        <v>57</v>
      </c>
      <c r="C7" s="57"/>
      <c r="D7" s="57"/>
      <c r="E7" s="232"/>
      <c r="F7" s="243"/>
      <c r="G7" s="244"/>
      <c r="H7" s="48"/>
      <c r="J7" s="49"/>
      <c r="K7" s="50" t="s">
        <v>58</v>
      </c>
      <c r="L7" s="51" t="s">
        <v>59</v>
      </c>
      <c r="M7" s="52" t="s">
        <v>60</v>
      </c>
      <c r="N7" s="53" t="s">
        <v>9</v>
      </c>
      <c r="O7" s="53" t="s">
        <v>61</v>
      </c>
      <c r="P7" s="54" t="s">
        <v>61</v>
      </c>
    </row>
    <row r="8" spans="1:16" s="16" customFormat="1" ht="18">
      <c r="A8" s="28"/>
      <c r="B8" s="605">
        <v>3</v>
      </c>
      <c r="C8" s="605" t="s">
        <v>315</v>
      </c>
      <c r="D8" s="607" t="s">
        <v>44</v>
      </c>
      <c r="E8" s="233"/>
      <c r="F8" s="245"/>
      <c r="G8" s="246"/>
      <c r="H8" s="237"/>
      <c r="I8" s="55"/>
      <c r="J8" s="221"/>
      <c r="K8" s="226"/>
      <c r="L8" s="227"/>
      <c r="M8" s="227"/>
      <c r="N8" s="228"/>
      <c r="O8" s="228"/>
      <c r="P8" s="229"/>
    </row>
    <row r="9" spans="1:16" s="16" customFormat="1" ht="18">
      <c r="A9" s="28"/>
      <c r="B9" s="605">
        <v>8</v>
      </c>
      <c r="C9" s="605" t="s">
        <v>82</v>
      </c>
      <c r="D9" s="607" t="s">
        <v>38</v>
      </c>
      <c r="E9" s="233"/>
      <c r="F9" s="245"/>
      <c r="G9" s="246"/>
      <c r="H9" s="238"/>
      <c r="J9" s="224"/>
      <c r="K9" s="230"/>
      <c r="L9" s="225"/>
      <c r="M9" s="225"/>
      <c r="N9" s="68"/>
      <c r="O9" s="68"/>
      <c r="P9" s="231"/>
    </row>
    <row r="10" spans="1:16" s="16" customFormat="1" ht="18">
      <c r="A10" s="28"/>
      <c r="B10" s="605">
        <v>10</v>
      </c>
      <c r="C10" s="605" t="s">
        <v>51</v>
      </c>
      <c r="D10" s="607" t="s">
        <v>32</v>
      </c>
      <c r="E10" s="233"/>
      <c r="F10" s="245"/>
      <c r="G10" s="246"/>
      <c r="H10" s="238"/>
      <c r="J10" s="224"/>
      <c r="K10" s="230"/>
      <c r="L10" s="225"/>
      <c r="M10" s="225"/>
      <c r="N10" s="68"/>
      <c r="O10" s="68"/>
      <c r="P10" s="231"/>
    </row>
    <row r="11" spans="1:16" s="16" customFormat="1" ht="18">
      <c r="A11" s="28"/>
      <c r="B11" s="605">
        <v>11</v>
      </c>
      <c r="C11" s="605" t="s">
        <v>97</v>
      </c>
      <c r="D11" s="607" t="s">
        <v>47</v>
      </c>
      <c r="E11" s="233"/>
      <c r="F11" s="245"/>
      <c r="G11" s="246"/>
      <c r="H11" s="238"/>
      <c r="J11" s="224"/>
      <c r="K11" s="230"/>
      <c r="L11" s="225"/>
      <c r="M11" s="225"/>
      <c r="N11" s="68"/>
      <c r="O11" s="68"/>
      <c r="P11" s="231"/>
    </row>
    <row r="12" spans="1:16" s="16" customFormat="1" ht="18">
      <c r="A12" s="28"/>
      <c r="B12" s="605">
        <v>12</v>
      </c>
      <c r="C12" s="605" t="s">
        <v>316</v>
      </c>
      <c r="D12" s="607" t="s">
        <v>41</v>
      </c>
      <c r="E12" s="233"/>
      <c r="F12" s="245"/>
      <c r="G12" s="246"/>
      <c r="H12" s="238"/>
      <c r="J12" s="224"/>
      <c r="K12" s="230"/>
      <c r="L12" s="225"/>
      <c r="M12" s="225"/>
      <c r="N12" s="68"/>
      <c r="O12" s="68"/>
      <c r="P12" s="231"/>
    </row>
    <row r="13" spans="1:16" s="16" customFormat="1" ht="18">
      <c r="A13" s="28"/>
      <c r="B13" s="605">
        <v>14</v>
      </c>
      <c r="C13" s="605" t="s">
        <v>314</v>
      </c>
      <c r="D13" s="607" t="s">
        <v>79</v>
      </c>
      <c r="E13" s="233"/>
      <c r="F13" s="245"/>
      <c r="G13" s="246"/>
      <c r="H13" s="238"/>
      <c r="J13" s="224"/>
      <c r="K13" s="230"/>
      <c r="L13" s="225"/>
      <c r="M13" s="225"/>
      <c r="N13" s="68"/>
      <c r="O13" s="68"/>
      <c r="P13" s="231"/>
    </row>
    <row r="14" spans="1:16" s="16" customFormat="1" ht="18">
      <c r="A14" s="28"/>
      <c r="B14" s="605">
        <v>18</v>
      </c>
      <c r="C14" s="605" t="s">
        <v>45</v>
      </c>
      <c r="D14" s="605" t="s">
        <v>41</v>
      </c>
      <c r="E14" s="233"/>
      <c r="F14" s="245"/>
      <c r="G14" s="246"/>
      <c r="H14" s="238"/>
      <c r="J14" s="224"/>
      <c r="K14" s="230"/>
      <c r="L14" s="225"/>
      <c r="M14" s="225"/>
      <c r="N14" s="68"/>
      <c r="O14" s="68"/>
      <c r="P14" s="231"/>
    </row>
    <row r="15" spans="1:16" s="16" customFormat="1" ht="18">
      <c r="A15" s="28"/>
      <c r="B15" s="605">
        <v>22</v>
      </c>
      <c r="C15" s="605" t="s">
        <v>316</v>
      </c>
      <c r="D15" s="605" t="s">
        <v>79</v>
      </c>
      <c r="E15" s="233"/>
      <c r="F15" s="245"/>
      <c r="G15" s="246"/>
      <c r="H15" s="239"/>
      <c r="J15" s="224"/>
      <c r="K15" s="230"/>
      <c r="L15" s="225"/>
      <c r="M15" s="225"/>
      <c r="N15" s="68"/>
      <c r="O15" s="68"/>
      <c r="P15" s="231"/>
    </row>
    <row r="16" spans="1:16" s="16" customFormat="1" ht="18">
      <c r="A16" s="28"/>
      <c r="B16" s="605">
        <v>76</v>
      </c>
      <c r="C16" s="605" t="s">
        <v>93</v>
      </c>
      <c r="D16" s="607" t="s">
        <v>49</v>
      </c>
      <c r="E16" s="233"/>
      <c r="F16" s="245"/>
      <c r="G16" s="246"/>
      <c r="H16" s="239"/>
      <c r="J16" s="224"/>
      <c r="K16" s="230"/>
      <c r="L16" s="225"/>
      <c r="M16" s="225"/>
      <c r="N16" s="68"/>
      <c r="O16" s="68"/>
      <c r="P16" s="231"/>
    </row>
    <row r="17" spans="1:17" s="16" customFormat="1" ht="18">
      <c r="A17" s="28"/>
      <c r="B17" s="605">
        <v>88</v>
      </c>
      <c r="C17" s="605" t="s">
        <v>211</v>
      </c>
      <c r="D17" s="607" t="s">
        <v>35</v>
      </c>
      <c r="E17" s="233"/>
      <c r="F17" s="245"/>
      <c r="G17" s="246"/>
      <c r="H17" s="239"/>
      <c r="J17" s="224"/>
      <c r="K17" s="230"/>
      <c r="L17" s="225"/>
      <c r="M17" s="225"/>
      <c r="N17" s="68"/>
      <c r="O17" s="68"/>
      <c r="P17" s="231"/>
    </row>
    <row r="18" spans="1:17" s="16" customFormat="1" ht="18">
      <c r="A18" s="28"/>
      <c r="B18" s="605">
        <v>99</v>
      </c>
      <c r="C18" s="608" t="s">
        <v>127</v>
      </c>
      <c r="D18" s="608" t="s">
        <v>53</v>
      </c>
      <c r="E18" s="378"/>
      <c r="F18" s="396"/>
      <c r="G18" s="246"/>
      <c r="H18" s="394"/>
      <c r="J18" s="395"/>
      <c r="K18" s="230"/>
      <c r="L18" s="391"/>
      <c r="M18" s="391"/>
      <c r="N18" s="392"/>
      <c r="O18" s="392"/>
      <c r="P18" s="393"/>
    </row>
    <row r="19" spans="1:17" s="16" customFormat="1" ht="18">
      <c r="A19" s="28"/>
      <c r="B19" s="605"/>
      <c r="C19" s="608" t="s">
        <v>313</v>
      </c>
      <c r="D19" s="609" t="s">
        <v>32</v>
      </c>
      <c r="E19" s="378"/>
      <c r="F19" s="396"/>
      <c r="G19" s="246"/>
      <c r="H19" s="394"/>
      <c r="J19" s="395"/>
      <c r="K19" s="230"/>
      <c r="L19" s="391"/>
      <c r="M19" s="391"/>
      <c r="N19" s="392"/>
      <c r="O19" s="392"/>
      <c r="P19" s="393"/>
    </row>
    <row r="20" spans="1:17" s="16" customFormat="1" ht="18">
      <c r="A20" s="28"/>
      <c r="B20" s="606"/>
      <c r="C20" s="608" t="s">
        <v>313</v>
      </c>
      <c r="D20" s="609" t="s">
        <v>52</v>
      </c>
      <c r="E20" s="378"/>
      <c r="F20" s="396"/>
      <c r="G20" s="246"/>
      <c r="H20" s="394"/>
      <c r="J20" s="395"/>
      <c r="K20" s="230"/>
      <c r="L20" s="391"/>
      <c r="M20" s="391"/>
      <c r="N20" s="392"/>
      <c r="O20" s="392"/>
      <c r="P20" s="393"/>
    </row>
    <row r="21" spans="1:17" s="16" customFormat="1" ht="18">
      <c r="A21" s="28"/>
      <c r="B21" s="604"/>
      <c r="C21" s="610" t="s">
        <v>151</v>
      </c>
      <c r="D21" s="609" t="s">
        <v>78</v>
      </c>
      <c r="E21" s="378"/>
      <c r="F21" s="396"/>
      <c r="G21" s="246"/>
      <c r="H21" s="394"/>
      <c r="J21" s="395"/>
      <c r="K21" s="230"/>
      <c r="L21" s="391"/>
      <c r="M21" s="391"/>
      <c r="N21" s="392"/>
      <c r="O21" s="392"/>
      <c r="P21" s="393"/>
    </row>
    <row r="22" spans="1:17" s="16" customFormat="1" ht="18">
      <c r="A22" s="28"/>
      <c r="B22" s="604"/>
      <c r="C22" s="614" t="s">
        <v>317</v>
      </c>
      <c r="D22" s="608" t="s">
        <v>49</v>
      </c>
      <c r="E22" s="378"/>
      <c r="F22" s="379"/>
      <c r="G22" s="389"/>
      <c r="H22" s="390"/>
      <c r="J22" s="224"/>
      <c r="K22" s="381"/>
      <c r="L22" s="391"/>
      <c r="M22" s="391"/>
      <c r="N22" s="392"/>
      <c r="O22" s="392"/>
      <c r="P22" s="393"/>
    </row>
    <row r="23" spans="1:17" s="16" customFormat="1" ht="18">
      <c r="A23" s="28"/>
      <c r="B23" s="611"/>
      <c r="C23" s="608" t="s">
        <v>318</v>
      </c>
      <c r="D23" s="615" t="s">
        <v>49</v>
      </c>
      <c r="E23" s="378"/>
      <c r="F23" s="379"/>
      <c r="G23" s="246"/>
      <c r="H23" s="394"/>
      <c r="J23" s="395"/>
      <c r="K23" s="230"/>
      <c r="L23" s="391"/>
      <c r="M23" s="391"/>
      <c r="N23" s="392"/>
      <c r="O23" s="392"/>
      <c r="P23" s="393"/>
    </row>
    <row r="24" spans="1:17" s="16" customFormat="1" ht="18">
      <c r="A24" s="370"/>
      <c r="B24" s="612"/>
      <c r="C24" s="603" t="s">
        <v>319</v>
      </c>
      <c r="D24" s="603" t="s">
        <v>32</v>
      </c>
      <c r="E24" s="378"/>
      <c r="F24" s="396"/>
      <c r="G24" s="246"/>
      <c r="H24" s="394"/>
      <c r="J24" s="395"/>
      <c r="K24" s="230"/>
      <c r="L24" s="391"/>
      <c r="M24" s="391"/>
      <c r="N24" s="392"/>
      <c r="O24" s="392"/>
      <c r="P24" s="393"/>
    </row>
    <row r="25" spans="1:17" s="16" customFormat="1" ht="18">
      <c r="A25" s="370"/>
      <c r="B25" s="613"/>
      <c r="C25" s="616" t="s">
        <v>128</v>
      </c>
      <c r="D25" s="616" t="s">
        <v>33</v>
      </c>
      <c r="E25" s="378"/>
      <c r="F25" s="396"/>
      <c r="G25" s="246"/>
      <c r="H25" s="394"/>
      <c r="J25" s="395"/>
      <c r="K25" s="230"/>
      <c r="L25" s="391"/>
      <c r="M25" s="391"/>
      <c r="N25" s="392"/>
      <c r="O25" s="392"/>
      <c r="P25" s="393"/>
    </row>
    <row r="26" spans="1:17" ht="15.95" customHeight="1">
      <c r="A26" s="29"/>
      <c r="B26" s="613"/>
      <c r="C26" s="616" t="s">
        <v>76</v>
      </c>
      <c r="D26" s="617" t="s">
        <v>77</v>
      </c>
      <c r="E26" s="233"/>
      <c r="F26" s="245"/>
      <c r="G26" s="246"/>
      <c r="H26" s="239"/>
      <c r="I26" s="16"/>
      <c r="J26" s="224"/>
      <c r="K26" s="230"/>
      <c r="L26" s="225"/>
      <c r="M26" s="225"/>
      <c r="N26" s="68"/>
      <c r="O26" s="68"/>
      <c r="P26" s="231"/>
      <c r="Q26" s="16"/>
    </row>
    <row r="27" spans="1:17" ht="15.95" customHeight="1">
      <c r="A27" s="29"/>
      <c r="B27" s="613"/>
      <c r="C27" s="617" t="s">
        <v>320</v>
      </c>
      <c r="D27" s="617" t="s">
        <v>46</v>
      </c>
      <c r="E27" s="233"/>
      <c r="F27" s="245"/>
      <c r="G27" s="247"/>
      <c r="H27" s="238"/>
      <c r="I27" s="16"/>
      <c r="J27" s="224"/>
      <c r="K27" s="230"/>
      <c r="L27" s="225"/>
      <c r="M27" s="225"/>
      <c r="N27" s="68"/>
      <c r="O27" s="68"/>
      <c r="P27" s="231"/>
      <c r="Q27" s="16"/>
    </row>
    <row r="28" spans="1:17" ht="15.95" customHeight="1">
      <c r="A28" s="29"/>
      <c r="B28" s="613"/>
      <c r="C28" s="616" t="s">
        <v>45</v>
      </c>
      <c r="D28" s="616" t="s">
        <v>52</v>
      </c>
      <c r="E28" s="378"/>
      <c r="F28" s="379"/>
      <c r="G28" s="385"/>
      <c r="H28" s="386"/>
      <c r="I28" s="16"/>
      <c r="J28" s="222"/>
      <c r="K28" s="381"/>
      <c r="L28" s="382"/>
      <c r="M28" s="382"/>
      <c r="N28" s="383"/>
      <c r="O28" s="383"/>
      <c r="P28" s="377"/>
      <c r="Q28" s="16"/>
    </row>
    <row r="29" spans="1:17" ht="15.95" customHeight="1">
      <c r="A29" s="29"/>
      <c r="B29" s="78"/>
      <c r="C29" s="622" t="s">
        <v>324</v>
      </c>
      <c r="D29" s="622" t="s">
        <v>169</v>
      </c>
      <c r="E29" s="378"/>
      <c r="F29" s="379"/>
      <c r="G29" s="385"/>
      <c r="H29" s="386"/>
      <c r="I29" s="16"/>
      <c r="J29" s="222"/>
      <c r="K29" s="381"/>
      <c r="L29" s="382"/>
      <c r="M29" s="382"/>
      <c r="N29" s="383"/>
      <c r="O29" s="383"/>
      <c r="P29" s="377"/>
      <c r="Q29" s="16"/>
    </row>
    <row r="30" spans="1:17" ht="15.95" customHeight="1">
      <c r="A30" s="29"/>
      <c r="B30" s="596"/>
      <c r="C30" s="596"/>
      <c r="D30" s="596"/>
      <c r="E30" s="378"/>
      <c r="F30" s="379"/>
      <c r="G30" s="385"/>
      <c r="H30" s="386"/>
      <c r="I30" s="16"/>
      <c r="J30" s="222"/>
      <c r="K30" s="381"/>
      <c r="L30" s="382"/>
      <c r="M30" s="382"/>
      <c r="N30" s="383"/>
      <c r="O30" s="383"/>
      <c r="P30" s="377"/>
    </row>
    <row r="31" spans="1:17" ht="15.95" customHeight="1">
      <c r="A31" s="29"/>
      <c r="B31" s="596"/>
      <c r="C31" s="596"/>
      <c r="D31" s="596"/>
      <c r="E31" s="378"/>
      <c r="F31" s="379"/>
      <c r="G31" s="385"/>
      <c r="H31" s="386"/>
      <c r="I31" s="16"/>
      <c r="J31" s="222"/>
      <c r="K31" s="381"/>
      <c r="L31" s="382"/>
      <c r="M31" s="382"/>
      <c r="N31" s="383"/>
      <c r="O31" s="383"/>
      <c r="P31" s="377"/>
    </row>
    <row r="32" spans="1:17" ht="15.95" customHeight="1">
      <c r="A32" s="29">
        <v>6</v>
      </c>
      <c r="B32" s="596"/>
      <c r="C32" s="598"/>
      <c r="D32" s="598"/>
      <c r="E32" s="378"/>
      <c r="F32" s="379"/>
      <c r="G32" s="385"/>
      <c r="H32" s="386"/>
      <c r="I32" s="16"/>
      <c r="J32" s="222"/>
      <c r="K32" s="381"/>
      <c r="L32" s="382"/>
      <c r="M32" s="382"/>
      <c r="N32" s="383"/>
      <c r="O32" s="383"/>
      <c r="P32" s="377"/>
    </row>
    <row r="33" spans="1:16" ht="15.95" customHeight="1">
      <c r="A33" s="29"/>
      <c r="B33" s="372">
        <v>3</v>
      </c>
      <c r="C33" s="372" t="s">
        <v>177</v>
      </c>
      <c r="D33" s="372" t="s">
        <v>178</v>
      </c>
      <c r="E33" s="378"/>
      <c r="F33" s="379"/>
      <c r="G33" s="385"/>
      <c r="H33" s="386"/>
      <c r="I33" s="16"/>
      <c r="J33" s="222"/>
      <c r="K33" s="381"/>
      <c r="L33" s="382"/>
      <c r="M33" s="382"/>
      <c r="N33" s="383"/>
      <c r="O33" s="383"/>
      <c r="P33" s="377"/>
    </row>
    <row r="34" spans="1:16" ht="15.95" customHeight="1">
      <c r="A34" s="29"/>
      <c r="B34" s="372">
        <v>7</v>
      </c>
      <c r="C34" s="372" t="s">
        <v>151</v>
      </c>
      <c r="D34" s="372" t="s">
        <v>176</v>
      </c>
      <c r="E34" s="378"/>
      <c r="F34" s="379"/>
      <c r="G34" s="380"/>
      <c r="H34" s="238"/>
      <c r="I34" s="16"/>
      <c r="J34" s="222"/>
      <c r="K34" s="381"/>
      <c r="L34" s="382"/>
      <c r="M34" s="382"/>
      <c r="N34" s="383"/>
      <c r="O34" s="383"/>
      <c r="P34" s="384"/>
    </row>
    <row r="35" spans="1:16" ht="15.95" customHeight="1">
      <c r="A35" s="29"/>
      <c r="B35" s="372">
        <v>16</v>
      </c>
      <c r="C35" s="372" t="s">
        <v>180</v>
      </c>
      <c r="D35" s="372" t="s">
        <v>173</v>
      </c>
      <c r="E35" s="378"/>
      <c r="F35" s="379"/>
      <c r="G35" s="380"/>
      <c r="H35" s="238"/>
      <c r="I35" s="16"/>
      <c r="J35" s="222"/>
      <c r="K35" s="381"/>
      <c r="L35" s="382"/>
      <c r="M35" s="382"/>
      <c r="N35" s="383"/>
      <c r="O35" s="383"/>
      <c r="P35" s="377"/>
    </row>
    <row r="36" spans="1:16" ht="15.95" customHeight="1">
      <c r="A36" s="29"/>
      <c r="B36" s="372">
        <v>18</v>
      </c>
      <c r="C36" s="372" t="s">
        <v>183</v>
      </c>
      <c r="D36" s="372" t="s">
        <v>184</v>
      </c>
      <c r="E36" s="233"/>
      <c r="F36" s="245"/>
      <c r="G36" s="246"/>
      <c r="H36" s="238"/>
      <c r="I36" s="16"/>
      <c r="J36" s="222"/>
      <c r="K36" s="230"/>
      <c r="L36" s="225"/>
      <c r="M36" s="225"/>
      <c r="N36" s="68"/>
      <c r="O36" s="68"/>
      <c r="P36" s="231"/>
    </row>
    <row r="37" spans="1:16" ht="15.95" customHeight="1">
      <c r="A37" s="29"/>
      <c r="B37" s="372">
        <v>21</v>
      </c>
      <c r="C37" s="372" t="s">
        <v>175</v>
      </c>
      <c r="D37" s="372" t="s">
        <v>176</v>
      </c>
      <c r="E37" s="371"/>
      <c r="F37" s="245"/>
      <c r="G37" s="246"/>
      <c r="H37" s="238"/>
      <c r="I37" s="16"/>
      <c r="J37" s="222"/>
      <c r="K37" s="230"/>
      <c r="L37" s="225"/>
      <c r="M37" s="225"/>
      <c r="N37" s="68"/>
      <c r="O37" s="68"/>
      <c r="P37" s="231"/>
    </row>
    <row r="38" spans="1:16" ht="15.95" customHeight="1">
      <c r="A38" s="29"/>
      <c r="B38" s="372">
        <v>22</v>
      </c>
      <c r="C38" s="373" t="s">
        <v>266</v>
      </c>
      <c r="D38" s="373" t="s">
        <v>213</v>
      </c>
      <c r="E38" s="249"/>
      <c r="F38" s="250"/>
      <c r="G38" s="251"/>
      <c r="H38" s="252"/>
      <c r="I38" s="253"/>
      <c r="J38" s="254"/>
      <c r="K38" s="230"/>
      <c r="L38" s="225"/>
      <c r="M38" s="225"/>
      <c r="N38" s="68"/>
      <c r="O38" s="68"/>
      <c r="P38" s="231"/>
    </row>
    <row r="39" spans="1:16" ht="15.95" customHeight="1">
      <c r="A39" s="29"/>
      <c r="B39" s="372">
        <v>44</v>
      </c>
      <c r="C39" s="372" t="s">
        <v>186</v>
      </c>
      <c r="D39" s="372" t="s">
        <v>184</v>
      </c>
      <c r="E39" s="234"/>
      <c r="F39" s="248"/>
      <c r="G39" s="241"/>
      <c r="H39" s="240"/>
      <c r="I39" s="67"/>
      <c r="J39" s="223"/>
      <c r="K39" s="230"/>
      <c r="L39" s="225"/>
      <c r="M39" s="225"/>
      <c r="N39" s="68"/>
      <c r="O39" s="68"/>
      <c r="P39" s="231"/>
    </row>
    <row r="40" spans="1:16" ht="15.95" customHeight="1">
      <c r="A40" s="29"/>
      <c r="B40" s="372">
        <v>88</v>
      </c>
      <c r="C40" s="372" t="s">
        <v>192</v>
      </c>
      <c r="D40" s="372" t="s">
        <v>49</v>
      </c>
      <c r="E40" s="235"/>
      <c r="F40" s="248"/>
      <c r="G40" s="241"/>
      <c r="H40" s="240"/>
      <c r="I40" s="67"/>
      <c r="J40" s="223"/>
      <c r="K40" s="230"/>
      <c r="L40" s="225"/>
      <c r="M40" s="225"/>
      <c r="N40" s="68"/>
      <c r="O40" s="68"/>
      <c r="P40" s="231"/>
    </row>
    <row r="41" spans="1:16" ht="15">
      <c r="B41" s="372"/>
      <c r="C41" s="372" t="s">
        <v>193</v>
      </c>
      <c r="D41" s="372" t="s">
        <v>52</v>
      </c>
      <c r="E41" s="236"/>
      <c r="F41" s="242"/>
      <c r="G41" s="241"/>
      <c r="H41" s="240"/>
      <c r="I41" s="67"/>
      <c r="J41" s="223"/>
      <c r="K41" s="230"/>
      <c r="L41" s="225"/>
      <c r="M41" s="225"/>
      <c r="N41" s="68"/>
      <c r="O41" s="68"/>
      <c r="P41" s="231"/>
    </row>
    <row r="42" spans="1:16" ht="15">
      <c r="B42" s="599"/>
      <c r="C42" s="599"/>
      <c r="D42" s="599"/>
      <c r="E42" s="235"/>
      <c r="F42" s="248"/>
      <c r="G42" s="241"/>
      <c r="H42" s="240"/>
      <c r="I42" s="67"/>
      <c r="J42" s="223"/>
      <c r="K42" s="230"/>
      <c r="L42" s="225"/>
      <c r="M42" s="225"/>
      <c r="N42" s="68"/>
      <c r="O42" s="68"/>
      <c r="P42" s="231"/>
    </row>
    <row r="43" spans="1:16" ht="15">
      <c r="B43" s="596"/>
      <c r="C43" s="596"/>
      <c r="D43" s="596"/>
      <c r="E43" s="235"/>
      <c r="F43" s="248"/>
      <c r="G43" s="241"/>
      <c r="H43" s="240"/>
      <c r="I43" s="67"/>
      <c r="J43" s="223"/>
      <c r="K43" s="230"/>
      <c r="L43" s="225"/>
      <c r="M43" s="225"/>
      <c r="N43" s="68"/>
      <c r="O43" s="68"/>
      <c r="P43" s="231"/>
    </row>
    <row r="44" spans="1:16" ht="15">
      <c r="B44" s="596"/>
      <c r="C44" s="596"/>
      <c r="D44" s="596"/>
      <c r="E44" s="235"/>
      <c r="F44" s="248"/>
      <c r="G44" s="241"/>
      <c r="H44" s="240"/>
      <c r="I44" s="67"/>
      <c r="J44" s="223"/>
      <c r="K44" s="230"/>
      <c r="L44" s="225"/>
      <c r="M44" s="225"/>
      <c r="N44" s="68"/>
      <c r="O44" s="68"/>
      <c r="P44" s="231"/>
    </row>
    <row r="45" spans="1:16" ht="15">
      <c r="B45" s="596"/>
      <c r="C45" s="596"/>
      <c r="D45" s="596"/>
      <c r="E45" s="235"/>
      <c r="F45" s="248"/>
      <c r="G45" s="241"/>
      <c r="H45" s="240"/>
      <c r="I45" s="67"/>
      <c r="J45" s="223"/>
      <c r="K45" s="230"/>
      <c r="L45" s="225"/>
      <c r="M45" s="225"/>
      <c r="N45" s="68"/>
      <c r="O45" s="68"/>
      <c r="P45" s="231"/>
    </row>
    <row r="46" spans="1:16" ht="15">
      <c r="B46" s="596"/>
      <c r="C46" s="596"/>
      <c r="D46" s="596"/>
      <c r="E46" s="235"/>
      <c r="F46" s="248"/>
      <c r="G46" s="241"/>
      <c r="H46" s="240"/>
      <c r="I46" s="67"/>
      <c r="J46" s="223"/>
      <c r="K46" s="230"/>
      <c r="L46" s="225"/>
      <c r="M46" s="225"/>
      <c r="N46" s="68"/>
      <c r="O46" s="68"/>
      <c r="P46" s="231"/>
    </row>
    <row r="47" spans="1:16" ht="15">
      <c r="B47" s="596"/>
      <c r="C47" s="596"/>
      <c r="D47" s="596"/>
      <c r="E47" s="235"/>
      <c r="F47" s="248"/>
      <c r="G47" s="241"/>
      <c r="H47" s="240"/>
      <c r="I47" s="67"/>
      <c r="J47" s="223"/>
      <c r="K47" s="230"/>
      <c r="L47" s="225"/>
      <c r="M47" s="225"/>
      <c r="N47" s="68"/>
      <c r="O47" s="68"/>
      <c r="P47" s="231"/>
    </row>
    <row r="48" spans="1:16" ht="15">
      <c r="B48" s="272"/>
      <c r="C48" s="618"/>
      <c r="D48" s="618"/>
      <c r="E48" s="235"/>
      <c r="F48" s="248"/>
      <c r="G48" s="241"/>
      <c r="H48" s="240"/>
      <c r="I48" s="67"/>
      <c r="J48" s="223"/>
      <c r="K48" s="230"/>
      <c r="L48" s="225"/>
      <c r="M48" s="225"/>
      <c r="N48" s="68"/>
      <c r="O48" s="68"/>
      <c r="P48" s="231"/>
    </row>
  </sheetData>
  <sheetProtection selectLockedCells="1" selectUnlockedCells="1"/>
  <pageMargins left="0.23622047244094491" right="0.23622047244094491" top="0.19685039370078741" bottom="0" header="0.31496062992125984" footer="0.31496062992125984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</sheetPr>
  <dimension ref="A1:K1003"/>
  <sheetViews>
    <sheetView topLeftCell="A19" workbookViewId="0">
      <selection activeCell="L37" sqref="L37"/>
    </sheetView>
  </sheetViews>
  <sheetFormatPr defaultColWidth="9" defaultRowHeight="12.75"/>
  <cols>
    <col min="1" max="16384" width="9" style="30"/>
  </cols>
  <sheetData>
    <row r="1" spans="1:11" ht="18">
      <c r="A1" s="69" t="s">
        <v>321</v>
      </c>
      <c r="B1" s="70"/>
      <c r="C1" s="70"/>
      <c r="D1" s="71"/>
      <c r="E1" s="70"/>
      <c r="F1" s="70"/>
      <c r="G1" s="70"/>
      <c r="H1" s="70"/>
      <c r="I1" s="31"/>
      <c r="J1" s="31"/>
      <c r="K1" s="31"/>
    </row>
    <row r="2" spans="1:11" ht="7.5" customHeight="1">
      <c r="A2" s="70"/>
      <c r="B2" s="70"/>
      <c r="C2" s="70"/>
      <c r="D2" s="71"/>
      <c r="E2" s="70"/>
      <c r="F2" s="70"/>
      <c r="G2" s="70"/>
      <c r="H2" s="70"/>
      <c r="I2" s="31"/>
      <c r="J2" s="31"/>
      <c r="K2" s="31"/>
    </row>
    <row r="3" spans="1:11">
      <c r="A3" s="72" t="s">
        <v>63</v>
      </c>
      <c r="B3" s="70"/>
      <c r="C3" s="70"/>
      <c r="D3" s="71"/>
      <c r="E3" s="70"/>
      <c r="F3" s="72" t="s">
        <v>64</v>
      </c>
      <c r="G3" s="70"/>
      <c r="H3" s="70"/>
      <c r="I3" s="31"/>
      <c r="J3" s="31"/>
      <c r="K3" s="31"/>
    </row>
    <row r="4" spans="1:11" s="14" customFormat="1" ht="27.95" customHeight="1">
      <c r="A4" s="73" t="s">
        <v>125</v>
      </c>
      <c r="B4" s="74"/>
      <c r="C4" s="74"/>
      <c r="D4" s="75"/>
      <c r="E4" s="76"/>
      <c r="F4" s="73" t="s">
        <v>125</v>
      </c>
      <c r="G4" s="74"/>
      <c r="H4" s="77"/>
      <c r="I4" s="32"/>
      <c r="J4" s="32"/>
      <c r="K4" s="32"/>
    </row>
    <row r="5" spans="1:11" s="14" customFormat="1" ht="14.1" customHeight="1">
      <c r="A5" s="70"/>
      <c r="B5" s="70"/>
      <c r="C5" s="70"/>
      <c r="D5" s="71"/>
      <c r="E5" s="70"/>
      <c r="F5" s="70"/>
      <c r="G5" s="70"/>
      <c r="H5" s="70"/>
      <c r="I5" s="32"/>
      <c r="J5" s="32"/>
      <c r="K5" s="32"/>
    </row>
    <row r="6" spans="1:11" s="14" customFormat="1">
      <c r="A6" s="79" t="s">
        <v>65</v>
      </c>
      <c r="B6" s="70"/>
      <c r="C6" s="70"/>
      <c r="D6" s="71"/>
      <c r="E6" s="70"/>
      <c r="F6" s="70"/>
      <c r="G6" s="70"/>
      <c r="H6" s="70"/>
      <c r="I6" s="32"/>
      <c r="J6" s="32"/>
      <c r="K6" s="32"/>
    </row>
    <row r="7" spans="1:11" s="14" customFormat="1">
      <c r="A7" s="72" t="s">
        <v>74</v>
      </c>
      <c r="B7" s="70"/>
      <c r="C7" s="70"/>
      <c r="D7" s="71"/>
      <c r="E7" s="70"/>
      <c r="F7" s="70"/>
      <c r="G7" s="70"/>
      <c r="H7" s="70"/>
      <c r="I7" s="32"/>
      <c r="J7" s="32"/>
      <c r="K7" s="32"/>
    </row>
    <row r="8" spans="1:11" s="14" customFormat="1" ht="9.9499999999999993" customHeight="1">
      <c r="A8" s="80" t="s">
        <v>21</v>
      </c>
      <c r="B8" s="81"/>
      <c r="C8" s="80" t="s">
        <v>22</v>
      </c>
      <c r="D8" s="82" t="s">
        <v>66</v>
      </c>
      <c r="E8" s="80"/>
      <c r="F8" s="80" t="s">
        <v>67</v>
      </c>
      <c r="G8" s="80"/>
      <c r="H8" s="80"/>
      <c r="I8" s="32"/>
      <c r="J8" s="32"/>
      <c r="K8" s="32"/>
    </row>
    <row r="9" spans="1:11" s="14" customFormat="1" ht="15.95" customHeight="1">
      <c r="A9" s="81" t="s">
        <v>51</v>
      </c>
      <c r="B9" s="81"/>
      <c r="C9" s="81" t="s">
        <v>32</v>
      </c>
      <c r="D9" s="108" t="s">
        <v>126</v>
      </c>
      <c r="E9" s="81"/>
      <c r="F9" s="83">
        <v>733267269</v>
      </c>
      <c r="G9" s="81"/>
      <c r="H9" s="81"/>
      <c r="I9" s="32"/>
      <c r="J9" s="32"/>
      <c r="K9" s="32"/>
    </row>
    <row r="10" spans="1:11" s="14" customFormat="1">
      <c r="A10" s="72" t="s">
        <v>75</v>
      </c>
      <c r="B10" s="70"/>
      <c r="C10" s="70"/>
      <c r="D10" s="71"/>
      <c r="E10" s="70"/>
      <c r="F10" s="70"/>
      <c r="G10" s="70"/>
      <c r="H10" s="70"/>
      <c r="I10" s="32"/>
      <c r="J10" s="32"/>
      <c r="K10" s="32"/>
    </row>
    <row r="11" spans="1:11" s="14" customFormat="1" ht="9.9499999999999993" customHeight="1">
      <c r="A11" s="80" t="s">
        <v>21</v>
      </c>
      <c r="B11" s="81"/>
      <c r="C11" s="80" t="s">
        <v>22</v>
      </c>
      <c r="D11" s="82" t="s">
        <v>66</v>
      </c>
      <c r="E11" s="80"/>
      <c r="F11" s="80" t="s">
        <v>67</v>
      </c>
      <c r="G11" s="80"/>
      <c r="H11" s="80"/>
      <c r="I11" s="32"/>
      <c r="J11" s="32"/>
      <c r="K11" s="32"/>
    </row>
    <row r="12" spans="1:11" s="14" customFormat="1" ht="15.95" customHeight="1">
      <c r="A12" s="81"/>
      <c r="B12" s="81"/>
      <c r="C12" s="81"/>
      <c r="D12" s="84"/>
      <c r="E12" s="85"/>
      <c r="F12" s="85"/>
      <c r="G12" s="81"/>
      <c r="H12" s="81"/>
      <c r="I12" s="32"/>
      <c r="J12" s="32"/>
      <c r="K12" s="32"/>
    </row>
    <row r="13" spans="1:11" s="14" customFormat="1" ht="15.95" customHeight="1">
      <c r="A13" s="70"/>
      <c r="B13" s="70"/>
      <c r="C13" s="70"/>
      <c r="D13" s="71"/>
      <c r="E13" s="70"/>
      <c r="F13" s="70"/>
      <c r="G13" s="70"/>
      <c r="H13" s="70"/>
      <c r="I13" s="32"/>
      <c r="J13" s="32"/>
      <c r="K13" s="32"/>
    </row>
    <row r="14" spans="1:11" s="14" customFormat="1" ht="14.1" customHeight="1">
      <c r="A14" s="79" t="s">
        <v>68</v>
      </c>
      <c r="B14" s="70"/>
      <c r="C14" s="70"/>
      <c r="D14" s="71"/>
      <c r="E14" s="70"/>
      <c r="F14" s="70"/>
      <c r="G14" s="70"/>
      <c r="H14" s="70"/>
      <c r="I14" s="32"/>
      <c r="J14" s="32"/>
      <c r="K14" s="32"/>
    </row>
    <row r="15" spans="1:11" s="14" customFormat="1">
      <c r="A15" s="72"/>
      <c r="B15" s="72"/>
      <c r="C15" s="72"/>
      <c r="D15" s="86"/>
      <c r="E15" s="72"/>
      <c r="F15" s="72"/>
      <c r="G15" s="72"/>
      <c r="H15" s="70"/>
      <c r="I15" s="32"/>
      <c r="J15" s="32"/>
      <c r="K15" s="32"/>
    </row>
    <row r="16" spans="1:11" s="14" customFormat="1">
      <c r="A16" s="80" t="s">
        <v>69</v>
      </c>
      <c r="B16" s="87" t="s">
        <v>21</v>
      </c>
      <c r="C16" s="87" t="s">
        <v>22</v>
      </c>
      <c r="D16" s="88" t="s">
        <v>86</v>
      </c>
      <c r="E16" s="89"/>
      <c r="F16" s="89"/>
      <c r="G16" s="89"/>
      <c r="H16" s="90"/>
      <c r="I16" s="32"/>
      <c r="J16" s="32"/>
      <c r="K16" s="32"/>
    </row>
    <row r="17" spans="1:11" s="14" customFormat="1">
      <c r="A17" s="605">
        <v>3</v>
      </c>
      <c r="B17" s="605" t="s">
        <v>315</v>
      </c>
      <c r="C17" s="607" t="s">
        <v>44</v>
      </c>
      <c r="D17" s="91"/>
      <c r="E17" s="92"/>
      <c r="F17" s="92" t="s">
        <v>125</v>
      </c>
      <c r="G17" s="93"/>
      <c r="H17" s="70"/>
      <c r="I17" s="32"/>
      <c r="J17" s="32"/>
      <c r="K17" s="32"/>
    </row>
    <row r="18" spans="1:11" s="14" customFormat="1" ht="14.1" customHeight="1">
      <c r="A18" s="605">
        <v>8</v>
      </c>
      <c r="B18" s="605" t="s">
        <v>82</v>
      </c>
      <c r="C18" s="607" t="s">
        <v>38</v>
      </c>
      <c r="D18" s="91"/>
      <c r="E18" s="92"/>
      <c r="F18" s="92" t="s">
        <v>125</v>
      </c>
      <c r="G18" s="93"/>
      <c r="H18" s="70"/>
      <c r="I18" s="32"/>
      <c r="J18" s="32"/>
      <c r="K18" s="32"/>
    </row>
    <row r="19" spans="1:11" s="14" customFormat="1" ht="14.1" customHeight="1">
      <c r="A19" s="605">
        <v>10</v>
      </c>
      <c r="B19" s="605" t="s">
        <v>51</v>
      </c>
      <c r="C19" s="607" t="s">
        <v>32</v>
      </c>
      <c r="D19" s="91"/>
      <c r="E19" s="111"/>
      <c r="F19" s="92" t="s">
        <v>125</v>
      </c>
      <c r="G19" s="93"/>
      <c r="H19" s="70"/>
      <c r="I19" s="32"/>
      <c r="J19" s="32"/>
      <c r="K19" s="32"/>
    </row>
    <row r="20" spans="1:11" s="14" customFormat="1" ht="14.1" customHeight="1">
      <c r="A20" s="605">
        <v>11</v>
      </c>
      <c r="B20" s="605" t="s">
        <v>97</v>
      </c>
      <c r="C20" s="607" t="s">
        <v>47</v>
      </c>
      <c r="D20" s="91"/>
      <c r="E20" s="92"/>
      <c r="F20" s="92" t="s">
        <v>125</v>
      </c>
      <c r="G20" s="93"/>
      <c r="H20" s="70"/>
      <c r="I20" s="32"/>
      <c r="J20" s="32"/>
      <c r="K20" s="32"/>
    </row>
    <row r="21" spans="1:11" s="14" customFormat="1" ht="14.1" customHeight="1">
      <c r="A21" s="605">
        <v>12</v>
      </c>
      <c r="B21" s="605" t="s">
        <v>316</v>
      </c>
      <c r="C21" s="607" t="s">
        <v>41</v>
      </c>
      <c r="D21" s="91"/>
      <c r="E21" s="92"/>
      <c r="F21" s="92" t="s">
        <v>125</v>
      </c>
      <c r="G21" s="93"/>
      <c r="H21" s="70"/>
      <c r="I21" s="32"/>
      <c r="J21" s="32"/>
      <c r="K21" s="32"/>
    </row>
    <row r="22" spans="1:11" s="14" customFormat="1" ht="14.1" customHeight="1">
      <c r="A22" s="605">
        <v>14</v>
      </c>
      <c r="B22" s="605" t="s">
        <v>314</v>
      </c>
      <c r="C22" s="607" t="s">
        <v>79</v>
      </c>
      <c r="D22" s="91"/>
      <c r="E22" s="92"/>
      <c r="F22" s="92" t="s">
        <v>125</v>
      </c>
      <c r="G22" s="93"/>
      <c r="H22" s="70"/>
      <c r="I22" s="32"/>
      <c r="J22" s="32"/>
      <c r="K22" s="32"/>
    </row>
    <row r="23" spans="1:11" s="14" customFormat="1" ht="14.1" customHeight="1">
      <c r="A23" s="605">
        <v>18</v>
      </c>
      <c r="B23" s="605" t="s">
        <v>45</v>
      </c>
      <c r="C23" s="605" t="s">
        <v>41</v>
      </c>
      <c r="D23" s="91"/>
      <c r="E23" s="92"/>
      <c r="F23" s="92" t="s">
        <v>125</v>
      </c>
      <c r="G23" s="93"/>
      <c r="H23" s="70"/>
      <c r="I23" s="32"/>
      <c r="J23" s="32"/>
      <c r="K23" s="32"/>
    </row>
    <row r="24" spans="1:11" s="14" customFormat="1" ht="14.1" customHeight="1">
      <c r="A24" s="605">
        <v>22</v>
      </c>
      <c r="B24" s="605" t="s">
        <v>316</v>
      </c>
      <c r="C24" s="605" t="s">
        <v>79</v>
      </c>
      <c r="D24" s="91"/>
      <c r="E24" s="111"/>
      <c r="F24" s="92" t="s">
        <v>125</v>
      </c>
      <c r="G24" s="93"/>
      <c r="H24" s="70"/>
      <c r="I24" s="32"/>
      <c r="J24" s="32"/>
      <c r="K24" s="32"/>
    </row>
    <row r="25" spans="1:11" s="14" customFormat="1" ht="14.1" customHeight="1">
      <c r="A25" s="605">
        <v>76</v>
      </c>
      <c r="B25" s="605" t="s">
        <v>93</v>
      </c>
      <c r="C25" s="607" t="s">
        <v>49</v>
      </c>
      <c r="D25" s="94"/>
      <c r="E25" s="92"/>
      <c r="F25" s="92" t="s">
        <v>125</v>
      </c>
      <c r="G25" s="93"/>
      <c r="H25" s="70"/>
      <c r="I25" s="32"/>
      <c r="J25" s="32"/>
      <c r="K25" s="32"/>
    </row>
    <row r="26" spans="1:11" s="14" customFormat="1" ht="14.1" customHeight="1">
      <c r="A26" s="605">
        <v>88</v>
      </c>
      <c r="B26" s="605" t="s">
        <v>211</v>
      </c>
      <c r="C26" s="607" t="s">
        <v>35</v>
      </c>
      <c r="D26" s="91"/>
      <c r="E26" s="111"/>
      <c r="F26" s="92" t="s">
        <v>125</v>
      </c>
      <c r="G26" s="93"/>
      <c r="H26" s="70"/>
      <c r="I26" s="32"/>
      <c r="J26" s="32"/>
      <c r="K26" s="32"/>
    </row>
    <row r="27" spans="1:11" s="14" customFormat="1" ht="14.1" customHeight="1">
      <c r="A27" s="605">
        <v>99</v>
      </c>
      <c r="B27" s="608" t="s">
        <v>127</v>
      </c>
      <c r="C27" s="608" t="s">
        <v>53</v>
      </c>
      <c r="D27" s="91"/>
      <c r="E27" s="92"/>
      <c r="F27" s="92" t="s">
        <v>125</v>
      </c>
      <c r="G27" s="93"/>
      <c r="H27" s="70"/>
      <c r="I27" s="32"/>
      <c r="J27" s="32"/>
      <c r="K27" s="32"/>
    </row>
    <row r="28" spans="1:11" s="14" customFormat="1" ht="14.1" customHeight="1">
      <c r="A28" s="605"/>
      <c r="B28" s="608" t="s">
        <v>313</v>
      </c>
      <c r="C28" s="609" t="s">
        <v>32</v>
      </c>
      <c r="D28" s="94"/>
      <c r="E28" s="93"/>
      <c r="F28" s="92" t="s">
        <v>125</v>
      </c>
      <c r="G28" s="93"/>
      <c r="H28" s="70"/>
      <c r="I28" s="32"/>
      <c r="J28" s="32"/>
      <c r="K28" s="32"/>
    </row>
    <row r="29" spans="1:11" s="14" customFormat="1" ht="14.1" customHeight="1">
      <c r="A29" s="606"/>
      <c r="B29" s="608" t="s">
        <v>313</v>
      </c>
      <c r="C29" s="609" t="s">
        <v>52</v>
      </c>
      <c r="D29" s="95"/>
      <c r="E29" s="96"/>
      <c r="F29" s="92" t="s">
        <v>125</v>
      </c>
      <c r="G29" s="96"/>
      <c r="H29" s="70"/>
      <c r="I29" s="32"/>
      <c r="J29" s="32"/>
      <c r="K29" s="32"/>
    </row>
    <row r="30" spans="1:11" s="14" customFormat="1" ht="14.1" customHeight="1">
      <c r="A30" s="604"/>
      <c r="B30" s="610" t="s">
        <v>151</v>
      </c>
      <c r="C30" s="609" t="s">
        <v>78</v>
      </c>
      <c r="D30" s="109"/>
      <c r="E30" s="110"/>
      <c r="F30" s="92" t="s">
        <v>125</v>
      </c>
      <c r="G30" s="96"/>
      <c r="H30" s="70"/>
      <c r="I30" s="32"/>
      <c r="J30" s="32"/>
      <c r="K30" s="32"/>
    </row>
    <row r="31" spans="1:11" s="14" customFormat="1" ht="14.1" customHeight="1">
      <c r="A31" s="604"/>
      <c r="B31" s="614" t="s">
        <v>317</v>
      </c>
      <c r="C31" s="608" t="s">
        <v>49</v>
      </c>
      <c r="D31" s="97"/>
      <c r="E31" s="111"/>
      <c r="F31" s="92" t="s">
        <v>125</v>
      </c>
      <c r="G31" s="111"/>
      <c r="H31" s="98"/>
      <c r="I31" s="32"/>
      <c r="J31" s="32"/>
      <c r="K31" s="32"/>
    </row>
    <row r="32" spans="1:11" s="14" customFormat="1" ht="14.1" customHeight="1">
      <c r="A32" s="611"/>
      <c r="B32" s="608" t="s">
        <v>318</v>
      </c>
      <c r="C32" s="615" t="s">
        <v>49</v>
      </c>
      <c r="D32" s="113"/>
      <c r="E32" s="112"/>
      <c r="F32" s="92" t="s">
        <v>125</v>
      </c>
      <c r="G32" s="112"/>
      <c r="H32" s="70"/>
      <c r="I32" s="32"/>
      <c r="J32" s="32"/>
      <c r="K32" s="32"/>
    </row>
    <row r="33" spans="1:11" s="14" customFormat="1" ht="14.1" customHeight="1">
      <c r="A33" s="612"/>
      <c r="B33" s="603" t="s">
        <v>319</v>
      </c>
      <c r="C33" s="603" t="s">
        <v>32</v>
      </c>
      <c r="D33" s="114"/>
      <c r="E33" s="112"/>
      <c r="F33" s="92" t="s">
        <v>125</v>
      </c>
      <c r="G33" s="112"/>
      <c r="H33" s="70"/>
      <c r="I33" s="32"/>
      <c r="J33" s="32"/>
      <c r="K33" s="32"/>
    </row>
    <row r="34" spans="1:11" s="14" customFormat="1" ht="14.1" customHeight="1">
      <c r="A34" s="613"/>
      <c r="B34" s="616" t="s">
        <v>128</v>
      </c>
      <c r="C34" s="616" t="s">
        <v>33</v>
      </c>
      <c r="D34" s="115"/>
      <c r="E34" s="112"/>
      <c r="F34" s="92" t="s">
        <v>125</v>
      </c>
      <c r="G34" s="112"/>
      <c r="H34" s="70"/>
      <c r="I34" s="32"/>
      <c r="J34" s="32"/>
      <c r="K34" s="32"/>
    </row>
    <row r="35" spans="1:11" s="14" customFormat="1" ht="14.1" customHeight="1">
      <c r="A35" s="613"/>
      <c r="B35" s="616" t="s">
        <v>76</v>
      </c>
      <c r="C35" s="617" t="s">
        <v>77</v>
      </c>
      <c r="D35" s="114"/>
      <c r="E35" s="112"/>
      <c r="F35" s="92" t="s">
        <v>125</v>
      </c>
      <c r="G35" s="112"/>
      <c r="H35" s="70"/>
      <c r="I35" s="32"/>
      <c r="J35" s="32"/>
      <c r="K35" s="32"/>
    </row>
    <row r="36" spans="1:11" s="14" customFormat="1" ht="14.1" customHeight="1">
      <c r="A36" s="613"/>
      <c r="B36" s="617" t="s">
        <v>320</v>
      </c>
      <c r="C36" s="617" t="s">
        <v>46</v>
      </c>
      <c r="D36" s="115"/>
      <c r="E36" s="112"/>
      <c r="F36" s="92" t="s">
        <v>125</v>
      </c>
      <c r="G36" s="112"/>
      <c r="H36" s="70"/>
      <c r="I36" s="32"/>
      <c r="J36" s="32"/>
      <c r="K36" s="32"/>
    </row>
    <row r="37" spans="1:11" s="14" customFormat="1" ht="14.1" customHeight="1">
      <c r="A37" s="613"/>
      <c r="B37" s="616" t="s">
        <v>45</v>
      </c>
      <c r="C37" s="616" t="s">
        <v>52</v>
      </c>
      <c r="D37" s="115"/>
      <c r="E37" s="112"/>
      <c r="F37" s="92" t="s">
        <v>125</v>
      </c>
      <c r="G37" s="112"/>
      <c r="H37" s="70"/>
      <c r="I37" s="32"/>
      <c r="J37" s="32"/>
      <c r="K37" s="32"/>
    </row>
    <row r="38" spans="1:11" s="14" customFormat="1" ht="14.1" customHeight="1">
      <c r="A38" s="78"/>
      <c r="B38" s="622" t="s">
        <v>324</v>
      </c>
      <c r="C38" s="622" t="s">
        <v>169</v>
      </c>
      <c r="D38" s="78"/>
      <c r="E38" s="78"/>
      <c r="F38" s="622" t="s">
        <v>125</v>
      </c>
      <c r="G38" s="78"/>
      <c r="H38" s="78"/>
      <c r="I38" s="32"/>
      <c r="J38" s="32"/>
      <c r="K38" s="32"/>
    </row>
    <row r="39" spans="1:11" s="14" customFormat="1" ht="14.1" customHeight="1">
      <c r="A39" s="78"/>
      <c r="B39" s="636" t="s">
        <v>306</v>
      </c>
      <c r="C39" s="636" t="s">
        <v>44</v>
      </c>
      <c r="D39" s="78"/>
      <c r="E39" s="78"/>
      <c r="F39" s="636" t="s">
        <v>334</v>
      </c>
      <c r="G39" s="78"/>
      <c r="H39" s="78"/>
      <c r="I39" s="32"/>
      <c r="J39" s="32"/>
      <c r="K39" s="32"/>
    </row>
    <row r="40" spans="1:11" s="14" customFormat="1" ht="14.1" customHeight="1">
      <c r="A40" s="78"/>
      <c r="B40" s="78"/>
      <c r="C40" s="78"/>
      <c r="D40" s="78"/>
      <c r="E40" s="78"/>
      <c r="F40" s="78"/>
      <c r="G40" s="78"/>
      <c r="H40" s="78"/>
      <c r="I40" s="32"/>
      <c r="J40" s="32"/>
      <c r="K40" s="32"/>
    </row>
    <row r="41" spans="1:11" s="14" customFormat="1" ht="14.1" customHeight="1">
      <c r="A41" s="72" t="s">
        <v>72</v>
      </c>
      <c r="B41" s="70"/>
      <c r="C41" s="70"/>
      <c r="D41" s="71"/>
      <c r="E41" s="70"/>
      <c r="F41" s="70"/>
      <c r="G41" s="70"/>
      <c r="H41" s="70"/>
      <c r="I41" s="32"/>
      <c r="J41" s="32"/>
      <c r="K41" s="32"/>
    </row>
    <row r="42" spans="1:11" s="14" customFormat="1" ht="14.1" customHeight="1">
      <c r="A42" s="85"/>
      <c r="B42" s="85" t="s">
        <v>40</v>
      </c>
      <c r="C42" s="85" t="s">
        <v>32</v>
      </c>
      <c r="D42" s="99"/>
      <c r="E42" s="70"/>
      <c r="F42" s="100" t="s">
        <v>73</v>
      </c>
      <c r="G42" s="70"/>
      <c r="H42" s="70"/>
      <c r="I42" s="32"/>
      <c r="J42" s="32"/>
      <c r="K42" s="32"/>
    </row>
    <row r="43" spans="1:11" s="14" customFormat="1">
      <c r="A43" s="85"/>
      <c r="B43" s="85"/>
      <c r="C43" s="85"/>
      <c r="D43" s="101"/>
      <c r="E43" s="70"/>
      <c r="F43" s="102" t="s">
        <v>87</v>
      </c>
      <c r="G43" s="103"/>
      <c r="H43" s="104"/>
      <c r="I43" s="32"/>
      <c r="J43" s="32"/>
      <c r="K43" s="32"/>
    </row>
    <row r="44" spans="1:11" s="14" customFormat="1">
      <c r="A44" s="85"/>
      <c r="B44" s="85"/>
      <c r="C44" s="85"/>
      <c r="D44" s="99"/>
      <c r="E44" s="70"/>
      <c r="F44" s="105"/>
      <c r="G44" s="106"/>
      <c r="H44" s="107"/>
      <c r="I44" s="32"/>
      <c r="J44" s="32"/>
      <c r="K44" s="32"/>
    </row>
    <row r="45" spans="1:11" s="14" customFormat="1" ht="14.1" customHeight="1">
      <c r="A45" s="85"/>
      <c r="B45" s="85"/>
      <c r="C45" s="85"/>
      <c r="D45" s="101"/>
      <c r="E45" s="70"/>
      <c r="F45" s="70"/>
      <c r="G45" s="70"/>
      <c r="H45" s="70"/>
      <c r="I45" s="32"/>
      <c r="J45" s="32"/>
      <c r="K45" s="32"/>
    </row>
    <row r="46" spans="1:11" s="14" customFormat="1" ht="14.1" customHeight="1">
      <c r="A46" s="85"/>
      <c r="B46" s="85"/>
      <c r="C46" s="85"/>
      <c r="D46" s="101"/>
      <c r="E46" s="70"/>
      <c r="F46" s="70"/>
      <c r="G46" s="70"/>
      <c r="H46" s="70"/>
      <c r="I46" s="32"/>
      <c r="J46" s="32"/>
      <c r="K46" s="32"/>
    </row>
    <row r="47" spans="1:11" s="14" customFormat="1" ht="14.1" customHeight="1">
      <c r="A47" s="85"/>
      <c r="B47" s="85"/>
      <c r="C47" s="85"/>
      <c r="D47" s="99"/>
      <c r="E47" s="70"/>
      <c r="F47" s="70"/>
      <c r="G47" s="70"/>
      <c r="H47" s="70"/>
      <c r="I47" s="32"/>
      <c r="J47" s="32"/>
      <c r="K47" s="32"/>
    </row>
    <row r="48" spans="1:11" s="14" customFormat="1" ht="14.1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s="14" customFormat="1" ht="14.1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s="14" customFormat="1" ht="7.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s="14" customForma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s="14" customForma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s="14" customForma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s="14" customForma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s="14" customForma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s="14" customForma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s="14" customForma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s="14" customForma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1" s="14" customForma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s="14" customForma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s="14" customForma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1" s="14" customForma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s="14" customForma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1" s="14" customForma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1:1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</row>
    <row r="68" spans="1:1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</row>
    <row r="69" spans="1:1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</row>
    <row r="72" spans="1:1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</row>
    <row r="73" spans="1:1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</row>
    <row r="74" spans="1:1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</row>
    <row r="75" spans="1:1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</row>
    <row r="76" spans="1:1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</row>
    <row r="77" spans="1:1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</row>
    <row r="78" spans="1:1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</row>
    <row r="79" spans="1:1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</row>
    <row r="80" spans="1:1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</row>
    <row r="81" spans="1:1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</row>
    <row r="82" spans="1:1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</row>
    <row r="83" spans="1:1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</row>
    <row r="84" spans="1:1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</row>
    <row r="85" spans="1:1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</row>
    <row r="86" spans="1:1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1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</row>
    <row r="88" spans="1:1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</row>
    <row r="89" spans="1:1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</row>
    <row r="90" spans="1:1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</row>
    <row r="91" spans="1:1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</row>
    <row r="92" spans="1:1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</row>
    <row r="93" spans="1:1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</row>
    <row r="94" spans="1:1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</row>
    <row r="95" spans="1:1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</row>
    <row r="96" spans="1:1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</row>
    <row r="97" spans="1:1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</row>
    <row r="98" spans="1:1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</row>
    <row r="99" spans="1:1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</row>
    <row r="100" spans="1:1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</row>
    <row r="101" spans="1:1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</row>
    <row r="102" spans="1:1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</row>
    <row r="103" spans="1:1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</row>
    <row r="104" spans="1:1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</row>
    <row r="105" spans="1:1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</row>
    <row r="106" spans="1:1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</row>
    <row r="107" spans="1:1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</row>
    <row r="108" spans="1:1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</row>
    <row r="109" spans="1:1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</row>
    <row r="110" spans="1:1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</row>
    <row r="111" spans="1:1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</row>
    <row r="112" spans="1:1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</row>
    <row r="113" spans="1:1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</row>
    <row r="114" spans="1:1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1:1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</row>
    <row r="116" spans="1:1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</row>
    <row r="117" spans="1:1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</row>
    <row r="118" spans="1:1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</row>
    <row r="119" spans="1:1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</row>
    <row r="120" spans="1:1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</row>
    <row r="121" spans="1:1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</row>
    <row r="122" spans="1:1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</row>
    <row r="123" spans="1:1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</row>
    <row r="124" spans="1:1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</row>
    <row r="125" spans="1:1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</row>
    <row r="126" spans="1:1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</row>
    <row r="127" spans="1:1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</row>
    <row r="128" spans="1:1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</row>
    <row r="129" spans="1:1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</row>
    <row r="130" spans="1:1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</row>
    <row r="131" spans="1:1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</row>
    <row r="132" spans="1:1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</row>
    <row r="133" spans="1:1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</row>
    <row r="134" spans="1:1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</row>
    <row r="135" spans="1:1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</row>
    <row r="136" spans="1:1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</row>
    <row r="137" spans="1:1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</row>
    <row r="138" spans="1:1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</row>
    <row r="139" spans="1:1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</row>
    <row r="140" spans="1:1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</row>
    <row r="141" spans="1:1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</row>
    <row r="142" spans="1:1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</row>
    <row r="143" spans="1:1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</row>
    <row r="144" spans="1:1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</row>
    <row r="145" spans="1:1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</row>
    <row r="146" spans="1:1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</row>
    <row r="147" spans="1:1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</row>
    <row r="148" spans="1:1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</row>
    <row r="149" spans="1:1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</row>
    <row r="150" spans="1:1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</row>
    <row r="151" spans="1:1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</row>
    <row r="152" spans="1:1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</row>
    <row r="153" spans="1:1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</row>
    <row r="154" spans="1:1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</row>
    <row r="155" spans="1:1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</row>
    <row r="156" spans="1:1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</row>
    <row r="157" spans="1:1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</row>
    <row r="158" spans="1:1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</row>
    <row r="159" spans="1:1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</row>
    <row r="160" spans="1:1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</row>
    <row r="161" spans="1:1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</row>
    <row r="162" spans="1:1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</row>
    <row r="164" spans="1:1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</row>
    <row r="165" spans="1:1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</row>
    <row r="166" spans="1:1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</row>
    <row r="167" spans="1:1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</row>
    <row r="168" spans="1:1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</row>
    <row r="169" spans="1:1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</row>
    <row r="170" spans="1:1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</row>
    <row r="172" spans="1:1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</row>
    <row r="174" spans="1:1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</row>
    <row r="175" spans="1:1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</row>
    <row r="176" spans="1:1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</row>
    <row r="177" spans="1:1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</row>
    <row r="178" spans="1:1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</row>
    <row r="179" spans="1:1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</row>
    <row r="180" spans="1:1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</row>
    <row r="181" spans="1:1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</row>
    <row r="201" spans="1:1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</row>
    <row r="202" spans="1:1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</row>
    <row r="203" spans="1:1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</row>
    <row r="204" spans="1:1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</row>
    <row r="205" spans="1:1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</row>
    <row r="206" spans="1:1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</row>
    <row r="207" spans="1:1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</row>
    <row r="208" spans="1:1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</row>
    <row r="209" spans="1:1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</row>
    <row r="210" spans="1:1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</row>
    <row r="211" spans="1:1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</row>
    <row r="212" spans="1:1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</row>
    <row r="213" spans="1:1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</row>
    <row r="214" spans="1:1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</row>
    <row r="215" spans="1:1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</row>
    <row r="216" spans="1:1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</row>
    <row r="217" spans="1:1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</row>
    <row r="218" spans="1:1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</row>
    <row r="219" spans="1:1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</row>
    <row r="220" spans="1:1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</row>
    <row r="221" spans="1:1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</row>
    <row r="222" spans="1:1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</row>
    <row r="223" spans="1:1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</row>
    <row r="224" spans="1:1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</row>
    <row r="225" spans="1:1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</row>
    <row r="226" spans="1:1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</row>
    <row r="227" spans="1:1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</row>
    <row r="228" spans="1:1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</row>
    <row r="229" spans="1:1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</row>
    <row r="230" spans="1:1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</row>
    <row r="231" spans="1:1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</row>
    <row r="232" spans="1:1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</row>
    <row r="233" spans="1:1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</row>
    <row r="234" spans="1:1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</row>
    <row r="235" spans="1:1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</row>
    <row r="236" spans="1:1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</row>
    <row r="237" spans="1:1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</row>
    <row r="238" spans="1:1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</row>
    <row r="239" spans="1:1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</row>
    <row r="240" spans="1:1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</row>
    <row r="241" spans="1:1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</row>
    <row r="242" spans="1:1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</row>
    <row r="243" spans="1:1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</row>
    <row r="244" spans="1:1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</row>
    <row r="245" spans="1:1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</row>
    <row r="246" spans="1:1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</row>
    <row r="247" spans="1:1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</row>
    <row r="248" spans="1:1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</row>
    <row r="249" spans="1:1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</row>
    <row r="250" spans="1:1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</row>
    <row r="251" spans="1:1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</row>
    <row r="252" spans="1:1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</row>
    <row r="253" spans="1:1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</row>
    <row r="254" spans="1:1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</row>
    <row r="255" spans="1:1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</row>
    <row r="256" spans="1:1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</row>
    <row r="257" spans="1:1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</row>
    <row r="258" spans="1:1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</row>
    <row r="259" spans="1:1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</row>
    <row r="260" spans="1:1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</row>
    <row r="261" spans="1:1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</row>
    <row r="262" spans="1:1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</row>
    <row r="263" spans="1:1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</row>
    <row r="264" spans="1:1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</row>
    <row r="265" spans="1:1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</row>
    <row r="266" spans="1:1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</row>
    <row r="267" spans="1:1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</row>
    <row r="268" spans="1:1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</row>
    <row r="269" spans="1:1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</row>
    <row r="270" spans="1:1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</row>
    <row r="271" spans="1:1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</row>
    <row r="272" spans="1:1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</row>
    <row r="273" spans="1:1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</row>
    <row r="274" spans="1:1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</row>
    <row r="275" spans="1:1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</row>
    <row r="276" spans="1:1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</row>
    <row r="277" spans="1:1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</row>
    <row r="278" spans="1:1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</row>
    <row r="279" spans="1:1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</row>
    <row r="280" spans="1:1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</row>
    <row r="281" spans="1:1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</row>
    <row r="282" spans="1:1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</row>
    <row r="283" spans="1:1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</row>
    <row r="284" spans="1:1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</row>
    <row r="285" spans="1:1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</row>
    <row r="286" spans="1:1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</row>
    <row r="287" spans="1:1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</row>
    <row r="288" spans="1:1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</row>
    <row r="289" spans="1:1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</row>
    <row r="290" spans="1:1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</row>
    <row r="291" spans="1:1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</row>
    <row r="292" spans="1:1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</row>
    <row r="293" spans="1:1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</row>
    <row r="294" spans="1:1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</row>
    <row r="295" spans="1:1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</row>
    <row r="296" spans="1:1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</row>
    <row r="297" spans="1:1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</row>
    <row r="298" spans="1:1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</row>
    <row r="299" spans="1:1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</row>
    <row r="300" spans="1:1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</row>
    <row r="301" spans="1:1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</row>
    <row r="302" spans="1:1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</row>
    <row r="303" spans="1:1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</row>
    <row r="304" spans="1:1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</row>
    <row r="305" spans="1:1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</row>
    <row r="306" spans="1:1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</row>
    <row r="307" spans="1:1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</row>
    <row r="308" spans="1:1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</row>
    <row r="309" spans="1:1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</row>
    <row r="310" spans="1:1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</row>
    <row r="311" spans="1:1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</row>
    <row r="312" spans="1:1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</row>
    <row r="313" spans="1:1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</row>
    <row r="314" spans="1:1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</row>
    <row r="315" spans="1:1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</row>
    <row r="316" spans="1:1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</row>
    <row r="317" spans="1:1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</row>
    <row r="318" spans="1:1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</row>
    <row r="319" spans="1:1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</row>
    <row r="320" spans="1:1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</row>
    <row r="321" spans="1:1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</row>
    <row r="322" spans="1:1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</row>
    <row r="323" spans="1:1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</row>
    <row r="324" spans="1:1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</row>
    <row r="325" spans="1:1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</row>
    <row r="326" spans="1:1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</row>
    <row r="327" spans="1:1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</row>
    <row r="328" spans="1:1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</row>
    <row r="329" spans="1:1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</row>
    <row r="330" spans="1:1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</row>
    <row r="331" spans="1:1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</row>
    <row r="332" spans="1:1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</row>
    <row r="333" spans="1:1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</row>
    <row r="334" spans="1:1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</row>
    <row r="335" spans="1:1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</row>
    <row r="336" spans="1:1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</row>
    <row r="337" spans="1:1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</row>
    <row r="338" spans="1:1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</row>
    <row r="339" spans="1:1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</row>
    <row r="340" spans="1:1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</row>
    <row r="341" spans="1:1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</row>
    <row r="342" spans="1:1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</row>
    <row r="343" spans="1:1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</row>
    <row r="344" spans="1:1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</row>
    <row r="345" spans="1:1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</row>
    <row r="346" spans="1:1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</row>
    <row r="347" spans="1:1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</row>
    <row r="348" spans="1:1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</row>
    <row r="349" spans="1:1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</row>
    <row r="350" spans="1:1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</row>
    <row r="351" spans="1:1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</row>
    <row r="352" spans="1:1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</row>
    <row r="353" spans="1:1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</row>
    <row r="354" spans="1:1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</row>
    <row r="355" spans="1:1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</row>
    <row r="356" spans="1:1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</row>
    <row r="357" spans="1:1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</row>
    <row r="358" spans="1:1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</row>
    <row r="359" spans="1:1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</row>
    <row r="360" spans="1:1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</row>
    <row r="361" spans="1:1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</row>
    <row r="362" spans="1:1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</row>
    <row r="363" spans="1:1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</row>
    <row r="364" spans="1:1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</row>
    <row r="365" spans="1:1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</row>
    <row r="366" spans="1:1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</row>
    <row r="367" spans="1:1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</row>
    <row r="368" spans="1:1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</row>
    <row r="369" spans="1:1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</row>
    <row r="370" spans="1:1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</row>
    <row r="371" spans="1:1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</row>
    <row r="372" spans="1:1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</row>
    <row r="373" spans="1:1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</row>
    <row r="374" spans="1:1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</row>
    <row r="375" spans="1:1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</row>
    <row r="376" spans="1:1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</row>
    <row r="377" spans="1:1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</row>
    <row r="378" spans="1:1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</row>
    <row r="379" spans="1:1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</row>
    <row r="380" spans="1:1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</row>
    <row r="381" spans="1:1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</row>
    <row r="382" spans="1:1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</row>
    <row r="383" spans="1:1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</row>
    <row r="384" spans="1:1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</row>
    <row r="385" spans="1:1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</row>
    <row r="386" spans="1:1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</row>
    <row r="387" spans="1:1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</row>
    <row r="388" spans="1:1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</row>
    <row r="389" spans="1:1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</row>
    <row r="390" spans="1:1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</row>
    <row r="391" spans="1:1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</row>
    <row r="392" spans="1:1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</row>
    <row r="393" spans="1:1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</row>
    <row r="394" spans="1:1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</row>
    <row r="395" spans="1:1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</row>
    <row r="396" spans="1:1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</row>
    <row r="397" spans="1:1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</row>
    <row r="398" spans="1:1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</row>
    <row r="399" spans="1:1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</row>
    <row r="400" spans="1:1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</row>
    <row r="401" spans="1:1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</row>
    <row r="402" spans="1:1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</row>
    <row r="403" spans="1:1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</row>
    <row r="404" spans="1:1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</row>
    <row r="405" spans="1:1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</row>
    <row r="406" spans="1:1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</row>
    <row r="407" spans="1:1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</row>
    <row r="408" spans="1:1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</row>
    <row r="409" spans="1:1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</row>
    <row r="410" spans="1:1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</row>
    <row r="411" spans="1:1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</row>
    <row r="412" spans="1:1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</row>
    <row r="413" spans="1:1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</row>
    <row r="414" spans="1:1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</row>
    <row r="415" spans="1:1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</row>
    <row r="416" spans="1:1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</row>
    <row r="417" spans="1:1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</row>
    <row r="418" spans="1:1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</row>
    <row r="419" spans="1:1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</row>
    <row r="420" spans="1:1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</row>
    <row r="421" spans="1:1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</row>
    <row r="422" spans="1:1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</row>
    <row r="423" spans="1:1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</row>
    <row r="424" spans="1:1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</row>
    <row r="425" spans="1:1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</row>
    <row r="426" spans="1:1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</row>
    <row r="427" spans="1:1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</row>
    <row r="428" spans="1:1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</row>
    <row r="429" spans="1:1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</row>
    <row r="430" spans="1:1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</row>
    <row r="431" spans="1:1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</row>
    <row r="432" spans="1:1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</row>
    <row r="433" spans="1:1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</row>
    <row r="434" spans="1:1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</row>
    <row r="435" spans="1:1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</row>
    <row r="436" spans="1:1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</row>
    <row r="437" spans="1:1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</row>
    <row r="438" spans="1:1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</row>
    <row r="439" spans="1:1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</row>
    <row r="440" spans="1:1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</row>
    <row r="441" spans="1:1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</row>
    <row r="442" spans="1:1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</row>
    <row r="443" spans="1:1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</row>
    <row r="444" spans="1:1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</row>
    <row r="445" spans="1:1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</row>
    <row r="446" spans="1:1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</row>
    <row r="447" spans="1:1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</row>
    <row r="448" spans="1:1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</row>
    <row r="449" spans="1:1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</row>
    <row r="450" spans="1:1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</row>
    <row r="451" spans="1:1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</row>
    <row r="452" spans="1:1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</row>
    <row r="453" spans="1:1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</row>
    <row r="454" spans="1:1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</row>
    <row r="455" spans="1:1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</row>
    <row r="456" spans="1:1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</row>
    <row r="457" spans="1:1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</row>
    <row r="458" spans="1:1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</row>
    <row r="459" spans="1:1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</row>
    <row r="460" spans="1:1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</row>
    <row r="461" spans="1:1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</row>
    <row r="462" spans="1:1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</row>
    <row r="463" spans="1:1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</row>
    <row r="464" spans="1:1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</row>
    <row r="465" spans="1:1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</row>
    <row r="466" spans="1:1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</row>
    <row r="467" spans="1:1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</row>
    <row r="468" spans="1:1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</row>
    <row r="469" spans="1:1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</row>
    <row r="470" spans="1:1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</row>
    <row r="471" spans="1:1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</row>
    <row r="472" spans="1:1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</row>
    <row r="473" spans="1:1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</row>
    <row r="474" spans="1:1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</row>
    <row r="475" spans="1:1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</row>
    <row r="476" spans="1:1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</row>
    <row r="477" spans="1:1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</row>
    <row r="478" spans="1:1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</row>
    <row r="479" spans="1:1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</row>
    <row r="480" spans="1:1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</row>
    <row r="481" spans="1:1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</row>
    <row r="482" spans="1:1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</row>
    <row r="483" spans="1:1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</row>
    <row r="484" spans="1:1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</row>
    <row r="485" spans="1:1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</row>
    <row r="486" spans="1:1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</row>
    <row r="487" spans="1:1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</row>
    <row r="488" spans="1:1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</row>
    <row r="489" spans="1:1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</row>
    <row r="490" spans="1:1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</row>
    <row r="491" spans="1:1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</row>
    <row r="492" spans="1:1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</row>
    <row r="493" spans="1:1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</row>
    <row r="494" spans="1:1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</row>
    <row r="495" spans="1:1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</row>
    <row r="496" spans="1:1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</row>
    <row r="497" spans="1:1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</row>
    <row r="498" spans="1:1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</row>
    <row r="499" spans="1:1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</row>
    <row r="500" spans="1:1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</row>
    <row r="501" spans="1:1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</row>
    <row r="502" spans="1:1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</row>
    <row r="503" spans="1:1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</row>
    <row r="504" spans="1:1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</row>
    <row r="505" spans="1:1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</row>
    <row r="506" spans="1:1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</row>
    <row r="507" spans="1:1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</row>
    <row r="508" spans="1:1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</row>
    <row r="509" spans="1:1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</row>
    <row r="510" spans="1:1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</row>
    <row r="511" spans="1:1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</row>
    <row r="512" spans="1:1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</row>
    <row r="513" spans="1:1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</row>
    <row r="514" spans="1:1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</row>
    <row r="515" spans="1:1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</row>
    <row r="516" spans="1:1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</row>
    <row r="517" spans="1:1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</row>
    <row r="518" spans="1:1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</row>
    <row r="519" spans="1:1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</row>
    <row r="520" spans="1:1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</row>
    <row r="521" spans="1:1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</row>
    <row r="522" spans="1:1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</row>
    <row r="523" spans="1:1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</row>
    <row r="524" spans="1:1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</row>
    <row r="525" spans="1:1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</row>
    <row r="526" spans="1:1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</row>
    <row r="527" spans="1:1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</row>
    <row r="528" spans="1:1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</row>
    <row r="529" spans="1:1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</row>
    <row r="530" spans="1:1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</row>
    <row r="531" spans="1:1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</row>
    <row r="532" spans="1:1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</row>
    <row r="533" spans="1:1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</row>
    <row r="534" spans="1:1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</row>
    <row r="535" spans="1:1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</row>
    <row r="536" spans="1:1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</row>
    <row r="537" spans="1:1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</row>
    <row r="538" spans="1:1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</row>
    <row r="539" spans="1:1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</row>
    <row r="540" spans="1:1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</row>
    <row r="541" spans="1:1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</row>
    <row r="542" spans="1:1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</row>
    <row r="543" spans="1:1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</row>
    <row r="544" spans="1:1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</row>
    <row r="545" spans="1:1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</row>
    <row r="546" spans="1:1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</row>
    <row r="547" spans="1:1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</row>
    <row r="548" spans="1:1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</row>
    <row r="549" spans="1:1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</row>
    <row r="550" spans="1:1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</row>
    <row r="551" spans="1:1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</row>
    <row r="552" spans="1:1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</row>
    <row r="553" spans="1:1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</row>
    <row r="554" spans="1:1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</row>
    <row r="555" spans="1:1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</row>
    <row r="556" spans="1:1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</row>
    <row r="557" spans="1:1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</row>
    <row r="558" spans="1:1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</row>
    <row r="559" spans="1:1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</row>
    <row r="560" spans="1:1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</row>
    <row r="561" spans="1:1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</row>
    <row r="562" spans="1:1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</row>
    <row r="563" spans="1:1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</row>
    <row r="564" spans="1:1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</row>
    <row r="565" spans="1:1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</row>
    <row r="566" spans="1:1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</row>
    <row r="567" spans="1:1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</row>
    <row r="568" spans="1:1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</row>
    <row r="569" spans="1:1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</row>
    <row r="570" spans="1:1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</row>
    <row r="571" spans="1:1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</row>
    <row r="572" spans="1:1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</row>
    <row r="573" spans="1:1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</row>
    <row r="574" spans="1:1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</row>
    <row r="575" spans="1:1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</row>
    <row r="576" spans="1:1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</row>
    <row r="577" spans="1:1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</row>
    <row r="578" spans="1:1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</row>
    <row r="579" spans="1:1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</row>
    <row r="580" spans="1:1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</row>
    <row r="581" spans="1:1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</row>
    <row r="582" spans="1:1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</row>
    <row r="583" spans="1:1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</row>
    <row r="584" spans="1:1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</row>
    <row r="585" spans="1:1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</row>
    <row r="586" spans="1:1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</row>
    <row r="587" spans="1:1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</row>
    <row r="588" spans="1:1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</row>
    <row r="589" spans="1:1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</row>
    <row r="590" spans="1:1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</row>
    <row r="591" spans="1:1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</row>
    <row r="592" spans="1:1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</row>
    <row r="593" spans="1:1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</row>
    <row r="594" spans="1:1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</row>
    <row r="595" spans="1:1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</row>
    <row r="596" spans="1:1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</row>
    <row r="597" spans="1:1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</row>
    <row r="598" spans="1:1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</row>
    <row r="599" spans="1:1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</row>
    <row r="600" spans="1:1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</row>
    <row r="601" spans="1:1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</row>
    <row r="602" spans="1:1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</row>
    <row r="603" spans="1:1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</row>
    <row r="604" spans="1:1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</row>
    <row r="605" spans="1:1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</row>
    <row r="606" spans="1:1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</row>
    <row r="607" spans="1:1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</row>
    <row r="608" spans="1:1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</row>
    <row r="609" spans="1:1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</row>
    <row r="610" spans="1:1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</row>
    <row r="611" spans="1:1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</row>
    <row r="612" spans="1:1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</row>
    <row r="613" spans="1:1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</row>
    <row r="614" spans="1:1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</row>
    <row r="615" spans="1:1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</row>
    <row r="616" spans="1:1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</row>
    <row r="617" spans="1:1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</row>
    <row r="618" spans="1:1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</row>
    <row r="619" spans="1:1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</row>
    <row r="620" spans="1:1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</row>
    <row r="621" spans="1:1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</row>
    <row r="622" spans="1:1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</row>
    <row r="623" spans="1:1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</row>
    <row r="624" spans="1:1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</row>
    <row r="625" spans="1:1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</row>
    <row r="626" spans="1:1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</row>
    <row r="627" spans="1:1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</row>
    <row r="628" spans="1:1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</row>
    <row r="629" spans="1:1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</row>
    <row r="630" spans="1:1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</row>
    <row r="631" spans="1:1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</row>
    <row r="632" spans="1:1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</row>
    <row r="633" spans="1:1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</row>
    <row r="634" spans="1:1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</row>
    <row r="635" spans="1:1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</row>
    <row r="636" spans="1:1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</row>
    <row r="637" spans="1:1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</row>
    <row r="638" spans="1:1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</row>
    <row r="639" spans="1:1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</row>
    <row r="640" spans="1:1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</row>
    <row r="641" spans="1:1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</row>
    <row r="642" spans="1:1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</row>
    <row r="643" spans="1:1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</row>
    <row r="644" spans="1:1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</row>
    <row r="645" spans="1:1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</row>
    <row r="646" spans="1:1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</row>
    <row r="647" spans="1:1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</row>
    <row r="648" spans="1:1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</row>
    <row r="649" spans="1:1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</row>
    <row r="650" spans="1:1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</row>
    <row r="651" spans="1:1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</row>
    <row r="652" spans="1:1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</row>
    <row r="653" spans="1:1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</row>
    <row r="654" spans="1:1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</row>
    <row r="655" spans="1:1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</row>
    <row r="656" spans="1:1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</row>
    <row r="657" spans="1:1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</row>
    <row r="658" spans="1:1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</row>
    <row r="659" spans="1:1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</row>
    <row r="660" spans="1:1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</row>
    <row r="661" spans="1:1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</row>
    <row r="662" spans="1:1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</row>
    <row r="663" spans="1:1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</row>
    <row r="664" spans="1:1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</row>
    <row r="665" spans="1:1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</row>
    <row r="666" spans="1:1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</row>
    <row r="667" spans="1:1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</row>
    <row r="668" spans="1:1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</row>
    <row r="669" spans="1:1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</row>
    <row r="670" spans="1:1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</row>
    <row r="671" spans="1:1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</row>
    <row r="672" spans="1:1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</row>
    <row r="673" spans="1:1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</row>
    <row r="674" spans="1:1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</row>
    <row r="675" spans="1:1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</row>
    <row r="676" spans="1:1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</row>
    <row r="677" spans="1:1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</row>
    <row r="678" spans="1:1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</row>
    <row r="679" spans="1:1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</row>
    <row r="680" spans="1:1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</row>
    <row r="681" spans="1:1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</row>
    <row r="682" spans="1:1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</row>
    <row r="683" spans="1:1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</row>
    <row r="684" spans="1:1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</row>
    <row r="685" spans="1:1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</row>
    <row r="686" spans="1:1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</row>
    <row r="687" spans="1:1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</row>
    <row r="688" spans="1:1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</row>
    <row r="689" spans="1:1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</row>
    <row r="690" spans="1:1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</row>
    <row r="691" spans="1:1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</row>
    <row r="692" spans="1:1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</row>
    <row r="693" spans="1:1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</row>
    <row r="694" spans="1:1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</row>
    <row r="695" spans="1:1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</row>
    <row r="696" spans="1:1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</row>
    <row r="697" spans="1:1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</row>
    <row r="698" spans="1:1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</row>
    <row r="699" spans="1:1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</row>
    <row r="700" spans="1:1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</row>
    <row r="701" spans="1:1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</row>
    <row r="702" spans="1:1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</row>
    <row r="703" spans="1:1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</row>
    <row r="704" spans="1:1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</row>
    <row r="705" spans="1:1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</row>
    <row r="706" spans="1:1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</row>
    <row r="707" spans="1:1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</row>
    <row r="708" spans="1:1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</row>
    <row r="709" spans="1:1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</row>
    <row r="710" spans="1:1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</row>
    <row r="711" spans="1:1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</row>
    <row r="712" spans="1:1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</row>
    <row r="713" spans="1:1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</row>
    <row r="714" spans="1:1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</row>
    <row r="715" spans="1:1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</row>
    <row r="716" spans="1:1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</row>
    <row r="717" spans="1:1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</row>
    <row r="718" spans="1:1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</row>
    <row r="719" spans="1:1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</row>
    <row r="720" spans="1:1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</row>
    <row r="721" spans="1:1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</row>
    <row r="722" spans="1:1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</row>
    <row r="723" spans="1:1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</row>
    <row r="724" spans="1:1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</row>
    <row r="725" spans="1:1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</row>
    <row r="726" spans="1:1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</row>
    <row r="727" spans="1:1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</row>
    <row r="728" spans="1:1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</row>
    <row r="729" spans="1:1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</row>
    <row r="730" spans="1:1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</row>
    <row r="731" spans="1:1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</row>
    <row r="732" spans="1:1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</row>
    <row r="733" spans="1:1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</row>
    <row r="734" spans="1:1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</row>
    <row r="735" spans="1:1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</row>
    <row r="736" spans="1:1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</row>
    <row r="737" spans="1:1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</row>
    <row r="738" spans="1:1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</row>
    <row r="739" spans="1:1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</row>
    <row r="740" spans="1:1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</row>
    <row r="741" spans="1:1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</row>
    <row r="742" spans="1:1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</row>
    <row r="743" spans="1:1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</row>
    <row r="744" spans="1:1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</row>
    <row r="745" spans="1:1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</row>
    <row r="746" spans="1:1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</row>
    <row r="747" spans="1:1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</row>
    <row r="748" spans="1:1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</row>
    <row r="749" spans="1:1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</row>
    <row r="750" spans="1:1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</row>
    <row r="751" spans="1:1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</row>
    <row r="752" spans="1:1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</row>
    <row r="753" spans="1:1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</row>
    <row r="754" spans="1:1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</row>
    <row r="755" spans="1:1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</row>
    <row r="756" spans="1:1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</row>
    <row r="757" spans="1:1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</row>
    <row r="758" spans="1:1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</row>
    <row r="759" spans="1:1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</row>
    <row r="760" spans="1:1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</row>
    <row r="761" spans="1:1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</row>
    <row r="762" spans="1:1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</row>
    <row r="763" spans="1:1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</row>
    <row r="764" spans="1:1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</row>
    <row r="765" spans="1:1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</row>
    <row r="766" spans="1:1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</row>
    <row r="767" spans="1:1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</row>
    <row r="768" spans="1:1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</row>
    <row r="769" spans="1:1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</row>
    <row r="770" spans="1:1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</row>
    <row r="771" spans="1:1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</row>
    <row r="772" spans="1:1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</row>
    <row r="773" spans="1:1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</row>
    <row r="774" spans="1:1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</row>
    <row r="775" spans="1:1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</row>
    <row r="776" spans="1:1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</row>
    <row r="777" spans="1:1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</row>
    <row r="778" spans="1:1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</row>
    <row r="779" spans="1:1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</row>
    <row r="780" spans="1:1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</row>
    <row r="781" spans="1:1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</row>
    <row r="782" spans="1:1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</row>
    <row r="783" spans="1:1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</row>
    <row r="784" spans="1:1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</row>
    <row r="785" spans="1:1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</row>
    <row r="786" spans="1:1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</row>
    <row r="787" spans="1:1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</row>
    <row r="788" spans="1:1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</row>
    <row r="789" spans="1:1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</row>
    <row r="790" spans="1:1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</row>
    <row r="791" spans="1:1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</row>
    <row r="792" spans="1:1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</row>
    <row r="793" spans="1:1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</row>
    <row r="794" spans="1:1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</row>
    <row r="795" spans="1:1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</row>
    <row r="796" spans="1:1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</row>
    <row r="797" spans="1:1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</row>
    <row r="798" spans="1:1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</row>
    <row r="799" spans="1:1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</row>
    <row r="800" spans="1:1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</row>
    <row r="801" spans="1:1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</row>
    <row r="802" spans="1:1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</row>
    <row r="803" spans="1:1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</row>
    <row r="804" spans="1:1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</row>
    <row r="805" spans="1:1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</row>
    <row r="806" spans="1:1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</row>
    <row r="807" spans="1:1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</row>
    <row r="808" spans="1:1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</row>
    <row r="809" spans="1:1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</row>
    <row r="810" spans="1:1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</row>
    <row r="811" spans="1:1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</row>
    <row r="812" spans="1:1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</row>
    <row r="813" spans="1:1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</row>
    <row r="814" spans="1:1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</row>
    <row r="815" spans="1:1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</row>
    <row r="816" spans="1:1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</row>
    <row r="817" spans="1:1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</row>
    <row r="818" spans="1:1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</row>
    <row r="819" spans="1:1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</row>
    <row r="820" spans="1:1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</row>
    <row r="821" spans="1:1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</row>
    <row r="822" spans="1:1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</row>
    <row r="823" spans="1:1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</row>
    <row r="824" spans="1:1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</row>
    <row r="825" spans="1:1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</row>
    <row r="826" spans="1:1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</row>
    <row r="827" spans="1:1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</row>
    <row r="828" spans="1:1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</row>
    <row r="829" spans="1:1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</row>
    <row r="830" spans="1:1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</row>
    <row r="831" spans="1:1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</row>
    <row r="832" spans="1:1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</row>
    <row r="833" spans="1:1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</row>
    <row r="834" spans="1:1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</row>
    <row r="835" spans="1:1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</row>
    <row r="836" spans="1:1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</row>
    <row r="837" spans="1:1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</row>
    <row r="838" spans="1:1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</row>
    <row r="839" spans="1:1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</row>
    <row r="840" spans="1:1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</row>
    <row r="841" spans="1:1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</row>
    <row r="842" spans="1:1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</row>
    <row r="843" spans="1:1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</row>
    <row r="844" spans="1:1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</row>
    <row r="845" spans="1:1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</row>
    <row r="846" spans="1:1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</row>
    <row r="847" spans="1:1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</row>
    <row r="848" spans="1:1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</row>
    <row r="849" spans="1:1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</row>
    <row r="850" spans="1:1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</row>
    <row r="851" spans="1:1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</row>
    <row r="852" spans="1:1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</row>
    <row r="853" spans="1:1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</row>
    <row r="854" spans="1:1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</row>
    <row r="855" spans="1:1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</row>
    <row r="856" spans="1:1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</row>
    <row r="857" spans="1:1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</row>
    <row r="858" spans="1:1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</row>
    <row r="859" spans="1:1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</row>
    <row r="860" spans="1:1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</row>
    <row r="861" spans="1:1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</row>
    <row r="862" spans="1:1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</row>
    <row r="863" spans="1:1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</row>
    <row r="864" spans="1:1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</row>
    <row r="865" spans="1:1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</row>
    <row r="866" spans="1:1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</row>
    <row r="867" spans="1:1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</row>
    <row r="868" spans="1:1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</row>
    <row r="869" spans="1:1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</row>
    <row r="870" spans="1:1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</row>
    <row r="871" spans="1:1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</row>
    <row r="872" spans="1:1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</row>
    <row r="873" spans="1:1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</row>
    <row r="874" spans="1:1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</row>
    <row r="875" spans="1:1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</row>
    <row r="876" spans="1:1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</row>
    <row r="877" spans="1:1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</row>
    <row r="878" spans="1:1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</row>
    <row r="879" spans="1:1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</row>
    <row r="880" spans="1:1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</row>
    <row r="881" spans="1:1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</row>
    <row r="882" spans="1:1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</row>
    <row r="883" spans="1:1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</row>
    <row r="884" spans="1:1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</row>
    <row r="885" spans="1:1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</row>
    <row r="886" spans="1:1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</row>
    <row r="887" spans="1:1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</row>
    <row r="888" spans="1:1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</row>
    <row r="889" spans="1:1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</row>
    <row r="890" spans="1:1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</row>
    <row r="891" spans="1:1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</row>
    <row r="892" spans="1:1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</row>
    <row r="893" spans="1:1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</row>
    <row r="894" spans="1:1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</row>
    <row r="895" spans="1:1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</row>
    <row r="896" spans="1:1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</row>
    <row r="897" spans="1:1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</row>
    <row r="898" spans="1:1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</row>
    <row r="899" spans="1:1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</row>
    <row r="900" spans="1:1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</row>
    <row r="901" spans="1:1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</row>
    <row r="902" spans="1:1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</row>
    <row r="903" spans="1:1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</row>
    <row r="904" spans="1:1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</row>
    <row r="905" spans="1:1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</row>
    <row r="906" spans="1:1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</row>
    <row r="907" spans="1:1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</row>
    <row r="908" spans="1:1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</row>
    <row r="909" spans="1:1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</row>
    <row r="910" spans="1:1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</row>
    <row r="911" spans="1:1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</row>
    <row r="912" spans="1:1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</row>
    <row r="913" spans="1:1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</row>
    <row r="914" spans="1:1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</row>
    <row r="915" spans="1:1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</row>
    <row r="916" spans="1:1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</row>
    <row r="917" spans="1:1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</row>
    <row r="918" spans="1:1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</row>
    <row r="919" spans="1:1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</row>
    <row r="920" spans="1:1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</row>
    <row r="921" spans="1:1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</row>
    <row r="922" spans="1:1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</row>
    <row r="923" spans="1:1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</row>
    <row r="924" spans="1:1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</row>
    <row r="925" spans="1:1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</row>
    <row r="926" spans="1:1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</row>
    <row r="927" spans="1:1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</row>
    <row r="928" spans="1:1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</row>
    <row r="929" spans="1:1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</row>
    <row r="930" spans="1:1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</row>
    <row r="931" spans="1:1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</row>
    <row r="932" spans="1:1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</row>
    <row r="933" spans="1:1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</row>
    <row r="934" spans="1:1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</row>
    <row r="935" spans="1:1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</row>
    <row r="936" spans="1:1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</row>
    <row r="937" spans="1:1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</row>
    <row r="938" spans="1:1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</row>
    <row r="939" spans="1:1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</row>
    <row r="940" spans="1:1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</row>
    <row r="941" spans="1:1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</row>
    <row r="942" spans="1:1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</row>
    <row r="943" spans="1:1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</row>
    <row r="944" spans="1:1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</row>
    <row r="945" spans="1:1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</row>
    <row r="946" spans="1:1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</row>
    <row r="947" spans="1:1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</row>
    <row r="948" spans="1:1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</row>
    <row r="949" spans="1:1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</row>
    <row r="950" spans="1:1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</row>
    <row r="951" spans="1:1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</row>
    <row r="952" spans="1:1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</row>
    <row r="953" spans="1:1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</row>
    <row r="954" spans="1:1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</row>
    <row r="955" spans="1:1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</row>
    <row r="956" spans="1:1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</row>
    <row r="957" spans="1:1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</row>
    <row r="958" spans="1:1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</row>
    <row r="959" spans="1:1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</row>
    <row r="960" spans="1:1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</row>
    <row r="961" spans="1:1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</row>
    <row r="962" spans="1:1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</row>
    <row r="963" spans="1:1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</row>
    <row r="964" spans="1:1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</row>
    <row r="965" spans="1:1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</row>
    <row r="966" spans="1:1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</row>
    <row r="967" spans="1:1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</row>
    <row r="968" spans="1:1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</row>
    <row r="969" spans="1:1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</row>
    <row r="970" spans="1:1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</row>
    <row r="971" spans="1:1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</row>
    <row r="972" spans="1:1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</row>
    <row r="973" spans="1:1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</row>
    <row r="974" spans="1:1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</row>
    <row r="975" spans="1:1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</row>
    <row r="976" spans="1:1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</row>
    <row r="977" spans="1:1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</row>
    <row r="978" spans="1:1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</row>
    <row r="979" spans="1:1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</row>
    <row r="980" spans="1:1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</row>
    <row r="981" spans="1:1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</row>
    <row r="982" spans="1:1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</row>
    <row r="983" spans="1:1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</row>
    <row r="984" spans="1:1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</row>
    <row r="985" spans="1:1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</row>
    <row r="986" spans="1:1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</row>
    <row r="987" spans="1:1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</row>
    <row r="988" spans="1:1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</row>
    <row r="989" spans="1:1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</row>
    <row r="990" spans="1:1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</row>
    <row r="991" spans="1:1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</row>
    <row r="992" spans="1:1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</row>
    <row r="993" spans="1:1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</row>
    <row r="994" spans="1:1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</row>
    <row r="995" spans="1:1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</row>
    <row r="996" spans="1:1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</row>
    <row r="997" spans="1:1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</row>
    <row r="998" spans="1:1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</row>
    <row r="999" spans="1:1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</row>
    <row r="1000" spans="1:1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</row>
    <row r="1001" spans="1:11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</row>
    <row r="1002" spans="1:11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</row>
    <row r="1003" spans="1:11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</row>
  </sheetData>
  <sheetProtection selectLockedCells="1" selectUnlockedCells="1"/>
  <sortState xmlns:xlrd2="http://schemas.microsoft.com/office/spreadsheetml/2017/richdata2" ref="A17:C37">
    <sortCondition ref="A17:A37"/>
  </sortState>
  <hyperlinks>
    <hyperlink ref="D9" r:id="rId1" xr:uid="{00000000-0004-0000-0500-000000000000}"/>
  </hyperlinks>
  <pageMargins left="0.70000000000000007" right="0.70000000000000007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4">
    <tabColor rgb="FF00B0F0"/>
  </sheetPr>
  <dimension ref="A1:H58"/>
  <sheetViews>
    <sheetView topLeftCell="A17" workbookViewId="0">
      <selection activeCell="A17" sqref="A17:C35"/>
    </sheetView>
  </sheetViews>
  <sheetFormatPr defaultRowHeight="12.75"/>
  <cols>
    <col min="6" max="6" width="11.7109375" customWidth="1"/>
  </cols>
  <sheetData>
    <row r="1" spans="1:8" s="14" customFormat="1" ht="18">
      <c r="A1" s="339" t="s">
        <v>99</v>
      </c>
      <c r="B1" s="292"/>
      <c r="C1" s="292"/>
      <c r="D1" s="325"/>
      <c r="E1" s="291"/>
      <c r="F1" s="291"/>
      <c r="G1" s="291"/>
      <c r="H1" s="291"/>
    </row>
    <row r="2" spans="1:8" s="14" customFormat="1">
      <c r="A2" s="292"/>
      <c r="B2" s="292"/>
      <c r="C2" s="292"/>
      <c r="D2" s="325"/>
      <c r="E2" s="291"/>
      <c r="F2" s="291"/>
      <c r="G2" s="291"/>
      <c r="H2" s="291"/>
    </row>
    <row r="3" spans="1:8" s="14" customFormat="1" ht="13.5" thickBot="1">
      <c r="A3" s="303" t="s">
        <v>63</v>
      </c>
      <c r="B3" s="292"/>
      <c r="C3" s="292"/>
      <c r="D3" s="325"/>
      <c r="E3" s="291"/>
      <c r="F3" s="293" t="s">
        <v>64</v>
      </c>
      <c r="G3" s="291"/>
      <c r="H3" s="291"/>
    </row>
    <row r="4" spans="1:8" s="14" customFormat="1" ht="21" thickBot="1">
      <c r="A4" s="340" t="s">
        <v>245</v>
      </c>
      <c r="B4" s="330"/>
      <c r="C4" s="330"/>
      <c r="D4" s="326"/>
      <c r="E4" s="296"/>
      <c r="F4" s="294" t="s">
        <v>132</v>
      </c>
      <c r="G4" s="295"/>
      <c r="H4" s="297"/>
    </row>
    <row r="5" spans="1:8" s="14" customFormat="1">
      <c r="A5" s="292"/>
      <c r="B5" s="292"/>
      <c r="C5" s="292"/>
      <c r="D5" s="325"/>
      <c r="E5" s="291"/>
      <c r="F5" s="291"/>
      <c r="G5" s="291"/>
      <c r="H5" s="291"/>
    </row>
    <row r="6" spans="1:8" s="14" customFormat="1">
      <c r="A6" s="341" t="s">
        <v>65</v>
      </c>
      <c r="B6" s="292"/>
      <c r="C6" s="292"/>
      <c r="D6" s="325"/>
      <c r="E6" s="291"/>
      <c r="F6" s="291"/>
      <c r="G6" s="291"/>
      <c r="H6" s="291"/>
    </row>
    <row r="7" spans="1:8" s="14" customFormat="1" ht="13.9" customHeight="1" thickBot="1">
      <c r="A7" s="303" t="s">
        <v>74</v>
      </c>
      <c r="B7" s="292"/>
      <c r="C7" s="292"/>
      <c r="D7" s="325"/>
      <c r="E7" s="291"/>
      <c r="F7" s="291"/>
      <c r="G7" s="291"/>
      <c r="H7" s="291"/>
    </row>
    <row r="8" spans="1:8" s="14" customFormat="1">
      <c r="A8" s="342" t="s">
        <v>21</v>
      </c>
      <c r="B8" s="331"/>
      <c r="C8" s="299" t="s">
        <v>22</v>
      </c>
      <c r="D8" s="327" t="s">
        <v>66</v>
      </c>
      <c r="E8" s="298"/>
      <c r="F8" s="298" t="s">
        <v>67</v>
      </c>
      <c r="G8" s="298"/>
      <c r="H8" s="300"/>
    </row>
    <row r="9" spans="1:8" s="14" customFormat="1" ht="13.5" thickBot="1">
      <c r="A9" s="333" t="s">
        <v>246</v>
      </c>
      <c r="B9" s="332"/>
      <c r="C9" s="332" t="s">
        <v>35</v>
      </c>
      <c r="D9" s="328" t="s">
        <v>247</v>
      </c>
      <c r="E9" s="301"/>
      <c r="F9" s="323">
        <v>777941616</v>
      </c>
      <c r="G9" s="301"/>
      <c r="H9" s="302"/>
    </row>
    <row r="10" spans="1:8" s="14" customFormat="1" ht="13.5" thickBot="1">
      <c r="A10" s="303" t="s">
        <v>75</v>
      </c>
      <c r="B10" s="292"/>
      <c r="C10" s="292"/>
      <c r="D10" s="325"/>
      <c r="E10" s="291"/>
      <c r="F10" s="291"/>
      <c r="G10" s="291"/>
      <c r="H10" s="291"/>
    </row>
    <row r="11" spans="1:8" s="14" customFormat="1">
      <c r="A11" s="342" t="s">
        <v>21</v>
      </c>
      <c r="B11" s="331"/>
      <c r="C11" s="299" t="s">
        <v>22</v>
      </c>
      <c r="D11" s="327" t="s">
        <v>66</v>
      </c>
      <c r="E11" s="298"/>
      <c r="F11" s="298" t="s">
        <v>67</v>
      </c>
      <c r="G11" s="298"/>
      <c r="H11" s="300"/>
    </row>
    <row r="12" spans="1:8" s="14" customFormat="1" ht="13.5" thickBot="1">
      <c r="A12" s="333" t="s">
        <v>248</v>
      </c>
      <c r="B12" s="332"/>
      <c r="C12" s="332" t="s">
        <v>38</v>
      </c>
      <c r="D12" s="329" t="s">
        <v>249</v>
      </c>
      <c r="E12" s="301"/>
      <c r="F12" s="322">
        <v>604339923</v>
      </c>
      <c r="G12" s="301"/>
      <c r="H12" s="302"/>
    </row>
    <row r="13" spans="1:8" s="14" customFormat="1">
      <c r="A13" s="292"/>
      <c r="B13" s="292"/>
      <c r="C13" s="292"/>
      <c r="D13" s="325"/>
      <c r="E13" s="291"/>
      <c r="F13" s="291"/>
      <c r="G13" s="291"/>
      <c r="H13" s="291"/>
    </row>
    <row r="14" spans="1:8" s="14" customFormat="1" ht="12.6" customHeight="1">
      <c r="A14" s="341" t="s">
        <v>68</v>
      </c>
      <c r="B14" s="292"/>
      <c r="C14" s="292"/>
      <c r="D14" s="325"/>
      <c r="E14" s="291"/>
      <c r="F14" s="291"/>
      <c r="G14" s="291"/>
      <c r="H14" s="291"/>
    </row>
    <row r="15" spans="1:8" s="14" customFormat="1" ht="12.6" customHeight="1">
      <c r="A15" s="303"/>
      <c r="B15" s="303"/>
      <c r="C15" s="303"/>
      <c r="D15" s="325"/>
      <c r="E15" s="293"/>
      <c r="F15" s="293"/>
      <c r="G15" s="293"/>
      <c r="H15" s="291"/>
    </row>
    <row r="16" spans="1:8" s="14" customFormat="1" ht="12.6" customHeight="1" thickBot="1">
      <c r="A16" s="343" t="s">
        <v>69</v>
      </c>
      <c r="B16" s="337" t="s">
        <v>21</v>
      </c>
      <c r="C16" s="337" t="s">
        <v>22</v>
      </c>
      <c r="D16" s="336" t="s">
        <v>86</v>
      </c>
      <c r="E16" s="304"/>
      <c r="F16" s="304"/>
      <c r="G16" s="304"/>
      <c r="H16" s="305"/>
    </row>
    <row r="17" spans="1:8" s="14" customFormat="1" ht="12.6" customHeight="1">
      <c r="A17" s="580">
        <v>15</v>
      </c>
      <c r="B17" s="575" t="s">
        <v>250</v>
      </c>
      <c r="C17" s="575" t="s">
        <v>53</v>
      </c>
      <c r="D17" s="582">
        <v>920117</v>
      </c>
      <c r="E17" s="593"/>
      <c r="F17" s="306"/>
      <c r="G17" s="307"/>
      <c r="H17" s="291"/>
    </row>
    <row r="18" spans="1:8" s="14" customFormat="1" ht="12.6" customHeight="1">
      <c r="A18" s="581">
        <v>23</v>
      </c>
      <c r="B18" s="576" t="s">
        <v>248</v>
      </c>
      <c r="C18" s="576" t="s">
        <v>38</v>
      </c>
      <c r="D18" s="583">
        <v>790312</v>
      </c>
      <c r="E18" s="593"/>
      <c r="F18" s="306"/>
      <c r="G18" s="307"/>
      <c r="H18" s="291"/>
    </row>
    <row r="19" spans="1:8" s="14" customFormat="1" ht="12.6" customHeight="1">
      <c r="A19" s="581">
        <v>91</v>
      </c>
      <c r="B19" s="576" t="s">
        <v>251</v>
      </c>
      <c r="C19" s="576" t="s">
        <v>252</v>
      </c>
      <c r="D19" s="584">
        <v>911018</v>
      </c>
      <c r="E19" s="593"/>
      <c r="F19" s="306"/>
      <c r="G19" s="307"/>
      <c r="H19" s="291"/>
    </row>
    <row r="20" spans="1:8" s="14" customFormat="1" ht="12.6" customHeight="1">
      <c r="A20" s="581">
        <v>8</v>
      </c>
      <c r="B20" s="566" t="s">
        <v>253</v>
      </c>
      <c r="C20" s="567" t="s">
        <v>254</v>
      </c>
      <c r="D20" s="583">
        <v>790228</v>
      </c>
      <c r="E20" s="593"/>
      <c r="F20" s="306"/>
      <c r="G20" s="307"/>
      <c r="H20" s="291"/>
    </row>
    <row r="21" spans="1:8" s="14" customFormat="1" ht="12.6" customHeight="1">
      <c r="A21" s="581"/>
      <c r="B21" s="579" t="s">
        <v>255</v>
      </c>
      <c r="C21" s="577" t="s">
        <v>49</v>
      </c>
      <c r="D21" s="585" t="s">
        <v>256</v>
      </c>
      <c r="E21" s="593"/>
      <c r="F21" s="306"/>
      <c r="G21" s="307"/>
      <c r="H21" s="291"/>
    </row>
    <row r="22" spans="1:8" s="14" customFormat="1" ht="12.6" customHeight="1">
      <c r="A22" s="581"/>
      <c r="B22" s="578" t="s">
        <v>257</v>
      </c>
      <c r="C22" s="578" t="s">
        <v>79</v>
      </c>
      <c r="D22" s="586">
        <v>810406</v>
      </c>
      <c r="E22" s="593"/>
      <c r="F22" s="306"/>
      <c r="G22" s="307"/>
      <c r="H22" s="291"/>
    </row>
    <row r="23" spans="1:8" s="14" customFormat="1" ht="12.6" customHeight="1">
      <c r="A23" s="581">
        <v>22</v>
      </c>
      <c r="B23" s="566" t="s">
        <v>327</v>
      </c>
      <c r="C23" s="567" t="s">
        <v>35</v>
      </c>
      <c r="D23" s="587"/>
      <c r="E23" s="593"/>
      <c r="F23" s="306"/>
      <c r="G23" s="307"/>
      <c r="H23" s="291"/>
    </row>
    <row r="24" spans="1:8" s="14" customFormat="1" ht="12.6" customHeight="1">
      <c r="A24" s="581"/>
      <c r="B24" s="566" t="s">
        <v>305</v>
      </c>
      <c r="C24" s="567" t="s">
        <v>32</v>
      </c>
      <c r="D24" s="587"/>
      <c r="E24" s="593"/>
      <c r="F24" s="306"/>
      <c r="G24" s="307"/>
      <c r="H24" s="291"/>
    </row>
    <row r="25" spans="1:8" s="14" customFormat="1" ht="12.6" customHeight="1">
      <c r="A25" s="581"/>
      <c r="B25" s="576" t="s">
        <v>258</v>
      </c>
      <c r="C25" s="576" t="s">
        <v>46</v>
      </c>
      <c r="D25" s="588"/>
      <c r="E25" s="593"/>
      <c r="F25" s="306"/>
      <c r="G25" s="307"/>
      <c r="H25" s="291"/>
    </row>
    <row r="26" spans="1:8" s="14" customFormat="1" ht="12.6" customHeight="1">
      <c r="A26" s="581">
        <v>88</v>
      </c>
      <c r="B26" s="576" t="s">
        <v>306</v>
      </c>
      <c r="C26" s="576" t="s">
        <v>44</v>
      </c>
      <c r="D26" s="589"/>
      <c r="E26" s="594" t="s">
        <v>96</v>
      </c>
      <c r="F26" s="306"/>
      <c r="G26" s="307"/>
      <c r="H26" s="291"/>
    </row>
    <row r="27" spans="1:8" s="14" customFormat="1" ht="12.6" customHeight="1">
      <c r="A27" s="581"/>
      <c r="B27" s="579" t="s">
        <v>259</v>
      </c>
      <c r="C27" s="577" t="s">
        <v>48</v>
      </c>
      <c r="D27" s="586">
        <v>720720</v>
      </c>
      <c r="E27" s="593"/>
      <c r="F27" s="306"/>
      <c r="G27" s="307"/>
      <c r="H27" s="291"/>
    </row>
    <row r="28" spans="1:8" s="14" customFormat="1" ht="12.6" customHeight="1">
      <c r="A28" s="581">
        <v>16</v>
      </c>
      <c r="B28" s="579" t="s">
        <v>260</v>
      </c>
      <c r="C28" s="577" t="s">
        <v>49</v>
      </c>
      <c r="D28" s="586"/>
      <c r="E28" s="593"/>
      <c r="F28" s="307"/>
      <c r="G28" s="307"/>
      <c r="H28" s="291"/>
    </row>
    <row r="29" spans="1:8" s="14" customFormat="1" ht="12.6" customHeight="1">
      <c r="A29" s="581"/>
      <c r="B29" s="579" t="s">
        <v>307</v>
      </c>
      <c r="C29" s="577" t="s">
        <v>53</v>
      </c>
      <c r="D29" s="590"/>
      <c r="E29" s="574"/>
      <c r="F29" s="309"/>
      <c r="G29" s="309"/>
      <c r="H29" s="291"/>
    </row>
    <row r="30" spans="1:8" s="14" customFormat="1" ht="12.6" customHeight="1">
      <c r="A30" s="581">
        <v>92</v>
      </c>
      <c r="B30" s="579" t="s">
        <v>261</v>
      </c>
      <c r="C30" s="577" t="s">
        <v>35</v>
      </c>
      <c r="D30" s="591">
        <v>780504</v>
      </c>
      <c r="E30" s="574"/>
      <c r="F30" s="310"/>
      <c r="G30" s="310"/>
      <c r="H30" s="291"/>
    </row>
    <row r="31" spans="1:8" s="14" customFormat="1" ht="12.6" customHeight="1">
      <c r="A31" s="581"/>
      <c r="B31" s="579" t="s">
        <v>262</v>
      </c>
      <c r="C31" s="577" t="s">
        <v>49</v>
      </c>
      <c r="D31" s="592"/>
      <c r="E31" s="594"/>
      <c r="F31" s="310"/>
      <c r="G31" s="310"/>
      <c r="H31" s="291"/>
    </row>
    <row r="32" spans="1:8" s="14" customFormat="1">
      <c r="A32" s="627"/>
      <c r="B32" s="576" t="s">
        <v>263</v>
      </c>
      <c r="C32" s="576" t="s">
        <v>50</v>
      </c>
      <c r="D32" s="592">
        <v>960127</v>
      </c>
      <c r="E32" s="574"/>
      <c r="F32" s="311"/>
      <c r="G32" s="311"/>
      <c r="H32" s="312"/>
    </row>
    <row r="33" spans="1:8" s="14" customFormat="1">
      <c r="A33" s="628"/>
      <c r="B33" s="576" t="s">
        <v>308</v>
      </c>
      <c r="C33" s="576" t="s">
        <v>41</v>
      </c>
      <c r="D33" s="592"/>
      <c r="E33" s="594" t="s">
        <v>96</v>
      </c>
      <c r="F33" s="312"/>
      <c r="G33" s="312"/>
      <c r="H33" s="312"/>
    </row>
    <row r="34" spans="1:8" s="14" customFormat="1">
      <c r="A34" s="629">
        <v>9</v>
      </c>
      <c r="B34" s="566" t="s">
        <v>183</v>
      </c>
      <c r="C34" s="567" t="s">
        <v>41</v>
      </c>
      <c r="D34" s="623">
        <v>910621</v>
      </c>
      <c r="E34" s="594" t="s">
        <v>96</v>
      </c>
      <c r="F34" s="312"/>
      <c r="G34" s="312"/>
      <c r="H34" s="312"/>
    </row>
    <row r="35" spans="1:8" s="14" customFormat="1" ht="14.25">
      <c r="A35" s="630">
        <v>48</v>
      </c>
      <c r="B35" s="626" t="s">
        <v>312</v>
      </c>
      <c r="C35" s="624" t="s">
        <v>42</v>
      </c>
      <c r="D35" s="625"/>
      <c r="E35" s="311"/>
      <c r="F35" s="312"/>
      <c r="G35" s="312"/>
      <c r="H35" s="312"/>
    </row>
    <row r="36" spans="1:8" s="14" customFormat="1">
      <c r="A36" s="351"/>
      <c r="B36" s="387"/>
      <c r="C36" s="388"/>
      <c r="D36" s="352"/>
      <c r="E36" s="312"/>
      <c r="F36" s="312"/>
      <c r="G36" s="312"/>
      <c r="H36" s="312"/>
    </row>
    <row r="37" spans="1:8" s="14" customFormat="1">
      <c r="A37" s="351"/>
      <c r="B37" s="387"/>
      <c r="C37" s="388"/>
      <c r="D37" s="352"/>
      <c r="E37" s="312"/>
      <c r="F37" s="312"/>
      <c r="G37" s="312"/>
      <c r="H37" s="312"/>
    </row>
    <row r="38" spans="1:8" s="14" customFormat="1" ht="13.5" thickBot="1">
      <c r="A38" s="303" t="s">
        <v>72</v>
      </c>
      <c r="B38" s="292"/>
      <c r="C38" s="292"/>
      <c r="D38" s="334"/>
      <c r="E38" s="291"/>
      <c r="F38" s="291"/>
      <c r="G38" s="291"/>
      <c r="H38" s="291"/>
    </row>
    <row r="39" spans="1:8" s="14" customFormat="1" ht="13.5" thickBot="1">
      <c r="A39" s="344">
        <v>79</v>
      </c>
      <c r="B39" s="347" t="s">
        <v>220</v>
      </c>
      <c r="C39" s="348" t="s">
        <v>35</v>
      </c>
      <c r="D39" s="349">
        <v>790131</v>
      </c>
      <c r="E39" s="291"/>
      <c r="F39" s="313" t="s">
        <v>73</v>
      </c>
      <c r="G39" s="291"/>
      <c r="H39" s="291"/>
    </row>
    <row r="40" spans="1:8" s="14" customFormat="1" ht="13.5" thickBot="1">
      <c r="A40" s="345">
        <v>39</v>
      </c>
      <c r="B40" s="350" t="s">
        <v>37</v>
      </c>
      <c r="C40" s="350" t="s">
        <v>38</v>
      </c>
      <c r="D40" s="335">
        <v>820816</v>
      </c>
      <c r="E40" s="291"/>
      <c r="F40" s="315" t="s">
        <v>264</v>
      </c>
      <c r="G40" s="316"/>
      <c r="H40" s="317"/>
    </row>
    <row r="41" spans="1:8" s="14" customFormat="1" ht="13.5" thickBot="1">
      <c r="A41" s="346"/>
      <c r="B41" s="595" t="s">
        <v>309</v>
      </c>
      <c r="C41" s="595" t="s">
        <v>78</v>
      </c>
      <c r="D41" s="338"/>
      <c r="E41" s="291"/>
      <c r="F41" s="318"/>
      <c r="G41" s="319"/>
      <c r="H41" s="320"/>
    </row>
    <row r="42" spans="1:8" s="14" customFormat="1">
      <c r="A42" s="308"/>
      <c r="B42" s="308"/>
      <c r="C42" s="308"/>
      <c r="D42" s="321"/>
      <c r="E42" s="291"/>
      <c r="F42" s="291"/>
      <c r="G42" s="291"/>
      <c r="H42" s="291"/>
    </row>
    <row r="43" spans="1:8" s="14" customFormat="1">
      <c r="A43" s="308"/>
      <c r="B43" s="314"/>
      <c r="C43" s="314"/>
      <c r="D43" s="321"/>
      <c r="E43" s="291"/>
      <c r="F43" s="291"/>
      <c r="G43" s="291"/>
      <c r="H43" s="291"/>
    </row>
    <row r="44" spans="1:8" s="14" customFormat="1">
      <c r="A44" s="308"/>
      <c r="B44" s="314"/>
      <c r="C44" s="314"/>
      <c r="D44" s="324"/>
      <c r="E44" s="291"/>
      <c r="F44" s="291"/>
      <c r="G44" s="291"/>
      <c r="H44" s="291"/>
    </row>
    <row r="45" spans="1:8" s="14" customFormat="1"/>
    <row r="46" spans="1:8" s="14" customFormat="1"/>
    <row r="47" spans="1:8" s="14" customFormat="1"/>
    <row r="48" spans="1:8" s="14" customFormat="1"/>
    <row r="49" s="14" customFormat="1" ht="15" customHeigh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</sheetData>
  <sheetProtection selectLockedCells="1" selectUnlockedCells="1"/>
  <hyperlinks>
    <hyperlink ref="E9" r:id="rId1" display="fiserovar@soma.cz" xr:uid="{00000000-0004-0000-0600-000000000000}"/>
    <hyperlink ref="E12" r:id="rId2" display="fiserova@soma.cz" xr:uid="{00000000-0004-0000-0600-000001000000}"/>
    <hyperlink ref="D12" r:id="rId3" xr:uid="{00000000-0004-0000-0600-000002000000}"/>
  </hyperlinks>
  <pageMargins left="0.70000000000000007" right="0.70000000000000007" top="0.78749999999999998" bottom="0.78749999999999998" header="0.51181102362204722" footer="0.51181102362204722"/>
  <pageSetup paperSize="9" firstPageNumber="0" orientation="portrait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2">
    <tabColor rgb="FF00B0F0"/>
  </sheetPr>
  <dimension ref="A1:H50"/>
  <sheetViews>
    <sheetView topLeftCell="A12" workbookViewId="0">
      <selection activeCell="A17" sqref="A17:C30"/>
    </sheetView>
  </sheetViews>
  <sheetFormatPr defaultColWidth="8.140625" defaultRowHeight="12.75"/>
  <cols>
    <col min="6" max="6" width="11.85546875" customWidth="1"/>
  </cols>
  <sheetData>
    <row r="1" spans="1:8" ht="18">
      <c r="A1" s="69" t="s">
        <v>99</v>
      </c>
      <c r="B1" s="70"/>
      <c r="C1" s="70"/>
      <c r="D1" s="71"/>
      <c r="E1" s="70"/>
      <c r="F1" s="70"/>
      <c r="G1" s="70"/>
      <c r="H1" s="70"/>
    </row>
    <row r="2" spans="1:8">
      <c r="A2" s="70"/>
      <c r="B2" s="70"/>
      <c r="C2" s="70"/>
      <c r="D2" s="71"/>
      <c r="E2" s="70"/>
      <c r="F2" s="70"/>
      <c r="G2" s="70"/>
      <c r="H2" s="70"/>
    </row>
    <row r="3" spans="1:8">
      <c r="A3" s="72" t="s">
        <v>63</v>
      </c>
      <c r="B3" s="70"/>
      <c r="C3" s="70"/>
      <c r="D3" s="71"/>
      <c r="E3" s="70"/>
      <c r="F3" s="72" t="s">
        <v>64</v>
      </c>
      <c r="G3" s="70"/>
      <c r="H3" s="70"/>
    </row>
    <row r="4" spans="1:8" ht="20.25">
      <c r="A4" s="73" t="s">
        <v>129</v>
      </c>
      <c r="B4" s="74"/>
      <c r="C4" s="74"/>
      <c r="D4" s="75"/>
      <c r="E4" s="76"/>
      <c r="F4" s="73" t="s">
        <v>135</v>
      </c>
      <c r="G4" s="74"/>
      <c r="H4" s="77"/>
    </row>
    <row r="5" spans="1:8">
      <c r="A5" s="70"/>
      <c r="B5" s="70"/>
      <c r="C5" s="70"/>
      <c r="D5" s="71"/>
      <c r="E5" s="70"/>
      <c r="F5" s="70"/>
      <c r="G5" s="70"/>
      <c r="H5" s="70"/>
    </row>
    <row r="6" spans="1:8">
      <c r="A6" s="79" t="s">
        <v>65</v>
      </c>
      <c r="B6" s="70"/>
      <c r="C6" s="70"/>
      <c r="D6" s="71"/>
      <c r="E6" s="70"/>
      <c r="F6" s="70"/>
      <c r="G6" s="70"/>
      <c r="H6" s="70"/>
    </row>
    <row r="7" spans="1:8">
      <c r="A7" s="72" t="s">
        <v>74</v>
      </c>
      <c r="B7" s="70"/>
      <c r="C7" s="70"/>
      <c r="D7" s="71"/>
      <c r="E7" s="70"/>
      <c r="F7" s="70"/>
      <c r="G7" s="70"/>
      <c r="H7" s="70"/>
    </row>
    <row r="8" spans="1:8">
      <c r="A8" s="80" t="s">
        <v>21</v>
      </c>
      <c r="B8" s="81"/>
      <c r="C8" s="80" t="s">
        <v>22</v>
      </c>
      <c r="D8" s="82" t="s">
        <v>66</v>
      </c>
      <c r="E8" s="80"/>
      <c r="F8" s="80" t="s">
        <v>67</v>
      </c>
      <c r="G8" s="80"/>
      <c r="H8" s="80"/>
    </row>
    <row r="9" spans="1:8" ht="15">
      <c r="A9" s="81" t="s">
        <v>198</v>
      </c>
      <c r="B9" s="81"/>
      <c r="C9" s="81" t="s">
        <v>199</v>
      </c>
      <c r="D9" s="108" t="s">
        <v>200</v>
      </c>
      <c r="E9" s="81"/>
      <c r="F9" s="83">
        <v>705925515</v>
      </c>
      <c r="G9" s="81"/>
      <c r="H9" s="81"/>
    </row>
    <row r="10" spans="1:8">
      <c r="A10" s="72" t="s">
        <v>75</v>
      </c>
      <c r="B10" s="70"/>
      <c r="C10" s="70"/>
      <c r="D10" s="71"/>
      <c r="E10" s="70"/>
      <c r="F10" s="70"/>
      <c r="G10" s="70"/>
      <c r="H10" s="70"/>
    </row>
    <row r="11" spans="1:8">
      <c r="A11" s="80" t="s">
        <v>21</v>
      </c>
      <c r="B11" s="81"/>
      <c r="C11" s="80" t="s">
        <v>22</v>
      </c>
      <c r="D11" s="82" t="s">
        <v>66</v>
      </c>
      <c r="E11" s="80"/>
      <c r="F11" s="80" t="s">
        <v>67</v>
      </c>
      <c r="G11" s="80"/>
      <c r="H11" s="80"/>
    </row>
    <row r="12" spans="1:8" ht="15">
      <c r="A12" s="81" t="s">
        <v>201</v>
      </c>
      <c r="B12" s="81"/>
      <c r="C12" s="81" t="s">
        <v>41</v>
      </c>
      <c r="D12" s="108" t="s">
        <v>202</v>
      </c>
      <c r="E12" s="85"/>
      <c r="F12" s="85">
        <v>601372669</v>
      </c>
      <c r="G12" s="81"/>
      <c r="H12" s="81"/>
    </row>
    <row r="13" spans="1:8">
      <c r="A13" s="70"/>
      <c r="B13" s="70"/>
      <c r="C13" s="70"/>
      <c r="D13" s="71"/>
      <c r="E13" s="70"/>
      <c r="F13" s="70"/>
      <c r="G13" s="70"/>
      <c r="H13" s="70"/>
    </row>
    <row r="14" spans="1:8">
      <c r="A14" s="79" t="s">
        <v>68</v>
      </c>
      <c r="B14" s="70"/>
      <c r="C14" s="70"/>
      <c r="D14" s="71"/>
      <c r="E14" s="70"/>
      <c r="F14" s="70"/>
      <c r="G14" s="70"/>
      <c r="H14" s="70"/>
    </row>
    <row r="15" spans="1:8">
      <c r="A15" s="72"/>
      <c r="B15" s="72"/>
      <c r="C15" s="72"/>
      <c r="D15" s="86"/>
      <c r="E15" s="72"/>
      <c r="F15" s="72"/>
      <c r="G15" s="72"/>
      <c r="H15" s="70"/>
    </row>
    <row r="16" spans="1:8">
      <c r="A16" s="80" t="s">
        <v>69</v>
      </c>
      <c r="B16" s="87" t="s">
        <v>21</v>
      </c>
      <c r="C16" s="87" t="s">
        <v>22</v>
      </c>
      <c r="D16" s="88" t="s">
        <v>86</v>
      </c>
      <c r="E16" s="89"/>
      <c r="F16" s="89"/>
      <c r="G16" s="89"/>
      <c r="H16" s="90"/>
    </row>
    <row r="17" spans="1:8" ht="14.25">
      <c r="A17" s="116">
        <v>3</v>
      </c>
      <c r="B17" s="116" t="s">
        <v>198</v>
      </c>
      <c r="C17" s="116" t="s">
        <v>32</v>
      </c>
      <c r="D17" s="91" t="s">
        <v>203</v>
      </c>
      <c r="E17" s="92"/>
      <c r="F17" s="92"/>
      <c r="G17" s="93"/>
      <c r="H17" s="70"/>
    </row>
    <row r="18" spans="1:8" ht="14.25">
      <c r="A18" s="116">
        <v>8</v>
      </c>
      <c r="B18" s="116" t="s">
        <v>223</v>
      </c>
      <c r="C18" s="116" t="s">
        <v>224</v>
      </c>
      <c r="D18" s="91" t="s">
        <v>204</v>
      </c>
      <c r="E18" s="92"/>
      <c r="F18" s="92"/>
      <c r="G18" s="93"/>
      <c r="H18" s="70"/>
    </row>
    <row r="19" spans="1:8" ht="14.25">
      <c r="A19" s="116">
        <v>10</v>
      </c>
      <c r="B19" s="116" t="s">
        <v>198</v>
      </c>
      <c r="C19" s="116" t="s">
        <v>199</v>
      </c>
      <c r="D19" s="91" t="s">
        <v>205</v>
      </c>
      <c r="E19" s="92"/>
      <c r="F19" s="92"/>
      <c r="G19" s="93"/>
      <c r="H19" s="70"/>
    </row>
    <row r="20" spans="1:8" ht="14.25">
      <c r="A20" s="116">
        <v>13</v>
      </c>
      <c r="B20" s="116" t="s">
        <v>208</v>
      </c>
      <c r="C20" s="116" t="s">
        <v>209</v>
      </c>
      <c r="D20" s="91" t="s">
        <v>206</v>
      </c>
      <c r="E20" s="92"/>
      <c r="F20" s="92"/>
      <c r="G20" s="93"/>
      <c r="H20" s="70"/>
    </row>
    <row r="21" spans="1:8" ht="15">
      <c r="A21" s="116">
        <v>15</v>
      </c>
      <c r="B21" s="116" t="s">
        <v>207</v>
      </c>
      <c r="C21" s="353" t="s">
        <v>43</v>
      </c>
      <c r="D21" s="216">
        <v>50807</v>
      </c>
      <c r="E21" s="92"/>
      <c r="F21" s="92"/>
      <c r="G21" s="93"/>
      <c r="H21" s="70"/>
    </row>
    <row r="22" spans="1:8" ht="14.25">
      <c r="A22" s="116">
        <v>26</v>
      </c>
      <c r="B22" s="117" t="s">
        <v>215</v>
      </c>
      <c r="C22" s="117" t="s">
        <v>38</v>
      </c>
      <c r="D22" s="91" t="s">
        <v>210</v>
      </c>
      <c r="E22" s="92"/>
      <c r="F22" s="92"/>
      <c r="G22" s="93"/>
      <c r="H22" s="70"/>
    </row>
    <row r="23" spans="1:8" ht="14.25">
      <c r="A23" s="116">
        <v>33</v>
      </c>
      <c r="B23" s="116" t="s">
        <v>201</v>
      </c>
      <c r="C23" s="116" t="s">
        <v>45</v>
      </c>
      <c r="D23" s="91"/>
      <c r="E23" s="92" t="s">
        <v>96</v>
      </c>
      <c r="F23" s="92"/>
      <c r="G23" s="93"/>
      <c r="H23" s="70"/>
    </row>
    <row r="24" spans="1:8" ht="14.25">
      <c r="A24" s="116">
        <v>34</v>
      </c>
      <c r="B24" s="116" t="s">
        <v>216</v>
      </c>
      <c r="C24" s="116" t="s">
        <v>32</v>
      </c>
      <c r="D24" s="91" t="s">
        <v>214</v>
      </c>
      <c r="E24" s="92"/>
      <c r="F24" s="92"/>
      <c r="G24" s="93"/>
      <c r="H24" s="70"/>
    </row>
    <row r="25" spans="1:8" ht="14.25">
      <c r="A25" s="116">
        <v>88</v>
      </c>
      <c r="B25" s="116" t="s">
        <v>201</v>
      </c>
      <c r="C25" s="116" t="s">
        <v>41</v>
      </c>
      <c r="D25" s="94">
        <v>50831</v>
      </c>
      <c r="E25" s="92"/>
      <c r="F25" s="92"/>
      <c r="G25" s="93"/>
      <c r="H25" s="70"/>
    </row>
    <row r="26" spans="1:8" ht="14.25">
      <c r="A26" s="116"/>
      <c r="B26" s="116" t="s">
        <v>211</v>
      </c>
      <c r="C26" s="116" t="s">
        <v>35</v>
      </c>
      <c r="D26" s="91" t="s">
        <v>217</v>
      </c>
      <c r="E26" s="92"/>
      <c r="F26" s="92"/>
      <c r="G26" s="93"/>
      <c r="H26" s="70"/>
    </row>
    <row r="27" spans="1:8" ht="14.25">
      <c r="A27" s="116"/>
      <c r="B27" s="116" t="s">
        <v>212</v>
      </c>
      <c r="C27" s="116" t="s">
        <v>213</v>
      </c>
      <c r="D27" s="91" t="s">
        <v>219</v>
      </c>
      <c r="E27" s="92"/>
      <c r="F27" s="92"/>
      <c r="G27" s="93"/>
      <c r="H27" s="70"/>
    </row>
    <row r="28" spans="1:8" ht="14.25">
      <c r="A28" s="116"/>
      <c r="B28" s="116" t="s">
        <v>218</v>
      </c>
      <c r="C28" s="116" t="s">
        <v>53</v>
      </c>
      <c r="D28" s="94"/>
      <c r="E28" s="93"/>
      <c r="F28" s="93"/>
      <c r="G28" s="93"/>
      <c r="H28" s="70"/>
    </row>
    <row r="29" spans="1:8" ht="14.25">
      <c r="A29" s="354"/>
      <c r="B29" s="118" t="s">
        <v>220</v>
      </c>
      <c r="C29" s="118" t="s">
        <v>32</v>
      </c>
      <c r="D29" s="95">
        <v>40601</v>
      </c>
      <c r="E29" s="96"/>
      <c r="F29" s="96"/>
      <c r="G29" s="96"/>
      <c r="H29" s="70"/>
    </row>
    <row r="30" spans="1:8" ht="14.25">
      <c r="A30" s="119"/>
      <c r="B30" s="602" t="s">
        <v>221</v>
      </c>
      <c r="C30" s="602" t="s">
        <v>222</v>
      </c>
      <c r="D30" s="97">
        <v>10505</v>
      </c>
      <c r="E30" s="217"/>
      <c r="F30" s="93"/>
      <c r="G30" s="93"/>
      <c r="H30" s="70"/>
    </row>
    <row r="31" spans="1:8">
      <c r="A31" s="218"/>
      <c r="B31" s="219"/>
      <c r="C31" s="219"/>
      <c r="D31" s="220"/>
      <c r="E31" s="98"/>
      <c r="F31" s="98"/>
      <c r="G31" s="98"/>
      <c r="H31" s="98"/>
    </row>
    <row r="32" spans="1:8">
      <c r="A32" s="218"/>
      <c r="B32" s="355"/>
      <c r="C32" s="355"/>
      <c r="D32" s="220"/>
      <c r="E32" s="98"/>
      <c r="F32" s="98"/>
      <c r="G32" s="98"/>
      <c r="H32" s="98"/>
    </row>
    <row r="33" spans="1:8">
      <c r="A33" s="218"/>
      <c r="B33" s="219"/>
      <c r="C33" s="219"/>
      <c r="D33" s="220"/>
      <c r="E33" s="98"/>
      <c r="F33" s="98"/>
      <c r="G33" s="98"/>
      <c r="H33" s="98"/>
    </row>
    <row r="34" spans="1:8">
      <c r="A34" s="72" t="s">
        <v>72</v>
      </c>
      <c r="B34" s="70"/>
      <c r="C34" s="70"/>
      <c r="D34" s="71"/>
      <c r="E34" s="70"/>
      <c r="F34" s="70"/>
      <c r="G34" s="70"/>
      <c r="H34" s="70"/>
    </row>
    <row r="35" spans="1:8">
      <c r="A35" s="85">
        <v>70</v>
      </c>
      <c r="B35" s="85" t="s">
        <v>225</v>
      </c>
      <c r="C35" s="85" t="s">
        <v>226</v>
      </c>
      <c r="D35" s="99">
        <v>71006</v>
      </c>
      <c r="E35" s="70"/>
      <c r="F35" s="100" t="s">
        <v>73</v>
      </c>
      <c r="G35" s="70"/>
      <c r="H35" s="70"/>
    </row>
    <row r="36" spans="1:8">
      <c r="A36" s="85"/>
      <c r="B36" s="85"/>
      <c r="C36" s="85"/>
      <c r="D36" s="101"/>
      <c r="E36" s="70"/>
      <c r="F36" s="102" t="s">
        <v>227</v>
      </c>
      <c r="G36" s="103"/>
      <c r="H36" s="104"/>
    </row>
    <row r="37" spans="1:8">
      <c r="A37" s="85"/>
      <c r="B37" s="85"/>
      <c r="C37" s="85"/>
      <c r="D37" s="99"/>
      <c r="E37" s="70"/>
      <c r="F37" s="105"/>
      <c r="G37" s="106"/>
      <c r="H37" s="107"/>
    </row>
    <row r="38" spans="1:8">
      <c r="A38" s="85"/>
      <c r="B38" s="85"/>
      <c r="C38" s="85"/>
      <c r="D38" s="101"/>
      <c r="E38" s="70"/>
      <c r="F38" s="70"/>
      <c r="G38" s="70"/>
      <c r="H38" s="70"/>
    </row>
    <row r="39" spans="1:8">
      <c r="A39" s="85"/>
      <c r="B39" s="85"/>
      <c r="C39" s="85"/>
      <c r="D39" s="101"/>
      <c r="E39" s="70"/>
      <c r="F39" s="70"/>
      <c r="G39" s="70"/>
      <c r="H39" s="70"/>
    </row>
    <row r="40" spans="1:8">
      <c r="A40" s="85"/>
      <c r="B40" s="85"/>
      <c r="C40" s="85"/>
      <c r="D40" s="99"/>
      <c r="E40" s="70"/>
      <c r="F40" s="70"/>
      <c r="G40" s="70"/>
      <c r="H40" s="70"/>
    </row>
    <row r="41" spans="1:8" ht="15">
      <c r="A41" s="216"/>
      <c r="B41" s="216"/>
      <c r="C41" s="216"/>
      <c r="D41" s="216"/>
      <c r="E41" s="216"/>
      <c r="F41" s="216"/>
      <c r="G41" s="216"/>
      <c r="H41" s="216"/>
    </row>
    <row r="42" spans="1:8" ht="15">
      <c r="A42" s="216"/>
      <c r="B42" s="216"/>
      <c r="C42" s="216"/>
      <c r="D42" s="216"/>
      <c r="E42" s="216"/>
      <c r="F42" s="216"/>
      <c r="G42" s="216"/>
      <c r="H42" s="216"/>
    </row>
    <row r="43" spans="1:8" ht="15">
      <c r="A43" s="216"/>
      <c r="B43" s="216"/>
      <c r="C43" s="216"/>
      <c r="D43" s="216"/>
      <c r="E43" s="216"/>
      <c r="F43" s="216"/>
      <c r="G43" s="216"/>
      <c r="H43" s="216"/>
    </row>
    <row r="44" spans="1:8" ht="15">
      <c r="A44" s="216"/>
      <c r="B44" s="216"/>
      <c r="C44" s="216"/>
      <c r="D44" s="216"/>
      <c r="E44" s="216"/>
      <c r="F44" s="216"/>
      <c r="G44" s="216"/>
      <c r="H44" s="216"/>
    </row>
    <row r="45" spans="1:8" ht="15">
      <c r="A45" s="216"/>
      <c r="B45" s="216"/>
      <c r="C45" s="216"/>
      <c r="D45" s="216"/>
      <c r="E45" s="216"/>
      <c r="F45" s="216"/>
      <c r="G45" s="216"/>
      <c r="H45" s="216"/>
    </row>
    <row r="46" spans="1:8" ht="15">
      <c r="A46" s="216"/>
      <c r="B46" s="216"/>
      <c r="C46" s="216"/>
      <c r="D46" s="216"/>
      <c r="E46" s="216"/>
      <c r="F46" s="216"/>
      <c r="G46" s="216"/>
      <c r="H46" s="216"/>
    </row>
    <row r="47" spans="1:8" ht="15">
      <c r="A47" s="216"/>
      <c r="B47" s="216"/>
      <c r="C47" s="216"/>
      <c r="D47" s="216"/>
      <c r="E47" s="216"/>
      <c r="F47" s="216"/>
      <c r="G47" s="216"/>
      <c r="H47" s="216"/>
    </row>
    <row r="48" spans="1:8" ht="15">
      <c r="A48" s="216"/>
      <c r="B48" s="216"/>
      <c r="C48" s="216"/>
      <c r="D48" s="216"/>
      <c r="E48" s="216"/>
      <c r="F48" s="216"/>
      <c r="G48" s="216"/>
      <c r="H48" s="216"/>
    </row>
    <row r="49" spans="1:8" ht="15">
      <c r="A49" s="216"/>
      <c r="B49" s="216"/>
      <c r="C49" s="216"/>
      <c r="D49" s="216"/>
      <c r="E49" s="216"/>
      <c r="F49" s="216"/>
      <c r="G49" s="216"/>
      <c r="H49" s="216"/>
    </row>
    <row r="50" spans="1:8" ht="15">
      <c r="A50" s="216"/>
      <c r="B50" s="216"/>
      <c r="C50" s="216"/>
      <c r="D50" s="216"/>
      <c r="E50" s="216"/>
      <c r="F50" s="216"/>
      <c r="G50" s="216"/>
      <c r="H50" s="216"/>
    </row>
  </sheetData>
  <sheetProtection selectLockedCells="1" selectUnlockedCells="1"/>
  <sortState xmlns:xlrd2="http://schemas.microsoft.com/office/spreadsheetml/2017/richdata2" ref="A17:C33">
    <sortCondition ref="A17:A33"/>
  </sortState>
  <hyperlinks>
    <hyperlink ref="D9" r:id="rId1" xr:uid="{00000000-0004-0000-0700-000000000000}"/>
    <hyperlink ref="D12" r:id="rId2" xr:uid="{00000000-0004-0000-0700-000001000000}"/>
  </hyperlinks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H48"/>
  <sheetViews>
    <sheetView topLeftCell="A4" workbookViewId="0">
      <selection activeCell="A17" sqref="A17:C25"/>
    </sheetView>
  </sheetViews>
  <sheetFormatPr defaultRowHeight="12.75"/>
  <cols>
    <col min="6" max="6" width="12.140625" customWidth="1"/>
  </cols>
  <sheetData>
    <row r="1" spans="1:8" ht="15" customHeight="1">
      <c r="A1" s="175" t="s">
        <v>99</v>
      </c>
      <c r="B1" s="176"/>
      <c r="C1" s="176"/>
      <c r="D1" s="177"/>
      <c r="E1" s="176"/>
      <c r="F1" s="176"/>
      <c r="G1" s="176"/>
      <c r="H1" s="176"/>
    </row>
    <row r="2" spans="1:8" ht="15" customHeight="1">
      <c r="A2" s="176"/>
      <c r="B2" s="176"/>
      <c r="C2" s="176"/>
      <c r="D2" s="177"/>
      <c r="E2" s="176"/>
      <c r="F2" s="176"/>
      <c r="G2" s="176"/>
      <c r="H2" s="176"/>
    </row>
    <row r="3" spans="1:8" ht="15" customHeight="1">
      <c r="A3" s="178" t="s">
        <v>63</v>
      </c>
      <c r="B3" s="176"/>
      <c r="C3" s="176"/>
      <c r="D3" s="177"/>
      <c r="E3" s="176"/>
      <c r="F3" s="178" t="s">
        <v>64</v>
      </c>
      <c r="G3" s="176"/>
      <c r="H3" s="176"/>
    </row>
    <row r="4" spans="1:8" ht="15" customHeight="1">
      <c r="A4" s="180" t="s">
        <v>130</v>
      </c>
      <c r="B4" s="181"/>
      <c r="C4" s="182"/>
      <c r="D4" s="180"/>
      <c r="E4" s="183"/>
      <c r="F4" s="179"/>
      <c r="G4" s="179"/>
      <c r="H4" s="179"/>
    </row>
    <row r="5" spans="1:8" ht="15" customHeight="1">
      <c r="A5" s="176"/>
      <c r="B5" s="176"/>
      <c r="C5" s="176"/>
      <c r="D5" s="177"/>
      <c r="E5" s="176"/>
      <c r="F5" s="176"/>
      <c r="G5" s="176"/>
      <c r="H5" s="176"/>
    </row>
    <row r="6" spans="1:8" ht="15" customHeight="1">
      <c r="A6" s="184" t="s">
        <v>65</v>
      </c>
      <c r="B6" s="176"/>
      <c r="C6" s="176"/>
      <c r="D6" s="177"/>
      <c r="E6" s="176"/>
      <c r="F6" s="176"/>
      <c r="G6" s="176"/>
      <c r="H6" s="176"/>
    </row>
    <row r="7" spans="1:8" ht="15" customHeight="1">
      <c r="A7" s="178" t="s">
        <v>74</v>
      </c>
      <c r="B7" s="176"/>
      <c r="C7" s="176"/>
      <c r="D7" s="177"/>
      <c r="E7" s="176"/>
      <c r="F7" s="176"/>
      <c r="G7" s="176"/>
      <c r="H7" s="176"/>
    </row>
    <row r="8" spans="1:8" ht="15" customHeight="1">
      <c r="A8" s="185" t="s">
        <v>21</v>
      </c>
      <c r="B8" s="186"/>
      <c r="C8" s="185" t="s">
        <v>22</v>
      </c>
      <c r="D8" s="187" t="s">
        <v>66</v>
      </c>
      <c r="E8" s="185"/>
      <c r="F8" s="185" t="s">
        <v>67</v>
      </c>
      <c r="G8" s="185"/>
      <c r="H8" s="185"/>
    </row>
    <row r="9" spans="1:8" ht="15" customHeight="1">
      <c r="A9" s="186" t="s">
        <v>172</v>
      </c>
      <c r="B9" s="186"/>
      <c r="C9" s="186" t="s">
        <v>173</v>
      </c>
      <c r="D9" s="188" t="s">
        <v>174</v>
      </c>
      <c r="E9" s="179"/>
      <c r="F9" s="179">
        <v>606366807</v>
      </c>
      <c r="G9" s="179"/>
      <c r="H9" s="179"/>
    </row>
    <row r="10" spans="1:8" ht="15" customHeight="1">
      <c r="A10" s="178" t="s">
        <v>75</v>
      </c>
      <c r="B10" s="176"/>
      <c r="C10" s="176"/>
      <c r="D10" s="177"/>
      <c r="E10" s="176"/>
      <c r="F10" s="176"/>
      <c r="G10" s="176"/>
      <c r="H10" s="176"/>
    </row>
    <row r="11" spans="1:8" ht="15" customHeight="1">
      <c r="A11" s="185" t="s">
        <v>21</v>
      </c>
      <c r="B11" s="186"/>
      <c r="C11" s="185" t="s">
        <v>22</v>
      </c>
      <c r="D11" s="187" t="s">
        <v>66</v>
      </c>
      <c r="E11" s="185"/>
      <c r="F11" s="185" t="s">
        <v>67</v>
      </c>
      <c r="G11" s="185"/>
      <c r="H11" s="185"/>
    </row>
    <row r="12" spans="1:8" ht="15" customHeight="1">
      <c r="A12" s="186" t="s">
        <v>175</v>
      </c>
      <c r="B12" s="186"/>
      <c r="C12" s="186" t="s">
        <v>176</v>
      </c>
      <c r="D12" s="186"/>
      <c r="E12" s="179"/>
      <c r="F12" s="179">
        <v>604126984</v>
      </c>
      <c r="G12" s="179"/>
      <c r="H12" s="179"/>
    </row>
    <row r="13" spans="1:8" ht="13.5" customHeight="1">
      <c r="A13" s="176"/>
      <c r="B13" s="176"/>
      <c r="C13" s="176"/>
      <c r="D13" s="177"/>
      <c r="E13" s="176"/>
      <c r="F13" s="176"/>
      <c r="G13" s="176"/>
      <c r="H13" s="176"/>
    </row>
    <row r="14" spans="1:8">
      <c r="A14" s="184" t="s">
        <v>68</v>
      </c>
      <c r="B14" s="176"/>
      <c r="C14" s="176"/>
      <c r="D14" s="177"/>
      <c r="E14" s="176"/>
      <c r="F14" s="176"/>
      <c r="G14" s="176"/>
      <c r="H14" s="176"/>
    </row>
    <row r="15" spans="1:8">
      <c r="A15" s="178"/>
      <c r="B15" s="178"/>
      <c r="C15" s="178"/>
      <c r="D15" s="189"/>
      <c r="E15" s="178"/>
      <c r="F15" s="178"/>
      <c r="G15" s="178"/>
      <c r="H15" s="176"/>
    </row>
    <row r="16" spans="1:8" ht="15" customHeight="1">
      <c r="A16" s="185" t="s">
        <v>69</v>
      </c>
      <c r="B16" s="190" t="s">
        <v>21</v>
      </c>
      <c r="C16" s="190" t="s">
        <v>22</v>
      </c>
      <c r="D16" s="191" t="s">
        <v>86</v>
      </c>
      <c r="E16" s="192"/>
      <c r="F16" s="192"/>
      <c r="G16" s="192"/>
      <c r="H16" s="193"/>
    </row>
    <row r="17" spans="1:8" ht="15" customHeight="1">
      <c r="A17" s="372">
        <v>3</v>
      </c>
      <c r="B17" s="372" t="s">
        <v>177</v>
      </c>
      <c r="C17" s="372" t="s">
        <v>178</v>
      </c>
      <c r="D17" s="194" t="s">
        <v>179</v>
      </c>
      <c r="E17" s="195"/>
      <c r="F17" s="195"/>
      <c r="G17" s="196"/>
      <c r="H17" s="176"/>
    </row>
    <row r="18" spans="1:8" ht="15" customHeight="1">
      <c r="A18" s="372">
        <v>7</v>
      </c>
      <c r="B18" s="372" t="s">
        <v>151</v>
      </c>
      <c r="C18" s="372" t="s">
        <v>176</v>
      </c>
      <c r="D18" s="194" t="s">
        <v>181</v>
      </c>
      <c r="E18" s="195"/>
      <c r="F18" s="195"/>
      <c r="G18" s="196"/>
      <c r="H18" s="176"/>
    </row>
    <row r="19" spans="1:8" ht="15" customHeight="1">
      <c r="A19" s="372">
        <v>16</v>
      </c>
      <c r="B19" s="372" t="s">
        <v>180</v>
      </c>
      <c r="C19" s="372" t="s">
        <v>173</v>
      </c>
      <c r="D19" s="194" t="s">
        <v>182</v>
      </c>
      <c r="E19" s="195"/>
      <c r="F19" s="195"/>
      <c r="G19" s="196"/>
      <c r="H19" s="176"/>
    </row>
    <row r="20" spans="1:8" ht="15" customHeight="1">
      <c r="A20" s="372">
        <v>18</v>
      </c>
      <c r="B20" s="372" t="s">
        <v>183</v>
      </c>
      <c r="C20" s="372" t="s">
        <v>184</v>
      </c>
      <c r="D20" s="194" t="s">
        <v>185</v>
      </c>
      <c r="E20" s="195"/>
      <c r="F20" s="195"/>
      <c r="G20" s="196"/>
      <c r="H20" s="176"/>
    </row>
    <row r="21" spans="1:8" ht="15" customHeight="1">
      <c r="A21" s="372">
        <v>21</v>
      </c>
      <c r="B21" s="372" t="s">
        <v>175</v>
      </c>
      <c r="C21" s="372" t="s">
        <v>176</v>
      </c>
      <c r="D21" s="194" t="s">
        <v>187</v>
      </c>
      <c r="E21" s="195"/>
      <c r="F21" s="195"/>
      <c r="G21" s="196"/>
      <c r="H21" s="176"/>
    </row>
    <row r="22" spans="1:8" ht="15" customHeight="1">
      <c r="A22" s="372">
        <v>22</v>
      </c>
      <c r="B22" s="373" t="s">
        <v>266</v>
      </c>
      <c r="C22" s="373" t="s">
        <v>213</v>
      </c>
      <c r="D22" s="194" t="s">
        <v>188</v>
      </c>
      <c r="E22" s="195"/>
      <c r="F22" s="195"/>
      <c r="G22" s="196"/>
      <c r="H22" s="176"/>
    </row>
    <row r="23" spans="1:8" ht="15" customHeight="1">
      <c r="A23" s="372">
        <v>44</v>
      </c>
      <c r="B23" s="372" t="s">
        <v>186</v>
      </c>
      <c r="C23" s="372" t="s">
        <v>184</v>
      </c>
      <c r="D23" s="194"/>
      <c r="E23" s="195"/>
      <c r="F23" s="195"/>
      <c r="G23" s="196"/>
      <c r="H23" s="176"/>
    </row>
    <row r="24" spans="1:8" ht="15" customHeight="1">
      <c r="A24" s="372">
        <v>88</v>
      </c>
      <c r="B24" s="372" t="s">
        <v>192</v>
      </c>
      <c r="C24" s="372" t="s">
        <v>49</v>
      </c>
      <c r="D24" s="194" t="s">
        <v>189</v>
      </c>
      <c r="E24" s="195"/>
      <c r="F24" s="195"/>
      <c r="G24" s="196"/>
      <c r="H24" s="176"/>
    </row>
    <row r="25" spans="1:8" ht="15" customHeight="1">
      <c r="A25" s="372"/>
      <c r="B25" s="372" t="s">
        <v>193</v>
      </c>
      <c r="C25" s="372" t="s">
        <v>52</v>
      </c>
      <c r="D25" s="197"/>
      <c r="E25" s="111" t="s">
        <v>96</v>
      </c>
      <c r="F25" s="111"/>
      <c r="G25" s="196"/>
      <c r="H25" s="176"/>
    </row>
    <row r="26" spans="1:8" ht="15" customHeight="1">
      <c r="A26" s="372"/>
      <c r="B26" s="372"/>
      <c r="C26" s="372"/>
      <c r="D26" s="194"/>
      <c r="E26" s="195"/>
      <c r="F26" s="195"/>
      <c r="G26" s="196"/>
      <c r="H26" s="176"/>
    </row>
    <row r="27" spans="1:8" ht="15" customHeight="1">
      <c r="A27" s="372"/>
      <c r="B27" s="372"/>
      <c r="C27" s="372"/>
      <c r="D27" s="194"/>
      <c r="E27" s="195"/>
      <c r="F27" s="195"/>
      <c r="G27" s="196"/>
      <c r="H27" s="176"/>
    </row>
    <row r="28" spans="1:8" ht="15" customHeight="1">
      <c r="A28" s="372"/>
      <c r="B28" s="373"/>
      <c r="C28" s="373"/>
      <c r="D28" s="197"/>
      <c r="E28" s="196"/>
      <c r="F28" s="196"/>
      <c r="G28" s="196"/>
      <c r="H28" s="176"/>
    </row>
    <row r="29" spans="1:8" ht="13.9" customHeight="1">
      <c r="A29" s="374"/>
      <c r="B29" s="375"/>
      <c r="C29" s="375"/>
      <c r="D29" s="198"/>
      <c r="E29" s="199"/>
      <c r="F29" s="199"/>
      <c r="G29" s="199"/>
      <c r="H29" s="176"/>
    </row>
    <row r="30" spans="1:8" ht="14.1" customHeight="1">
      <c r="A30" s="376"/>
      <c r="B30" s="376"/>
      <c r="C30" s="376"/>
      <c r="D30" s="200"/>
      <c r="E30" s="201"/>
      <c r="F30" s="196"/>
      <c r="G30" s="196"/>
      <c r="H30" s="176"/>
    </row>
    <row r="31" spans="1:8" ht="14.1" customHeight="1">
      <c r="A31" s="202"/>
      <c r="B31" s="203"/>
      <c r="C31" s="203"/>
      <c r="D31" s="204"/>
      <c r="E31" s="205"/>
      <c r="F31" s="205"/>
      <c r="G31" s="205"/>
      <c r="H31" s="205"/>
    </row>
    <row r="32" spans="1:8">
      <c r="A32" s="178" t="s">
        <v>72</v>
      </c>
      <c r="B32" s="176"/>
      <c r="C32" s="176"/>
      <c r="D32" s="177"/>
      <c r="E32" s="176"/>
      <c r="F32" s="176"/>
      <c r="G32" s="176"/>
      <c r="H32" s="176"/>
    </row>
    <row r="33" spans="1:8">
      <c r="A33" s="206"/>
      <c r="B33" s="206" t="s">
        <v>195</v>
      </c>
      <c r="C33" s="206" t="s">
        <v>196</v>
      </c>
      <c r="D33" s="207"/>
      <c r="E33" s="176"/>
      <c r="F33" s="208" t="s">
        <v>73</v>
      </c>
      <c r="G33" s="176"/>
      <c r="H33" s="176"/>
    </row>
    <row r="34" spans="1:8">
      <c r="A34" s="206"/>
      <c r="B34" s="206" t="s">
        <v>190</v>
      </c>
      <c r="C34" s="206" t="s">
        <v>194</v>
      </c>
      <c r="D34" s="209"/>
      <c r="E34" s="176"/>
      <c r="F34" s="210" t="s">
        <v>191</v>
      </c>
      <c r="G34" s="211"/>
      <c r="H34" s="212"/>
    </row>
    <row r="35" spans="1:8">
      <c r="A35" s="206"/>
      <c r="B35" s="206"/>
      <c r="C35" s="206"/>
      <c r="D35" s="207"/>
      <c r="E35" s="176"/>
      <c r="F35" s="213"/>
      <c r="G35" s="214"/>
      <c r="H35" s="215"/>
    </row>
    <row r="36" spans="1:8" ht="12.75" customHeight="1">
      <c r="A36" s="206"/>
      <c r="B36" s="206"/>
      <c r="C36" s="206"/>
      <c r="D36" s="209"/>
      <c r="E36" s="176"/>
      <c r="F36" s="176"/>
      <c r="G36" s="176"/>
      <c r="H36" s="176"/>
    </row>
    <row r="37" spans="1:8" ht="12.75" customHeight="1">
      <c r="A37" s="206"/>
      <c r="B37" s="206"/>
      <c r="C37" s="206"/>
      <c r="D37" s="209"/>
      <c r="E37" s="176"/>
      <c r="F37" s="176"/>
      <c r="G37" s="176"/>
      <c r="H37" s="176"/>
    </row>
    <row r="38" spans="1:8">
      <c r="A38" s="206"/>
      <c r="B38" s="206"/>
      <c r="C38" s="206"/>
      <c r="D38" s="207"/>
      <c r="E38" s="176"/>
      <c r="F38" s="176"/>
      <c r="G38" s="176"/>
      <c r="H38" s="176"/>
    </row>
    <row r="39" spans="1:8" ht="15">
      <c r="A39" s="179"/>
      <c r="B39" s="179"/>
      <c r="C39" s="179"/>
      <c r="D39" s="179"/>
      <c r="E39" s="179"/>
      <c r="F39" s="179"/>
      <c r="G39" s="179"/>
      <c r="H39" s="179"/>
    </row>
    <row r="40" spans="1:8" ht="15">
      <c r="A40" s="179"/>
      <c r="B40" s="179"/>
      <c r="C40" s="179"/>
      <c r="D40" s="179"/>
      <c r="E40" s="179"/>
      <c r="F40" s="179"/>
      <c r="G40" s="179"/>
      <c r="H40" s="179"/>
    </row>
    <row r="41" spans="1:8" ht="15">
      <c r="A41" s="179"/>
      <c r="B41" s="179"/>
      <c r="C41" s="179"/>
      <c r="D41" s="179"/>
      <c r="E41" s="179"/>
      <c r="F41" s="179"/>
      <c r="G41" s="179"/>
      <c r="H41" s="179"/>
    </row>
    <row r="42" spans="1:8" ht="15">
      <c r="A42" s="179"/>
      <c r="B42" s="179"/>
      <c r="C42" s="179"/>
      <c r="D42" s="179"/>
      <c r="E42" s="179"/>
      <c r="F42" s="179"/>
      <c r="G42" s="179"/>
      <c r="H42" s="179"/>
    </row>
    <row r="43" spans="1:8" ht="15">
      <c r="A43" s="179"/>
      <c r="B43" s="179"/>
      <c r="C43" s="179"/>
      <c r="D43" s="179"/>
      <c r="E43" s="179"/>
      <c r="F43" s="179"/>
      <c r="G43" s="179"/>
      <c r="H43" s="179"/>
    </row>
    <row r="44" spans="1:8" ht="15">
      <c r="A44" s="179"/>
      <c r="B44" s="179"/>
      <c r="C44" s="179"/>
      <c r="D44" s="179"/>
      <c r="E44" s="179"/>
      <c r="F44" s="179"/>
      <c r="G44" s="179"/>
      <c r="H44" s="179"/>
    </row>
    <row r="45" spans="1:8" ht="15">
      <c r="A45" s="179"/>
      <c r="B45" s="179"/>
      <c r="C45" s="179"/>
      <c r="D45" s="179"/>
      <c r="E45" s="179"/>
      <c r="F45" s="179"/>
      <c r="G45" s="179"/>
      <c r="H45" s="179"/>
    </row>
    <row r="46" spans="1:8" ht="15">
      <c r="A46" s="179"/>
      <c r="B46" s="179"/>
      <c r="C46" s="179"/>
      <c r="D46" s="179"/>
      <c r="E46" s="179"/>
      <c r="F46" s="179"/>
      <c r="G46" s="179"/>
      <c r="H46" s="179"/>
    </row>
    <row r="47" spans="1:8" ht="15">
      <c r="A47" s="179"/>
      <c r="B47" s="179"/>
      <c r="C47" s="179"/>
      <c r="D47" s="179"/>
      <c r="E47" s="179"/>
      <c r="F47" s="179"/>
      <c r="G47" s="179"/>
      <c r="H47" s="179"/>
    </row>
    <row r="48" spans="1:8" ht="15">
      <c r="A48" s="179"/>
      <c r="B48" s="179"/>
      <c r="C48" s="179"/>
      <c r="D48" s="179"/>
      <c r="E48" s="179"/>
      <c r="F48" s="179"/>
      <c r="G48" s="179"/>
      <c r="H48" s="179"/>
    </row>
  </sheetData>
  <sheetProtection selectLockedCells="1" selectUnlockedCells="1"/>
  <sortState xmlns:xlrd2="http://schemas.microsoft.com/office/spreadsheetml/2017/richdata2" ref="A17:C30">
    <sortCondition ref="A17:A30"/>
  </sortState>
  <hyperlinks>
    <hyperlink ref="D9" r:id="rId1" xr:uid="{00000000-0004-0000-0800-000000000000}"/>
  </hyperlinks>
  <pageMargins left="0.70000000000000007" right="0.70000000000000007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kdy</vt:lpstr>
      <vt:lpstr>1k</vt:lpstr>
      <vt:lpstr>stat</vt:lpstr>
      <vt:lpstr>KB</vt:lpstr>
      <vt:lpstr>zápis</vt:lpstr>
      <vt:lpstr>JZD</vt:lpstr>
      <vt:lpstr>PRG</vt:lpstr>
      <vt:lpstr>AVE</vt:lpstr>
      <vt:lpstr>Velb.</vt:lpstr>
      <vt:lpstr>NUG</vt:lpstr>
      <vt:lpstr>Rebels</vt:lpstr>
      <vt:lpstr>List5</vt:lpstr>
      <vt:lpstr>roz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Černý</dc:creator>
  <cp:lastModifiedBy>Jiří Černý</cp:lastModifiedBy>
  <cp:lastPrinted>2026-05-18T17:58:52Z</cp:lastPrinted>
  <dcterms:created xsi:type="dcterms:W3CDTF">2023-09-17T19:05:55Z</dcterms:created>
  <dcterms:modified xsi:type="dcterms:W3CDTF">2026-05-21T19:46:00Z</dcterms:modified>
</cp:coreProperties>
</file>