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liac-my.sharepoint.com/personal/pierrecaille_elliac_onmicrosoft_com/Documents/ELLIAC Formation/6. NEWSLETTER/"/>
    </mc:Choice>
  </mc:AlternateContent>
  <xr:revisionPtr revIDLastSave="0" documentId="8_{9B2205E9-FE2A-4F1B-BE3D-60F7FE2FE57C}" xr6:coauthVersionLast="47" xr6:coauthVersionMax="47" xr10:uidLastSave="{00000000-0000-0000-0000-000000000000}"/>
  <bookViews>
    <workbookView xWindow="9495" yWindow="690" windowWidth="17985" windowHeight="13725" xr2:uid="{F6A2FE55-5B30-403D-9A1A-80B70804A49B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P23" i="1"/>
  <c r="P22" i="1"/>
  <c r="P21" i="1"/>
  <c r="P20" i="1"/>
  <c r="P19" i="1"/>
  <c r="P18" i="1"/>
  <c r="P17" i="1"/>
  <c r="P16" i="1"/>
  <c r="M16" i="1"/>
  <c r="P15" i="1"/>
  <c r="M15" i="1"/>
  <c r="W14" i="1"/>
  <c r="P14" i="1"/>
  <c r="M14" i="1"/>
  <c r="W13" i="1"/>
  <c r="P13" i="1"/>
  <c r="M13" i="1"/>
  <c r="W12" i="1"/>
  <c r="P12" i="1"/>
  <c r="M12" i="1"/>
  <c r="W11" i="1"/>
  <c r="P11" i="1"/>
  <c r="M11" i="1"/>
</calcChain>
</file>

<file path=xl/sharedStrings.xml><?xml version="1.0" encoding="utf-8"?>
<sst xmlns="http://schemas.openxmlformats.org/spreadsheetml/2006/main" count="143" uniqueCount="76">
  <si>
    <t>Symbole</t>
  </si>
  <si>
    <t>Police</t>
  </si>
  <si>
    <t>Code caractère</t>
  </si>
  <si>
    <t>Raccourcis</t>
  </si>
  <si>
    <t>Police : Segoe UI Symbol</t>
  </si>
  <si>
    <t>Formula</t>
  </si>
  <si>
    <t>Formule</t>
  </si>
  <si>
    <t>Client</t>
  </si>
  <si>
    <t>CA</t>
  </si>
  <si>
    <t>Objectif</t>
  </si>
  <si>
    <t>Atteint ?</t>
  </si>
  <si>
    <t>✓</t>
  </si>
  <si>
    <t>Segoe UI Symbol</t>
  </si>
  <si>
    <t>P</t>
  </si>
  <si>
    <t>Wingdings 2</t>
  </si>
  <si>
    <t>MAJ + P</t>
  </si>
  <si>
    <t>Sous-ensemble : Dingbats</t>
  </si>
  <si>
    <t>=UNICAR(10003)</t>
  </si>
  <si>
    <t>=CAR(251)</t>
  </si>
  <si>
    <t>Wingdings</t>
  </si>
  <si>
    <t>Nicolas</t>
  </si>
  <si>
    <t>✔</t>
  </si>
  <si>
    <t>R</t>
  </si>
  <si>
    <t>MAJ + R</t>
  </si>
  <si>
    <t>=UNICAR(10004)</t>
  </si>
  <si>
    <t>=CAR(252)</t>
  </si>
  <si>
    <t>Lucas</t>
  </si>
  <si>
    <t>✕</t>
  </si>
  <si>
    <t>O</t>
  </si>
  <si>
    <t>MAJ + O</t>
  </si>
  <si>
    <t>=UNICAR(10005)</t>
  </si>
  <si>
    <t>=CAR(253)</t>
  </si>
  <si>
    <t>Alice</t>
  </si>
  <si>
    <t>✖</t>
  </si>
  <si>
    <t>Q</t>
  </si>
  <si>
    <t>MAJ + Q</t>
  </si>
  <si>
    <t>=UNICAR(10006)</t>
  </si>
  <si>
    <t>=CAR(254)</t>
  </si>
  <si>
    <t>Simon</t>
  </si>
  <si>
    <t>✗</t>
  </si>
  <si>
    <t>S</t>
  </si>
  <si>
    <t>MAJ + S</t>
  </si>
  <si>
    <t>=UNICAR(10007)</t>
  </si>
  <si>
    <t>=CAR(114)</t>
  </si>
  <si>
    <t>Webdings</t>
  </si>
  <si>
    <t>✘</t>
  </si>
  <si>
    <t>T</t>
  </si>
  <si>
    <t>MAJ + T</t>
  </si>
  <si>
    <t>=UNICAR(10008)</t>
  </si>
  <si>
    <t>=CAR(97)</t>
  </si>
  <si>
    <t>✅</t>
  </si>
  <si>
    <t>U</t>
  </si>
  <si>
    <t>MAJ + U</t>
  </si>
  <si>
    <t>=CAR(80)</t>
  </si>
  <si>
    <t>û</t>
  </si>
  <si>
    <t>V</t>
  </si>
  <si>
    <t>MAJ + V</t>
  </si>
  <si>
    <t>Insérer un symbole</t>
  </si>
  <si>
    <t>=CAR(81)</t>
  </si>
  <si>
    <t>Wingdings 3</t>
  </si>
  <si>
    <t>ü</t>
  </si>
  <si>
    <t>a</t>
  </si>
  <si>
    <t>=CAR(82)</t>
  </si>
  <si>
    <t>Wingdings 4</t>
  </si>
  <si>
    <t>ý</t>
  </si>
  <si>
    <t>r</t>
  </si>
  <si>
    <t>Police : Wingdings</t>
  </si>
  <si>
    <t>=CAR(83)</t>
  </si>
  <si>
    <t>Wingdings 5</t>
  </si>
  <si>
    <t>þ</t>
  </si>
  <si>
    <t>=CAR(84)</t>
  </si>
  <si>
    <t>Wingdings 6</t>
  </si>
  <si>
    <t>=CAR(85)</t>
  </si>
  <si>
    <t>Wingdings 7</t>
  </si>
  <si>
    <t>=CAR(86)</t>
  </si>
  <si>
    <t>Wingdings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</si>
</sst>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ptos"/>
      <family val="2"/>
    </font>
    <font>
      <b/>
      <sz val="11"/>
      <name val="Aptos"/>
      <family val="2"/>
    </font>
    <font>
      <b/>
      <sz val="15"/>
      <color theme="1"/>
      <name val="Segoe UI Symbol"/>
      <family val="2"/>
    </font>
    <font>
      <sz val="11"/>
      <color theme="1"/>
      <name val="Aptos"/>
      <family val="2"/>
    </font>
    <font>
      <b/>
      <sz val="13"/>
      <color theme="1"/>
      <name val="Wingdings 2"/>
      <family val="1"/>
      <charset val="2"/>
    </font>
    <font>
      <sz val="11"/>
      <name val="Calibri"/>
      <family val="2"/>
      <scheme val="minor"/>
    </font>
    <font>
      <sz val="13"/>
      <color theme="1"/>
      <name val="Aptos"/>
      <family val="2"/>
    </font>
    <font>
      <sz val="13"/>
      <color theme="1"/>
      <name val="Wingdings"/>
      <charset val="2"/>
    </font>
    <font>
      <sz val="15"/>
      <color theme="1"/>
      <name val="Segoe UI Symbol"/>
      <family val="2"/>
    </font>
    <font>
      <sz val="13"/>
      <color theme="1"/>
      <name val="Wingdings 2"/>
      <family val="1"/>
      <charset val="2"/>
    </font>
    <font>
      <b/>
      <sz val="11"/>
      <color theme="1"/>
      <name val="Segoe UI Symbol"/>
      <family val="2"/>
    </font>
    <font>
      <sz val="11"/>
      <color theme="1"/>
      <name val="Segoe UI Symbol"/>
      <family val="2"/>
    </font>
    <font>
      <sz val="13"/>
      <color theme="1"/>
      <name val="Webdings"/>
      <family val="1"/>
      <charset val="2"/>
    </font>
    <font>
      <sz val="15"/>
      <color theme="1"/>
      <name val="Wingdings"/>
      <charset val="2"/>
    </font>
    <font>
      <b/>
      <sz val="11"/>
      <name val="Calibri"/>
      <family val="2"/>
      <scheme val="minor"/>
    </font>
    <font>
      <sz val="15"/>
      <color theme="1"/>
      <name val="Webdings"/>
      <family val="1"/>
      <charset val="2"/>
    </font>
    <font>
      <sz val="11"/>
      <color theme="1"/>
      <name val="Wingdings"/>
      <charset val="2"/>
    </font>
    <font>
      <sz val="15"/>
      <color theme="1"/>
      <name val="Wingdings 2"/>
      <family val="1"/>
      <charset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6837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3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4" fontId="0" fillId="0" borderId="0" xfId="1" applyNumberFormat="1" applyFont="1" applyBorder="1" applyAlignment="1">
      <alignment horizontal="left" vertical="center" indent="1"/>
    </xf>
    <xf numFmtId="0" fontId="0" fillId="4" borderId="5" xfId="0" applyFill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youtube.com/channel/UCAykc1wq1lm-hZs4dF2JDeg?sub_confirmation=1" TargetMode="External"/><Relationship Id="rId6" Type="http://schemas.openxmlformats.org/officeDocument/2006/relationships/hyperlink" Target="https://exceler.fr/ressources/" TargetMode="External"/><Relationship Id="rId5" Type="http://schemas.openxmlformats.org/officeDocument/2006/relationships/hyperlink" Target="mailto:contact@exceler.fr" TargetMode="External"/><Relationship Id="rId4" Type="http://schemas.openxmlformats.org/officeDocument/2006/relationships/hyperlink" Target="https://pierrecaille.systeme.io/excel_fondations_page_de_vente_ouver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21771</xdr:colOff>
      <xdr:row>0</xdr:row>
      <xdr:rowOff>15144</xdr:rowOff>
    </xdr:from>
    <xdr:to>
      <xdr:col>5</xdr:col>
      <xdr:colOff>302172</xdr:colOff>
      <xdr:row>1</xdr:row>
      <xdr:rowOff>174170</xdr:rowOff>
    </xdr:to>
    <xdr:grpSp>
      <xdr:nvGrpSpPr>
        <xdr:cNvPr id="2" name="Group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F74A3-2282-4C79-963A-4441BEBD0679}"/>
            </a:ext>
          </a:extLst>
        </xdr:cNvPr>
        <xdr:cNvGrpSpPr/>
      </xdr:nvGrpSpPr>
      <xdr:grpSpPr>
        <a:xfrm>
          <a:off x="21771" y="15144"/>
          <a:ext cx="3734249" cy="349526"/>
          <a:chOff x="190501" y="107675"/>
          <a:chExt cx="3747679" cy="349526"/>
        </a:xfrm>
      </xdr:grpSpPr>
      <xdr:pic>
        <xdr:nvPicPr>
          <xdr:cNvPr id="3" name="Image 4">
            <a:extLst>
              <a:ext uri="{FF2B5EF4-FFF2-40B4-BE49-F238E27FC236}">
                <a16:creationId xmlns:a16="http://schemas.microsoft.com/office/drawing/2014/main" id="{EE957CFE-9FFB-6372-BE1F-34505D709F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0501" y="107675"/>
            <a:ext cx="349526" cy="349526"/>
          </a:xfrm>
          <a:prstGeom prst="rect">
            <a:avLst/>
          </a:prstGeom>
        </xdr:spPr>
      </xdr:pic>
      <xdr:grpSp>
        <xdr:nvGrpSpPr>
          <xdr:cNvPr id="4" name="Groupe 7">
            <a:extLst>
              <a:ext uri="{FF2B5EF4-FFF2-40B4-BE49-F238E27FC236}">
                <a16:creationId xmlns:a16="http://schemas.microsoft.com/office/drawing/2014/main" id="{5BE4B822-B959-DA82-74F4-218A18503E2D}"/>
              </a:ext>
            </a:extLst>
          </xdr:cNvPr>
          <xdr:cNvGrpSpPr/>
        </xdr:nvGrpSpPr>
        <xdr:grpSpPr>
          <a:xfrm>
            <a:off x="498531" y="123327"/>
            <a:ext cx="3439649" cy="281135"/>
            <a:chOff x="656374" y="183198"/>
            <a:chExt cx="3439649" cy="281135"/>
          </a:xfrm>
        </xdr:grpSpPr>
        <xdr:sp macro="" textlink="">
          <xdr:nvSpPr>
            <xdr:cNvPr id="5" name="ZoneTexte 5">
              <a:extLst>
                <a:ext uri="{FF2B5EF4-FFF2-40B4-BE49-F238E27FC236}">
                  <a16:creationId xmlns:a16="http://schemas.microsoft.com/office/drawing/2014/main" id="{002DE069-005B-1C23-FE87-CE782AF0A94B}"/>
                </a:ext>
              </a:extLst>
            </xdr:cNvPr>
            <xdr:cNvSpPr txBox="1"/>
          </xdr:nvSpPr>
          <xdr:spPr>
            <a:xfrm>
              <a:off x="656374" y="183198"/>
              <a:ext cx="3439649" cy="2811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fr-FR" sz="1200">
                  <a:solidFill>
                    <a:srgbClr val="C00000"/>
                  </a:solidFill>
                  <a:latin typeface="Arial Black" panose="020B0A04020102020204" pitchFamily="34" charset="0"/>
                </a:rPr>
                <a:t>◀</a:t>
              </a:r>
              <a:r>
                <a:rPr lang="fr-FR" sz="1200">
                  <a:latin typeface="Arial Black" panose="020B0A04020102020204" pitchFamily="34" charset="0"/>
                </a:rPr>
                <a:t> La</a:t>
              </a:r>
              <a:r>
                <a:rPr lang="fr-FR" sz="1200" baseline="0">
                  <a:latin typeface="Arial Black" panose="020B0A04020102020204" pitchFamily="34" charset="0"/>
                </a:rPr>
                <a:t> </a:t>
              </a:r>
              <a:r>
                <a:rPr lang="fr-FR" sz="1200">
                  <a:latin typeface="Arial Black" panose="020B0A04020102020204" pitchFamily="34" charset="0"/>
                </a:rPr>
                <a:t>chaine                </a:t>
              </a:r>
              <a:r>
                <a:rPr lang="fr-FR" sz="1200" baseline="0">
                  <a:latin typeface="Arial Black" panose="020B0A04020102020204" pitchFamily="34" charset="0"/>
                </a:rPr>
                <a:t> </a:t>
              </a:r>
              <a:r>
                <a:rPr lang="fr-FR" sz="1200">
                  <a:latin typeface="Arial Black" panose="020B0A04020102020204" pitchFamily="34" charset="0"/>
                </a:rPr>
                <a:t> dédiée à Excel</a:t>
              </a:r>
            </a:p>
          </xdr:txBody>
        </xdr:sp>
        <xdr:pic>
          <xdr:nvPicPr>
            <xdr:cNvPr id="6" name="Image 6">
              <a:extLst>
                <a:ext uri="{FF2B5EF4-FFF2-40B4-BE49-F238E27FC236}">
                  <a16:creationId xmlns:a16="http://schemas.microsoft.com/office/drawing/2014/main" id="{D4F56D70-F766-C094-0022-46151D0581E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3755" y="252061"/>
              <a:ext cx="775252" cy="18505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</xdr:col>
      <xdr:colOff>136520</xdr:colOff>
      <xdr:row>1</xdr:row>
      <xdr:rowOff>152777</xdr:rowOff>
    </xdr:from>
    <xdr:to>
      <xdr:col>2</xdr:col>
      <xdr:colOff>819782</xdr:colOff>
      <xdr:row>3</xdr:row>
      <xdr:rowOff>81796</xdr:rowOff>
    </xdr:to>
    <xdr:grpSp>
      <xdr:nvGrpSpPr>
        <xdr:cNvPr id="7" name="Group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D29C95-C3C0-44A4-BD25-5A35EBEF2516}"/>
            </a:ext>
          </a:extLst>
        </xdr:cNvPr>
        <xdr:cNvGrpSpPr/>
      </xdr:nvGrpSpPr>
      <xdr:grpSpPr>
        <a:xfrm>
          <a:off x="327020" y="343277"/>
          <a:ext cx="1370719" cy="310019"/>
          <a:chOff x="327020" y="343277"/>
          <a:chExt cx="1365896" cy="310019"/>
        </a:xfrm>
      </xdr:grpSpPr>
      <xdr:sp macro="" textlink="">
        <xdr:nvSpPr>
          <xdr:cNvPr id="8" name="Rectangle : coins arrondis 1">
            <a:extLst>
              <a:ext uri="{FF2B5EF4-FFF2-40B4-BE49-F238E27FC236}">
                <a16:creationId xmlns:a16="http://schemas.microsoft.com/office/drawing/2014/main" id="{700A071D-3D6C-FFCD-D30C-2D0A5E8ABACA}"/>
              </a:ext>
            </a:extLst>
          </xdr:cNvPr>
          <xdr:cNvSpPr/>
        </xdr:nvSpPr>
        <xdr:spPr>
          <a:xfrm>
            <a:off x="327020" y="347296"/>
            <a:ext cx="1365896" cy="306000"/>
          </a:xfrm>
          <a:prstGeom prst="roundRect">
            <a:avLst>
              <a:gd name="adj" fmla="val 50000"/>
            </a:avLst>
          </a:prstGeom>
          <a:solidFill>
            <a:srgbClr val="268373"/>
          </a:solidFill>
          <a:ln>
            <a:solidFill>
              <a:srgbClr val="CCFFCC"/>
            </a:solidFill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lang="fr-FR" sz="1400" b="1">
              <a:latin typeface="Arial Nova Cond Light" panose="020B0306020202020204" pitchFamily="34" charset="0"/>
            </a:endParaRPr>
          </a:p>
        </xdr:txBody>
      </xdr:sp>
      <xdr:sp macro="" textlink="">
        <xdr:nvSpPr>
          <xdr:cNvPr id="9" name="ZoneTexte 10">
            <a:extLst>
              <a:ext uri="{FF2B5EF4-FFF2-40B4-BE49-F238E27FC236}">
                <a16:creationId xmlns:a16="http://schemas.microsoft.com/office/drawing/2014/main" id="{59A0E8A2-0C9A-D76F-6E49-68CE1C35F5B0}"/>
              </a:ext>
            </a:extLst>
          </xdr:cNvPr>
          <xdr:cNvSpPr txBox="1"/>
        </xdr:nvSpPr>
        <xdr:spPr>
          <a:xfrm>
            <a:off x="334829" y="343277"/>
            <a:ext cx="1317014" cy="2449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200">
                <a:solidFill>
                  <a:schemeClr val="bg1"/>
                </a:solidFill>
                <a:latin typeface="Arial Black" panose="020B0A04020102020204" pitchFamily="34" charset="0"/>
              </a:rPr>
              <a:t>▶</a:t>
            </a:r>
            <a:r>
              <a:rPr lang="fr-FR" sz="1200">
                <a:latin typeface="Arial Black" panose="020B0A04020102020204" pitchFamily="34" charset="0"/>
              </a:rPr>
              <a:t> </a:t>
            </a:r>
            <a:r>
              <a:rPr lang="fr-FR" sz="1200">
                <a:solidFill>
                  <a:schemeClr val="bg1"/>
                </a:solidFill>
                <a:latin typeface="Arial Black" panose="020B0A04020102020204" pitchFamily="34" charset="0"/>
              </a:rPr>
              <a:t>Formations</a:t>
            </a:r>
          </a:p>
        </xdr:txBody>
      </xdr:sp>
    </xdr:grpSp>
    <xdr:clientData/>
  </xdr:twoCellAnchor>
  <xdr:twoCellAnchor>
    <xdr:from>
      <xdr:col>1</xdr:col>
      <xdr:colOff>136520</xdr:colOff>
      <xdr:row>3</xdr:row>
      <xdr:rowOff>169105</xdr:rowOff>
    </xdr:from>
    <xdr:to>
      <xdr:col>2</xdr:col>
      <xdr:colOff>819782</xdr:colOff>
      <xdr:row>5</xdr:row>
      <xdr:rowOff>99189</xdr:rowOff>
    </xdr:to>
    <xdr:grpSp>
      <xdr:nvGrpSpPr>
        <xdr:cNvPr id="10" name="Group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45EA3CA-9383-4846-8E0E-BCB470D390FD}"/>
            </a:ext>
          </a:extLst>
        </xdr:cNvPr>
        <xdr:cNvGrpSpPr/>
      </xdr:nvGrpSpPr>
      <xdr:grpSpPr>
        <a:xfrm>
          <a:off x="327020" y="740605"/>
          <a:ext cx="1370719" cy="311084"/>
          <a:chOff x="327020" y="740605"/>
          <a:chExt cx="1365896" cy="311084"/>
        </a:xfrm>
      </xdr:grpSpPr>
      <xdr:sp macro="" textlink="">
        <xdr:nvSpPr>
          <xdr:cNvPr id="11" name="Rectangle : coins arrondis 2">
            <a:extLst>
              <a:ext uri="{FF2B5EF4-FFF2-40B4-BE49-F238E27FC236}">
                <a16:creationId xmlns:a16="http://schemas.microsoft.com/office/drawing/2014/main" id="{A5EC0256-9077-2927-2415-ABF91F046E2C}"/>
              </a:ext>
            </a:extLst>
          </xdr:cNvPr>
          <xdr:cNvSpPr/>
        </xdr:nvSpPr>
        <xdr:spPr>
          <a:xfrm>
            <a:off x="327020" y="745689"/>
            <a:ext cx="1365896" cy="306000"/>
          </a:xfrm>
          <a:prstGeom prst="roundRect">
            <a:avLst>
              <a:gd name="adj" fmla="val 50000"/>
            </a:avLst>
          </a:prstGeom>
          <a:solidFill>
            <a:srgbClr val="268373"/>
          </a:solidFill>
          <a:ln>
            <a:solidFill>
              <a:srgbClr val="CCFFCC"/>
            </a:solidFill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fr-FR" sz="1400" b="1">
              <a:solidFill>
                <a:schemeClr val="lt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</xdr:txBody>
      </xdr: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0428F220-A7D7-8AA8-3D68-35A0E9C8D955}"/>
              </a:ext>
            </a:extLst>
          </xdr:cNvPr>
          <xdr:cNvSpPr txBox="1"/>
        </xdr:nvSpPr>
        <xdr:spPr>
          <a:xfrm>
            <a:off x="334829" y="740605"/>
            <a:ext cx="1242733" cy="2449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200">
                <a:solidFill>
                  <a:schemeClr val="bg1"/>
                </a:solidFill>
                <a:latin typeface="Arial Black" panose="020B0A04020102020204" pitchFamily="34" charset="0"/>
              </a:rPr>
              <a:t>▶</a:t>
            </a:r>
            <a:r>
              <a:rPr lang="fr-FR" sz="1200">
                <a:latin typeface="Arial Black" panose="020B0A04020102020204" pitchFamily="34" charset="0"/>
              </a:rPr>
              <a:t> </a:t>
            </a:r>
            <a:r>
              <a:rPr lang="fr-FR" sz="1200">
                <a:solidFill>
                  <a:schemeClr val="bg1"/>
                </a:solidFill>
                <a:latin typeface="Arial Black" panose="020B0A04020102020204" pitchFamily="34" charset="0"/>
              </a:rPr>
              <a:t>Coaching</a:t>
            </a:r>
          </a:p>
        </xdr:txBody>
      </xdr:sp>
    </xdr:grpSp>
    <xdr:clientData/>
  </xdr:twoCellAnchor>
  <xdr:twoCellAnchor>
    <xdr:from>
      <xdr:col>1</xdr:col>
      <xdr:colOff>136520</xdr:colOff>
      <xdr:row>5</xdr:row>
      <xdr:rowOff>185436</xdr:rowOff>
    </xdr:from>
    <xdr:to>
      <xdr:col>2</xdr:col>
      <xdr:colOff>819244</xdr:colOff>
      <xdr:row>7</xdr:row>
      <xdr:rowOff>116582</xdr:rowOff>
    </xdr:to>
    <xdr:grpSp>
      <xdr:nvGrpSpPr>
        <xdr:cNvPr id="13" name="Groupe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DABC085-5100-446B-8B1B-30E221968777}"/>
            </a:ext>
          </a:extLst>
        </xdr:cNvPr>
        <xdr:cNvGrpSpPr/>
      </xdr:nvGrpSpPr>
      <xdr:grpSpPr>
        <a:xfrm>
          <a:off x="327020" y="1137936"/>
          <a:ext cx="1370181" cy="312146"/>
          <a:chOff x="327020" y="1137936"/>
          <a:chExt cx="1370181" cy="312146"/>
        </a:xfrm>
      </xdr:grpSpPr>
      <xdr:sp macro="" textlink="">
        <xdr:nvSpPr>
          <xdr:cNvPr id="14" name="Rectangle : coins arrondis 9">
            <a:extLst>
              <a:ext uri="{FF2B5EF4-FFF2-40B4-BE49-F238E27FC236}">
                <a16:creationId xmlns:a16="http://schemas.microsoft.com/office/drawing/2014/main" id="{F2BFF98C-1F32-E0C3-55D1-5CF3B3A39594}"/>
              </a:ext>
            </a:extLst>
          </xdr:cNvPr>
          <xdr:cNvSpPr/>
        </xdr:nvSpPr>
        <xdr:spPr>
          <a:xfrm>
            <a:off x="327020" y="1144082"/>
            <a:ext cx="1370181" cy="306000"/>
          </a:xfrm>
          <a:prstGeom prst="roundRect">
            <a:avLst>
              <a:gd name="adj" fmla="val 50000"/>
            </a:avLst>
          </a:prstGeom>
          <a:solidFill>
            <a:srgbClr val="268373"/>
          </a:solidFill>
          <a:ln>
            <a:solidFill>
              <a:srgbClr val="CCFFCC"/>
            </a:solidFill>
          </a:ln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endParaRPr lang="fr-FR" sz="1400" b="1">
              <a:solidFill>
                <a:schemeClr val="lt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</xdr:txBody>
      </xdr:sp>
      <xdr:sp macro="" textlink="">
        <xdr:nvSpPr>
          <xdr:cNvPr id="15" name="ZoneTexte 12">
            <a:extLst>
              <a:ext uri="{FF2B5EF4-FFF2-40B4-BE49-F238E27FC236}">
                <a16:creationId xmlns:a16="http://schemas.microsoft.com/office/drawing/2014/main" id="{A261461B-B314-24DF-B586-688D6A108AAA}"/>
              </a:ext>
            </a:extLst>
          </xdr:cNvPr>
          <xdr:cNvSpPr txBox="1"/>
        </xdr:nvSpPr>
        <xdr:spPr>
          <a:xfrm>
            <a:off x="334830" y="1137936"/>
            <a:ext cx="1280280" cy="2449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200">
                <a:solidFill>
                  <a:schemeClr val="bg1"/>
                </a:solidFill>
                <a:latin typeface="Arial Black" panose="020B0A04020102020204" pitchFamily="34" charset="0"/>
              </a:rPr>
              <a:t>▶</a:t>
            </a:r>
            <a:r>
              <a:rPr lang="fr-FR" sz="1200">
                <a:latin typeface="Arial Black" panose="020B0A04020102020204" pitchFamily="34" charset="0"/>
              </a:rPr>
              <a:t> </a:t>
            </a:r>
            <a:r>
              <a:rPr lang="fr-FR" sz="1200">
                <a:solidFill>
                  <a:schemeClr val="bg1"/>
                </a:solidFill>
                <a:latin typeface="Arial Black" panose="020B0A04020102020204" pitchFamily="34" charset="0"/>
              </a:rPr>
              <a:t>Ressoures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CFBA-4311-4112-B1B4-BA9DFB9970D0}">
  <dimension ref="A1:Z34"/>
  <sheetViews>
    <sheetView showGridLines="0" tabSelected="1" zoomScale="115" zoomScaleNormal="115" workbookViewId="0">
      <selection activeCell="H7" sqref="H7"/>
    </sheetView>
  </sheetViews>
  <sheetFormatPr baseColWidth="10" defaultColWidth="0" defaultRowHeight="15" customHeight="1" zeroHeight="1" x14ac:dyDescent="0.25"/>
  <cols>
    <col min="1" max="1" width="2.85546875" style="2" customWidth="1"/>
    <col min="2" max="2" width="10.28515625" style="1" customWidth="1"/>
    <col min="3" max="3" width="17.7109375" style="1" customWidth="1"/>
    <col min="4" max="4" width="18" style="1" customWidth="1"/>
    <col min="5" max="5" width="2.85546875" style="2" customWidth="1"/>
    <col min="6" max="6" width="10.28515625" style="1" customWidth="1"/>
    <col min="7" max="7" width="13.28515625" style="1" customWidth="1"/>
    <col min="8" max="8" width="13.85546875" style="1" customWidth="1"/>
    <col min="9" max="9" width="2.85546875" style="2" customWidth="1"/>
    <col min="10" max="10" width="10.28515625" style="1" customWidth="1"/>
    <col min="11" max="11" width="16.28515625" style="1" customWidth="1"/>
    <col min="12" max="12" width="2.85546875" style="2" customWidth="1"/>
    <col min="13" max="13" width="10.28515625" style="1" customWidth="1"/>
    <col min="14" max="14" width="18" style="1" customWidth="1"/>
    <col min="15" max="15" width="2.85546875" style="2" customWidth="1"/>
    <col min="16" max="16" width="10.28515625" style="1" hidden="1" customWidth="1"/>
    <col min="17" max="17" width="12" style="1" hidden="1" customWidth="1"/>
    <col min="18" max="18" width="13.28515625" style="1" hidden="1" customWidth="1"/>
    <col min="19" max="19" width="2.85546875" style="2" hidden="1" customWidth="1"/>
    <col min="20" max="20" width="8.5703125" style="2" customWidth="1"/>
    <col min="21" max="22" width="10.5703125" style="2" customWidth="1"/>
    <col min="23" max="23" width="8.5703125" style="2" customWidth="1"/>
    <col min="24" max="24" width="2.85546875" style="2" customWidth="1"/>
    <col min="25" max="26" width="0" style="2" hidden="1" customWidth="1"/>
    <col min="27" max="16384" width="11.42578125" style="2" hidden="1"/>
  </cols>
  <sheetData>
    <row r="1" spans="2:23" x14ac:dyDescent="0.25"/>
    <row r="2" spans="2:23" x14ac:dyDescent="0.25"/>
    <row r="3" spans="2:23" x14ac:dyDescent="0.25"/>
    <row r="4" spans="2:23" x14ac:dyDescent="0.25"/>
    <row r="5" spans="2:23" x14ac:dyDescent="0.25">
      <c r="C5" s="2"/>
      <c r="E5"/>
    </row>
    <row r="6" spans="2:23" x14ac:dyDescent="0.25"/>
    <row r="7" spans="2:23" x14ac:dyDescent="0.25"/>
    <row r="8" spans="2:23" x14ac:dyDescent="0.25"/>
    <row r="9" spans="2:23" x14ac:dyDescent="0.25"/>
    <row r="10" spans="2:23" x14ac:dyDescent="0.25">
      <c r="B10" s="3" t="s">
        <v>0</v>
      </c>
      <c r="C10" s="4" t="s">
        <v>1</v>
      </c>
      <c r="D10" s="5" t="s">
        <v>2</v>
      </c>
      <c r="F10" s="3" t="s">
        <v>0</v>
      </c>
      <c r="G10" s="4" t="s">
        <v>1</v>
      </c>
      <c r="H10" s="5" t="s">
        <v>3</v>
      </c>
      <c r="J10" s="43" t="s">
        <v>4</v>
      </c>
      <c r="K10" s="44"/>
      <c r="M10" s="3" t="s">
        <v>0</v>
      </c>
      <c r="N10" s="5" t="s">
        <v>5</v>
      </c>
      <c r="P10" s="3" t="s">
        <v>0</v>
      </c>
      <c r="Q10" s="4" t="s">
        <v>6</v>
      </c>
      <c r="R10" s="5" t="s">
        <v>1</v>
      </c>
      <c r="T10" s="6" t="s">
        <v>7</v>
      </c>
      <c r="U10" s="4" t="s">
        <v>8</v>
      </c>
      <c r="V10" s="4" t="s">
        <v>9</v>
      </c>
      <c r="W10" s="5" t="s">
        <v>10</v>
      </c>
    </row>
    <row r="11" spans="2:23" ht="18" customHeight="1" x14ac:dyDescent="0.25">
      <c r="B11" s="7" t="s">
        <v>11</v>
      </c>
      <c r="C11" s="8" t="s">
        <v>12</v>
      </c>
      <c r="D11" s="9">
        <v>2713</v>
      </c>
      <c r="F11" s="10" t="s">
        <v>13</v>
      </c>
      <c r="G11" s="8" t="s">
        <v>14</v>
      </c>
      <c r="H11" s="9" t="s">
        <v>15</v>
      </c>
      <c r="J11" s="45" t="s">
        <v>16</v>
      </c>
      <c r="K11" s="46"/>
      <c r="M11" s="11" t="str">
        <f>_xlfn.UNICHAR(10003)</f>
        <v>✓</v>
      </c>
      <c r="N11" s="9" t="s">
        <v>17</v>
      </c>
      <c r="P11" s="12" t="str">
        <f>CHAR(251)</f>
        <v>û</v>
      </c>
      <c r="Q11" s="8" t="s">
        <v>18</v>
      </c>
      <c r="R11" s="9" t="s">
        <v>19</v>
      </c>
      <c r="T11" s="13" t="s">
        <v>20</v>
      </c>
      <c r="U11" s="14">
        <v>3710</v>
      </c>
      <c r="V11" s="14">
        <v>3500</v>
      </c>
      <c r="W11" s="15" t="str">
        <f>IF(U11&gt;V11,_xlfn.UNICHAR(10004),_xlfn.UNICHAR(10006))</f>
        <v>✔</v>
      </c>
    </row>
    <row r="12" spans="2:23" ht="18" customHeight="1" x14ac:dyDescent="0.25">
      <c r="B12" s="16" t="s">
        <v>21</v>
      </c>
      <c r="C12" s="8" t="s">
        <v>12</v>
      </c>
      <c r="D12" s="9">
        <v>2714</v>
      </c>
      <c r="F12" s="17" t="s">
        <v>22</v>
      </c>
      <c r="G12" s="8" t="s">
        <v>14</v>
      </c>
      <c r="H12" s="9" t="s">
        <v>23</v>
      </c>
      <c r="J12" s="18" t="s">
        <v>0</v>
      </c>
      <c r="K12" s="19" t="s">
        <v>2</v>
      </c>
      <c r="M12" s="11" t="str">
        <f>_xlfn.UNICHAR(10004)</f>
        <v>✔</v>
      </c>
      <c r="N12" s="9" t="s">
        <v>24</v>
      </c>
      <c r="P12" s="12" t="str">
        <f>CHAR(252)</f>
        <v>ü</v>
      </c>
      <c r="Q12" s="8" t="s">
        <v>25</v>
      </c>
      <c r="R12" s="9" t="s">
        <v>19</v>
      </c>
      <c r="T12" s="13" t="s">
        <v>26</v>
      </c>
      <c r="U12" s="14">
        <v>2950</v>
      </c>
      <c r="V12" s="14">
        <v>3750</v>
      </c>
      <c r="W12" s="15" t="str">
        <f t="shared" ref="W12:W14" si="0">IF(U12&gt;V12,_xlfn.UNICHAR(10004),_xlfn.UNICHAR(10006))</f>
        <v>✖</v>
      </c>
    </row>
    <row r="13" spans="2:23" ht="18" customHeight="1" x14ac:dyDescent="0.25">
      <c r="B13" s="16" t="s">
        <v>27</v>
      </c>
      <c r="C13" s="8" t="s">
        <v>12</v>
      </c>
      <c r="D13" s="9">
        <v>2715</v>
      </c>
      <c r="F13" s="17" t="s">
        <v>28</v>
      </c>
      <c r="G13" s="8" t="s">
        <v>14</v>
      </c>
      <c r="H13" s="9" t="s">
        <v>29</v>
      </c>
      <c r="J13" s="20" t="s">
        <v>11</v>
      </c>
      <c r="K13" s="9">
        <v>2713</v>
      </c>
      <c r="M13" s="11" t="str">
        <f>_xlfn.UNICHAR(10005)</f>
        <v>✕</v>
      </c>
      <c r="N13" s="9" t="s">
        <v>30</v>
      </c>
      <c r="P13" s="12" t="str">
        <f>CHAR(253)</f>
        <v>ý</v>
      </c>
      <c r="Q13" s="8" t="s">
        <v>31</v>
      </c>
      <c r="R13" s="9" t="s">
        <v>19</v>
      </c>
      <c r="T13" s="13" t="s">
        <v>32</v>
      </c>
      <c r="U13" s="14">
        <v>4590</v>
      </c>
      <c r="V13" s="14">
        <v>2800</v>
      </c>
      <c r="W13" s="15" t="str">
        <f t="shared" si="0"/>
        <v>✔</v>
      </c>
    </row>
    <row r="14" spans="2:23" ht="18" customHeight="1" x14ac:dyDescent="0.25">
      <c r="B14" s="16" t="s">
        <v>33</v>
      </c>
      <c r="C14" s="8" t="s">
        <v>12</v>
      </c>
      <c r="D14" s="9">
        <v>2716</v>
      </c>
      <c r="F14" s="17" t="s">
        <v>34</v>
      </c>
      <c r="G14" s="8" t="s">
        <v>14</v>
      </c>
      <c r="H14" s="9" t="s">
        <v>35</v>
      </c>
      <c r="J14" s="21" t="s">
        <v>21</v>
      </c>
      <c r="K14" s="9">
        <v>2714</v>
      </c>
      <c r="M14" s="11" t="str">
        <f>_xlfn.UNICHAR(10006)</f>
        <v>✖</v>
      </c>
      <c r="N14" s="9" t="s">
        <v>36</v>
      </c>
      <c r="P14" s="12" t="str">
        <f>CHAR(254)</f>
        <v>þ</v>
      </c>
      <c r="Q14" s="8" t="s">
        <v>37</v>
      </c>
      <c r="R14" s="9" t="s">
        <v>19</v>
      </c>
      <c r="T14" s="13" t="s">
        <v>38</v>
      </c>
      <c r="U14" s="14">
        <v>6320</v>
      </c>
      <c r="V14" s="14">
        <v>4200</v>
      </c>
      <c r="W14" s="15" t="str">
        <f t="shared" si="0"/>
        <v>✔</v>
      </c>
    </row>
    <row r="15" spans="2:23" ht="18" customHeight="1" x14ac:dyDescent="0.25">
      <c r="B15" s="16" t="s">
        <v>39</v>
      </c>
      <c r="C15" s="8" t="s">
        <v>12</v>
      </c>
      <c r="D15" s="9">
        <v>2717</v>
      </c>
      <c r="F15" s="17" t="s">
        <v>40</v>
      </c>
      <c r="G15" s="8" t="s">
        <v>14</v>
      </c>
      <c r="H15" s="9" t="s">
        <v>41</v>
      </c>
      <c r="J15" s="21" t="s">
        <v>27</v>
      </c>
      <c r="K15" s="9">
        <v>2715</v>
      </c>
      <c r="M15" s="11" t="str">
        <f>_xlfn.UNICHAR(10007)</f>
        <v>✗</v>
      </c>
      <c r="N15" s="9" t="s">
        <v>42</v>
      </c>
      <c r="P15" s="22" t="str">
        <f>CHAR(114)</f>
        <v>r</v>
      </c>
      <c r="Q15" s="8" t="s">
        <v>43</v>
      </c>
      <c r="R15" s="9" t="s">
        <v>44</v>
      </c>
      <c r="T15" s="23"/>
      <c r="U15" s="24"/>
      <c r="V15" s="24"/>
      <c r="W15" s="25"/>
    </row>
    <row r="16" spans="2:23" ht="18" customHeight="1" x14ac:dyDescent="0.25">
      <c r="B16" s="16" t="s">
        <v>45</v>
      </c>
      <c r="C16" s="8" t="s">
        <v>12</v>
      </c>
      <c r="D16" s="9">
        <v>2718</v>
      </c>
      <c r="F16" s="17" t="s">
        <v>46</v>
      </c>
      <c r="G16" s="8" t="s">
        <v>14</v>
      </c>
      <c r="H16" s="9" t="s">
        <v>47</v>
      </c>
      <c r="J16" s="21" t="s">
        <v>33</v>
      </c>
      <c r="K16" s="9">
        <v>2716</v>
      </c>
      <c r="M16" s="26" t="str">
        <f>_xlfn.UNICHAR(10008)</f>
        <v>✘</v>
      </c>
      <c r="N16" s="27" t="s">
        <v>48</v>
      </c>
      <c r="P16" s="22" t="str">
        <f>CHAR(97)</f>
        <v>a</v>
      </c>
      <c r="Q16" s="8" t="s">
        <v>49</v>
      </c>
      <c r="R16" s="9" t="s">
        <v>44</v>
      </c>
    </row>
    <row r="17" spans="2:18" ht="18" customHeight="1" x14ac:dyDescent="0.25">
      <c r="B17" s="16" t="s">
        <v>50</v>
      </c>
      <c r="C17" s="8" t="s">
        <v>12</v>
      </c>
      <c r="D17" s="9">
        <v>2705</v>
      </c>
      <c r="F17" s="28" t="s">
        <v>51</v>
      </c>
      <c r="G17" s="8" t="s">
        <v>14</v>
      </c>
      <c r="H17" s="9" t="s">
        <v>52</v>
      </c>
      <c r="J17" s="21" t="s">
        <v>39</v>
      </c>
      <c r="K17" s="9">
        <v>2717</v>
      </c>
      <c r="P17" s="28" t="str">
        <f>CHAR(80)</f>
        <v>P</v>
      </c>
      <c r="Q17" s="8" t="s">
        <v>53</v>
      </c>
      <c r="R17" s="9" t="s">
        <v>14</v>
      </c>
    </row>
    <row r="18" spans="2:18" ht="18" customHeight="1" x14ac:dyDescent="0.25">
      <c r="B18" s="29" t="s">
        <v>54</v>
      </c>
      <c r="C18" s="30" t="s">
        <v>19</v>
      </c>
      <c r="D18" s="9">
        <v>251</v>
      </c>
      <c r="F18" s="28" t="s">
        <v>55</v>
      </c>
      <c r="G18" s="8" t="s">
        <v>14</v>
      </c>
      <c r="H18" s="9" t="s">
        <v>56</v>
      </c>
      <c r="J18" s="31" t="s">
        <v>45</v>
      </c>
      <c r="K18" s="27">
        <v>2718</v>
      </c>
      <c r="N18" s="1" t="s">
        <v>57</v>
      </c>
      <c r="P18" s="28" t="str">
        <f>CHAR(81)</f>
        <v>Q</v>
      </c>
      <c r="Q18" s="8" t="s">
        <v>58</v>
      </c>
      <c r="R18" s="9" t="s">
        <v>59</v>
      </c>
    </row>
    <row r="19" spans="2:18" ht="18" customHeight="1" x14ac:dyDescent="0.25">
      <c r="B19" s="29" t="s">
        <v>60</v>
      </c>
      <c r="C19" s="30" t="s">
        <v>19</v>
      </c>
      <c r="D19" s="9">
        <v>252</v>
      </c>
      <c r="F19" s="22" t="s">
        <v>61</v>
      </c>
      <c r="G19" s="30" t="s">
        <v>44</v>
      </c>
      <c r="H19" s="9" t="s">
        <v>61</v>
      </c>
      <c r="N19" s="32"/>
      <c r="P19" s="28" t="str">
        <f>CHAR(82)</f>
        <v>R</v>
      </c>
      <c r="Q19" s="8" t="s">
        <v>62</v>
      </c>
      <c r="R19" s="9" t="s">
        <v>63</v>
      </c>
    </row>
    <row r="20" spans="2:18" ht="18" customHeight="1" x14ac:dyDescent="0.25">
      <c r="B20" s="29" t="s">
        <v>64</v>
      </c>
      <c r="C20" s="30" t="s">
        <v>19</v>
      </c>
      <c r="D20" s="9">
        <v>253</v>
      </c>
      <c r="F20" s="33" t="s">
        <v>65</v>
      </c>
      <c r="G20" s="34" t="s">
        <v>44</v>
      </c>
      <c r="H20" s="27" t="s">
        <v>65</v>
      </c>
      <c r="J20" s="47" t="s">
        <v>66</v>
      </c>
      <c r="K20" s="48"/>
      <c r="P20" s="28" t="str">
        <f>CHAR(83)</f>
        <v>S</v>
      </c>
      <c r="Q20" s="8" t="s">
        <v>67</v>
      </c>
      <c r="R20" s="9" t="s">
        <v>68</v>
      </c>
    </row>
    <row r="21" spans="2:18" ht="18" customHeight="1" x14ac:dyDescent="0.25">
      <c r="B21" s="29" t="s">
        <v>69</v>
      </c>
      <c r="C21" s="30" t="s">
        <v>19</v>
      </c>
      <c r="D21" s="9">
        <v>254</v>
      </c>
      <c r="J21" s="18" t="s">
        <v>0</v>
      </c>
      <c r="K21" s="19" t="s">
        <v>2</v>
      </c>
      <c r="P21" s="28" t="str">
        <f>CHAR(84)</f>
        <v>T</v>
      </c>
      <c r="Q21" s="8" t="s">
        <v>70</v>
      </c>
      <c r="R21" s="9" t="s">
        <v>71</v>
      </c>
    </row>
    <row r="22" spans="2:18" ht="18" customHeight="1" x14ac:dyDescent="0.25">
      <c r="B22" s="35" t="s">
        <v>65</v>
      </c>
      <c r="C22" s="30" t="s">
        <v>44</v>
      </c>
      <c r="D22" s="9">
        <v>114</v>
      </c>
      <c r="G22" s="1" t="s">
        <v>57</v>
      </c>
      <c r="J22" s="36" t="s">
        <v>54</v>
      </c>
      <c r="K22" s="9">
        <v>251</v>
      </c>
      <c r="P22" s="28" t="str">
        <f>CHAR(85)</f>
        <v>U</v>
      </c>
      <c r="Q22" s="8" t="s">
        <v>72</v>
      </c>
      <c r="R22" s="9" t="s">
        <v>73</v>
      </c>
    </row>
    <row r="23" spans="2:18" ht="18" customHeight="1" x14ac:dyDescent="0.25">
      <c r="B23" s="35" t="s">
        <v>61</v>
      </c>
      <c r="C23" s="30" t="s">
        <v>44</v>
      </c>
      <c r="D23" s="9">
        <v>97</v>
      </c>
      <c r="G23" s="32"/>
      <c r="J23" s="36" t="s">
        <v>60</v>
      </c>
      <c r="K23" s="9">
        <v>252</v>
      </c>
      <c r="P23" s="37" t="str">
        <f>CHAR(86)</f>
        <v>V</v>
      </c>
      <c r="Q23" s="38" t="s">
        <v>74</v>
      </c>
      <c r="R23" s="27" t="s">
        <v>75</v>
      </c>
    </row>
    <row r="24" spans="2:18" ht="18" customHeight="1" x14ac:dyDescent="0.25">
      <c r="B24" s="39" t="s">
        <v>13</v>
      </c>
      <c r="C24" s="8" t="s">
        <v>14</v>
      </c>
      <c r="D24" s="9">
        <v>80</v>
      </c>
      <c r="J24" s="36" t="s">
        <v>64</v>
      </c>
      <c r="K24" s="9">
        <v>253</v>
      </c>
    </row>
    <row r="25" spans="2:18" ht="18" customHeight="1" x14ac:dyDescent="0.25">
      <c r="B25" s="39" t="s">
        <v>34</v>
      </c>
      <c r="C25" s="8" t="s">
        <v>14</v>
      </c>
      <c r="D25" s="9">
        <v>81</v>
      </c>
      <c r="J25" s="40" t="s">
        <v>69</v>
      </c>
      <c r="K25" s="27">
        <v>254</v>
      </c>
      <c r="Q25" s="1" t="s">
        <v>57</v>
      </c>
    </row>
    <row r="26" spans="2:18" ht="18" customHeight="1" x14ac:dyDescent="0.25">
      <c r="B26" s="39" t="s">
        <v>22</v>
      </c>
      <c r="C26" s="8" t="s">
        <v>14</v>
      </c>
      <c r="D26" s="9">
        <v>82</v>
      </c>
      <c r="P26" s="41"/>
      <c r="Q26" s="32" t="str">
        <f>CHAR(252)</f>
        <v>ü</v>
      </c>
    </row>
    <row r="27" spans="2:18" ht="18" customHeight="1" x14ac:dyDescent="0.25">
      <c r="B27" s="39" t="s">
        <v>40</v>
      </c>
      <c r="C27" s="8" t="s">
        <v>14</v>
      </c>
      <c r="D27" s="9">
        <v>83</v>
      </c>
      <c r="K27" s="1" t="s">
        <v>57</v>
      </c>
    </row>
    <row r="28" spans="2:18" ht="18" customHeight="1" x14ac:dyDescent="0.25">
      <c r="B28" s="39" t="s">
        <v>46</v>
      </c>
      <c r="C28" s="8" t="s">
        <v>14</v>
      </c>
      <c r="D28" s="9">
        <v>84</v>
      </c>
      <c r="K28" s="32"/>
    </row>
    <row r="29" spans="2:18" ht="18" customHeight="1" x14ac:dyDescent="0.25">
      <c r="B29" s="39" t="s">
        <v>51</v>
      </c>
      <c r="C29" s="8" t="s">
        <v>14</v>
      </c>
      <c r="D29" s="9">
        <v>85</v>
      </c>
    </row>
    <row r="30" spans="2:18" ht="18" customHeight="1" x14ac:dyDescent="0.25">
      <c r="B30" s="42" t="s">
        <v>55</v>
      </c>
      <c r="C30" s="38" t="s">
        <v>14</v>
      </c>
      <c r="D30" s="27">
        <v>86</v>
      </c>
    </row>
    <row r="31" spans="2:18" x14ac:dyDescent="0.25"/>
    <row r="32" spans="2:18" x14ac:dyDescent="0.25">
      <c r="C32" s="1" t="s">
        <v>57</v>
      </c>
    </row>
    <row r="33" spans="3:3" x14ac:dyDescent="0.25">
      <c r="C33" s="32"/>
    </row>
    <row r="34" spans="3:3" x14ac:dyDescent="0.25"/>
  </sheetData>
  <mergeCells count="3">
    <mergeCell ref="J10:K10"/>
    <mergeCell ref="J11:K11"/>
    <mergeCell ref="J20:K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pcaille</dc:creator>
  <cp:lastModifiedBy>Pierre Caillé</cp:lastModifiedBy>
  <dcterms:created xsi:type="dcterms:W3CDTF">2024-06-07T08:22:12Z</dcterms:created>
  <dcterms:modified xsi:type="dcterms:W3CDTF">2024-06-07T08:23:10Z</dcterms:modified>
</cp:coreProperties>
</file>