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 checkCompatibility="1"/>
  <mc:AlternateContent xmlns:mc="http://schemas.openxmlformats.org/markup-compatibility/2006">
    <mc:Choice Requires="x15">
      <x15ac:absPath xmlns:x15ac="http://schemas.microsoft.com/office/spreadsheetml/2010/11/ac" url="/Users/mrsv/Dropbox/Brandlife/Mrs V Graphics/Templates/Biz Budget/"/>
    </mc:Choice>
  </mc:AlternateContent>
  <bookViews>
    <workbookView xWindow="9860" yWindow="3200" windowWidth="28160" windowHeight="19700" tabRatio="500"/>
  </bookViews>
  <sheets>
    <sheet name="Sheet1" sheetId="1" r:id="rId1"/>
  </sheets>
  <definedNames>
    <definedName name="_xlnm.Print_Area" localSheetId="0">Sheet1!$A$1:$K$100</definedName>
  </definedName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1" i="1" l="1"/>
  <c r="J62" i="1"/>
  <c r="J6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47" i="1"/>
  <c r="K48" i="1"/>
  <c r="K49" i="1"/>
  <c r="K50" i="1"/>
  <c r="K51" i="1"/>
  <c r="K52" i="1"/>
  <c r="K40" i="1"/>
  <c r="K41" i="1"/>
  <c r="K42" i="1"/>
  <c r="K43" i="1"/>
  <c r="K44" i="1"/>
  <c r="K45" i="1"/>
  <c r="K27" i="1"/>
  <c r="K28" i="1"/>
  <c r="K29" i="1"/>
  <c r="K30" i="1"/>
  <c r="K31" i="1"/>
  <c r="K32" i="1"/>
  <c r="K33" i="1"/>
  <c r="K34" i="1"/>
  <c r="K20" i="1"/>
  <c r="K21" i="1"/>
  <c r="K22" i="1"/>
  <c r="K23" i="1"/>
  <c r="K24" i="1"/>
  <c r="K25" i="1"/>
  <c r="K13" i="1"/>
  <c r="K14" i="1"/>
  <c r="K15" i="1"/>
  <c r="K16" i="1"/>
  <c r="K17" i="1"/>
  <c r="K18" i="1"/>
  <c r="K6" i="1"/>
  <c r="K7" i="1"/>
  <c r="K8" i="1"/>
  <c r="K9" i="1"/>
  <c r="K10" i="1"/>
  <c r="K11" i="1"/>
  <c r="J7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47" i="1"/>
  <c r="G48" i="1"/>
  <c r="G49" i="1"/>
  <c r="G50" i="1"/>
  <c r="G51" i="1"/>
  <c r="G52" i="1"/>
  <c r="G40" i="1"/>
  <c r="G42" i="1"/>
  <c r="G43" i="1"/>
  <c r="G44" i="1"/>
  <c r="G45" i="1"/>
  <c r="G27" i="1"/>
  <c r="G28" i="1"/>
  <c r="G29" i="1"/>
  <c r="G30" i="1"/>
  <c r="G31" i="1"/>
  <c r="G32" i="1"/>
  <c r="G33" i="1"/>
  <c r="G34" i="1"/>
  <c r="G20" i="1"/>
  <c r="G21" i="1"/>
  <c r="G22" i="1"/>
  <c r="G23" i="1"/>
  <c r="G24" i="1"/>
  <c r="G25" i="1"/>
  <c r="G13" i="1"/>
  <c r="G14" i="1"/>
  <c r="G15" i="1"/>
  <c r="G16" i="1"/>
  <c r="G17" i="1"/>
  <c r="G18" i="1"/>
  <c r="G6" i="1"/>
  <c r="G7" i="1"/>
  <c r="G8" i="1"/>
  <c r="G9" i="1"/>
  <c r="G10" i="1"/>
  <c r="G11" i="1"/>
  <c r="F74" i="1"/>
  <c r="K54" i="1"/>
  <c r="G54" i="1"/>
</calcChain>
</file>

<file path=xl/sharedStrings.xml><?xml version="1.0" encoding="utf-8"?>
<sst xmlns="http://schemas.openxmlformats.org/spreadsheetml/2006/main" count="133" uniqueCount="97">
  <si>
    <t>Dated:</t>
  </si>
  <si>
    <t>No</t>
  </si>
  <si>
    <t>Description</t>
  </si>
  <si>
    <t>Hours</t>
  </si>
  <si>
    <t>Rate</t>
  </si>
  <si>
    <t>Total</t>
  </si>
  <si>
    <t>Category</t>
  </si>
  <si>
    <t>Mindsest</t>
  </si>
  <si>
    <t>Mind (Meditation/Books/Apps)</t>
  </si>
  <si>
    <t>Body (Yoga/Pilates/other)</t>
  </si>
  <si>
    <t>Practitioners (Chiro/Acup)</t>
  </si>
  <si>
    <t>Energy (Reiki/Sharmon/Massage)</t>
  </si>
  <si>
    <t>Branding</t>
  </si>
  <si>
    <t>Business Name</t>
  </si>
  <si>
    <t>URL</t>
  </si>
  <si>
    <t>Trademark</t>
  </si>
  <si>
    <t>Gmail</t>
  </si>
  <si>
    <t>Stills + Video</t>
  </si>
  <si>
    <t>Stock Images</t>
  </si>
  <si>
    <t>Styling (wardrobe for hero assets)</t>
  </si>
  <si>
    <t>Hair-make-up</t>
  </si>
  <si>
    <t>Website</t>
  </si>
  <si>
    <t>Plugins</t>
  </si>
  <si>
    <t>Additional Apps</t>
  </si>
  <si>
    <t>Publishing</t>
  </si>
  <si>
    <t>Facebook Ads</t>
  </si>
  <si>
    <t>Instagram Ads</t>
  </si>
  <si>
    <t>Fonts</t>
  </si>
  <si>
    <t>Moo Printing</t>
  </si>
  <si>
    <t>Mrs V's Uses</t>
  </si>
  <si>
    <t>Noun Project</t>
  </si>
  <si>
    <t>Stock Icons</t>
  </si>
  <si>
    <t>Business Card Creation</t>
  </si>
  <si>
    <t>Business Card Printing</t>
  </si>
  <si>
    <t>Presentations</t>
  </si>
  <si>
    <t>Brochures</t>
  </si>
  <si>
    <t xml:space="preserve">Camera </t>
  </si>
  <si>
    <t>Audio recorder</t>
  </si>
  <si>
    <t>Iphone, Canon III, Go-Pro</t>
  </si>
  <si>
    <t>Iphone, Zoom Recorder</t>
  </si>
  <si>
    <t>*See Resource List</t>
  </si>
  <si>
    <t>Crazy Domains</t>
  </si>
  <si>
    <t>Hosting Platform</t>
  </si>
  <si>
    <t>Wix or Wordpress</t>
  </si>
  <si>
    <t>Mailchimp</t>
  </si>
  <si>
    <t>Podbean or Lisbyn</t>
  </si>
  <si>
    <t>Webinar Jam</t>
  </si>
  <si>
    <t>Brand Name</t>
  </si>
  <si>
    <t>Brand Message + Articulation</t>
  </si>
  <si>
    <t>Brand Strategy</t>
  </si>
  <si>
    <t>Brand Guide</t>
  </si>
  <si>
    <t>Your Hours</t>
  </si>
  <si>
    <t>Podcast Microphone</t>
  </si>
  <si>
    <t>Social Diary</t>
  </si>
  <si>
    <t>SEO</t>
  </si>
  <si>
    <t>Newsletter</t>
  </si>
  <si>
    <t>Social</t>
  </si>
  <si>
    <t>CRM</t>
  </si>
  <si>
    <t>Podcasting</t>
  </si>
  <si>
    <t>Podcast Platform</t>
  </si>
  <si>
    <t>Podcast Camera</t>
  </si>
  <si>
    <t>Interview Platform</t>
  </si>
  <si>
    <t>BeLive</t>
  </si>
  <si>
    <t xml:space="preserve">Webinar </t>
  </si>
  <si>
    <t>Hosting platform for funnel</t>
  </si>
  <si>
    <t>PR</t>
  </si>
  <si>
    <t>Optimise your site / key words</t>
  </si>
  <si>
    <t>Funnel</t>
  </si>
  <si>
    <t>Set up/Creative and integration</t>
  </si>
  <si>
    <t>FB Advertising Budget</t>
  </si>
  <si>
    <t>Client Brand Brochure 2 pages</t>
  </si>
  <si>
    <t>AUS: Asic</t>
  </si>
  <si>
    <t>IP Australia</t>
  </si>
  <si>
    <t>*See Templates</t>
  </si>
  <si>
    <t>Adobe</t>
  </si>
  <si>
    <t>Graphic Design</t>
  </si>
  <si>
    <t>Connect with Publishers</t>
  </si>
  <si>
    <t>Connect with PR Agencies</t>
  </si>
  <si>
    <t>Mindset Total</t>
  </si>
  <si>
    <t>Publishing total</t>
  </si>
  <si>
    <t>Website Total</t>
  </si>
  <si>
    <t>Brand Kit Total</t>
  </si>
  <si>
    <t>Brand Kit</t>
  </si>
  <si>
    <t>Business Kit</t>
  </si>
  <si>
    <t>Busienss Kit Total</t>
  </si>
  <si>
    <t>Branding Total</t>
  </si>
  <si>
    <t>Item/Hours</t>
  </si>
  <si>
    <t>Monthly Costs</t>
  </si>
  <si>
    <t>Totals</t>
  </si>
  <si>
    <t>Total Set up Costs</t>
  </si>
  <si>
    <t>Total Monthly Costs</t>
  </si>
  <si>
    <t>Notes:</t>
  </si>
  <si>
    <t>Initital Costs</t>
  </si>
  <si>
    <t>Brand to Launch Budget (All excusive of GST)</t>
  </si>
  <si>
    <t xml:space="preserve">Logitech HD Pro Webcam </t>
  </si>
  <si>
    <t>Blue Yeti</t>
  </si>
  <si>
    <t>Source Bottle (FREE)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</si>
</sst>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theme="1"/>
      <name val="Didot LT Std Italic"/>
    </font>
    <font>
      <i/>
      <sz val="12"/>
      <color theme="0" tint="-0.499984740745262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rgb="FF80808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Didot LT Std Italic"/>
    </font>
    <font>
      <sz val="12"/>
      <color theme="1"/>
      <name val="Didot LT Std Italic"/>
    </font>
    <font>
      <sz val="14"/>
      <color theme="1"/>
      <name val="Calibri"/>
      <family val="2"/>
      <scheme val="minor"/>
    </font>
    <font>
      <sz val="14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D7D6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auto="1"/>
      </left>
      <right/>
      <top/>
      <bottom style="thin">
        <color theme="0" tint="-0.24994659260841701"/>
      </bottom>
      <diagonal/>
    </border>
    <border>
      <left/>
      <right style="thin">
        <color auto="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auto="1"/>
      </left>
      <right/>
      <top style="thin">
        <color theme="0" tint="-0.24994659260841701"/>
      </top>
      <bottom/>
      <diagonal/>
    </border>
    <border>
      <left/>
      <right style="thin">
        <color auto="1"/>
      </right>
      <top style="thin">
        <color theme="0" tint="-0.24994659260841701"/>
      </top>
      <bottom/>
      <diagonal/>
    </border>
    <border>
      <left/>
      <right/>
      <top/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theme="0" tint="-0.14993743705557422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rgb="FFBFBFBF"/>
      </top>
      <bottom style="thin">
        <color rgb="FFBFBFBF"/>
      </bottom>
      <diagonal/>
    </border>
    <border>
      <left style="thin">
        <color rgb="FFD9D9D9"/>
      </left>
      <right style="thin">
        <color rgb="FFD9D9D9"/>
      </right>
      <top style="thin">
        <color rgb="FFBFBFBF"/>
      </top>
      <bottom style="thin">
        <color rgb="FFBFBFBF"/>
      </bottom>
      <diagonal/>
    </border>
    <border>
      <left style="thin">
        <color auto="1"/>
      </left>
      <right/>
      <top/>
      <bottom style="thin">
        <color rgb="FFBFBFBF"/>
      </bottom>
      <diagonal/>
    </border>
    <border>
      <left style="thin">
        <color rgb="FFD9D9D9"/>
      </left>
      <right style="thin">
        <color rgb="FFD9D9D9"/>
      </right>
      <top/>
      <bottom style="thin">
        <color rgb="FFBFBFBF"/>
      </bottom>
      <diagonal/>
    </border>
    <border>
      <left style="thin">
        <color rgb="FFD9D9D9"/>
      </left>
      <right style="thin">
        <color rgb="FFD9D9D9"/>
      </right>
      <top/>
      <bottom/>
      <diagonal/>
    </border>
  </borders>
  <cellStyleXfs count="2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left"/>
    </xf>
    <xf numFmtId="0" fontId="4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left"/>
    </xf>
    <xf numFmtId="0" fontId="4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left"/>
    </xf>
    <xf numFmtId="0" fontId="4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3" xfId="0" applyBorder="1"/>
    <xf numFmtId="0" fontId="0" fillId="0" borderId="12" xfId="0" applyBorder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1" xfId="0" applyBorder="1"/>
    <xf numFmtId="0" fontId="0" fillId="0" borderId="27" xfId="0" applyBorder="1" applyAlignment="1">
      <alignment horizontal="center"/>
    </xf>
    <xf numFmtId="0" fontId="12" fillId="0" borderId="27" xfId="0" applyFont="1" applyBorder="1" applyAlignment="1">
      <alignment horizontal="left"/>
    </xf>
    <xf numFmtId="0" fontId="13" fillId="0" borderId="27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2" fillId="0" borderId="27" xfId="0" applyFont="1" applyBorder="1"/>
    <xf numFmtId="0" fontId="0" fillId="0" borderId="9" xfId="0" applyBorder="1"/>
    <xf numFmtId="0" fontId="11" fillId="0" borderId="0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8" xfId="0" applyFont="1" applyBorder="1"/>
    <xf numFmtId="0" fontId="11" fillId="0" borderId="0" xfId="0" applyFont="1"/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3" fontId="0" fillId="0" borderId="0" xfId="0" applyNumberFormat="1" applyAlignment="1">
      <alignment horizontal="center"/>
    </xf>
    <xf numFmtId="3" fontId="11" fillId="0" borderId="0" xfId="0" applyNumberFormat="1" applyFont="1" applyAlignment="1">
      <alignment horizontal="center"/>
    </xf>
    <xf numFmtId="3" fontId="0" fillId="0" borderId="0" xfId="0" applyNumberFormat="1"/>
    <xf numFmtId="3" fontId="2" fillId="0" borderId="7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2" borderId="19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3" fontId="0" fillId="0" borderId="23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8" fillId="0" borderId="31" xfId="0" applyNumberFormat="1" applyFont="1" applyBorder="1" applyAlignment="1">
      <alignment horizontal="center"/>
    </xf>
    <xf numFmtId="3" fontId="8" fillId="0" borderId="32" xfId="0" applyNumberFormat="1" applyFont="1" applyBorder="1" applyAlignment="1">
      <alignment horizontal="center"/>
    </xf>
    <xf numFmtId="3" fontId="8" fillId="0" borderId="29" xfId="0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21" xfId="0" applyNumberFormat="1" applyBorder="1"/>
    <xf numFmtId="3" fontId="0" fillId="0" borderId="26" xfId="0" applyNumberFormat="1" applyBorder="1"/>
    <xf numFmtId="3" fontId="0" fillId="2" borderId="24" xfId="0" applyNumberFormat="1" applyFill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2" fillId="0" borderId="27" xfId="0" applyNumberFormat="1" applyFon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32" xfId="0" applyFont="1" applyFill="1" applyBorder="1" applyAlignment="1">
      <alignment horizontal="center"/>
    </xf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</cellStyles>
  <dxfs count="0"/>
  <tableStyles count="0" defaultTableStyle="TableStyleMedium9" defaultPivotStyle="PivotStyleMedium7"/>
  <colors>
    <mruColors>
      <color rgb="FFFFD7D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tabSelected="1" topLeftCell="A35" workbookViewId="0">
      <selection activeCell="E58" sqref="E58"/>
    </sheetView>
  </sheetViews>
  <sheetFormatPr baseColWidth="10" defaultRowHeight="16" x14ac:dyDescent="0.2"/>
  <cols>
    <col min="1" max="1" width="6.33203125" style="2" customWidth="1"/>
    <col min="2" max="2" width="14.1640625" style="2" customWidth="1"/>
    <col min="3" max="3" width="28.5" style="1" customWidth="1"/>
    <col min="4" max="4" width="23" style="3" customWidth="1"/>
    <col min="5" max="7" width="10.83203125" style="2"/>
    <col min="8" max="8" width="2.6640625" customWidth="1"/>
    <col min="9" max="9" width="10.83203125" style="2"/>
    <col min="10" max="11" width="10.83203125" style="74"/>
  </cols>
  <sheetData>
    <row r="1" spans="1:11" ht="21" x14ac:dyDescent="0.3">
      <c r="A1" s="41" t="s">
        <v>93</v>
      </c>
    </row>
    <row r="2" spans="1:11" x14ac:dyDescent="0.2">
      <c r="A2" s="2" t="s">
        <v>0</v>
      </c>
    </row>
    <row r="3" spans="1:11" x14ac:dyDescent="0.2">
      <c r="F3" s="42" t="s">
        <v>92</v>
      </c>
      <c r="G3" s="42"/>
      <c r="H3" s="60"/>
      <c r="I3" s="42"/>
      <c r="J3" s="75" t="s">
        <v>87</v>
      </c>
    </row>
    <row r="4" spans="1:11" x14ac:dyDescent="0.2">
      <c r="A4" s="2" t="s">
        <v>1</v>
      </c>
      <c r="B4" s="2" t="s">
        <v>6</v>
      </c>
      <c r="C4" s="1" t="s">
        <v>2</v>
      </c>
      <c r="D4" s="3" t="s">
        <v>29</v>
      </c>
      <c r="E4"/>
      <c r="F4"/>
      <c r="G4"/>
      <c r="I4"/>
      <c r="J4" s="76"/>
      <c r="K4" s="76"/>
    </row>
    <row r="5" spans="1:11" x14ac:dyDescent="0.2">
      <c r="E5" s="56" t="s">
        <v>86</v>
      </c>
      <c r="F5" s="57" t="s">
        <v>4</v>
      </c>
      <c r="G5" s="58" t="s">
        <v>5</v>
      </c>
      <c r="H5" s="59"/>
      <c r="I5" s="56" t="s">
        <v>86</v>
      </c>
      <c r="J5" s="77" t="s">
        <v>4</v>
      </c>
      <c r="K5" s="78" t="s">
        <v>5</v>
      </c>
    </row>
    <row r="6" spans="1:11" x14ac:dyDescent="0.2">
      <c r="A6" s="2">
        <v>1</v>
      </c>
      <c r="B6" s="2" t="s">
        <v>7</v>
      </c>
      <c r="C6" s="18" t="s">
        <v>8</v>
      </c>
      <c r="D6" s="19" t="s">
        <v>40</v>
      </c>
      <c r="E6" s="20"/>
      <c r="F6" s="43"/>
      <c r="G6" s="22">
        <f>SUM(E6*F6)</f>
        <v>0</v>
      </c>
      <c r="I6" s="20"/>
      <c r="J6" s="79"/>
      <c r="K6" s="80">
        <f>SUM(I6*J6)</f>
        <v>0</v>
      </c>
    </row>
    <row r="7" spans="1:11" x14ac:dyDescent="0.2">
      <c r="C7" s="23" t="s">
        <v>9</v>
      </c>
      <c r="D7" s="24" t="s">
        <v>40</v>
      </c>
      <c r="E7" s="25"/>
      <c r="F7" s="44"/>
      <c r="G7" s="27">
        <f t="shared" ref="G7:G10" si="0">SUM(E7*F7)</f>
        <v>0</v>
      </c>
      <c r="I7" s="25">
        <v>1</v>
      </c>
      <c r="J7" s="81">
        <v>70</v>
      </c>
      <c r="K7" s="82">
        <f t="shared" ref="K7:K10" si="1">SUM(I7*J7)</f>
        <v>70</v>
      </c>
    </row>
    <row r="8" spans="1:11" x14ac:dyDescent="0.2">
      <c r="C8" s="23" t="s">
        <v>10</v>
      </c>
      <c r="D8" s="24" t="s">
        <v>40</v>
      </c>
      <c r="E8" s="25"/>
      <c r="F8" s="44"/>
      <c r="G8" s="27">
        <f t="shared" si="0"/>
        <v>0</v>
      </c>
      <c r="I8" s="25">
        <v>2</v>
      </c>
      <c r="J8" s="81">
        <v>70</v>
      </c>
      <c r="K8" s="82">
        <f t="shared" si="1"/>
        <v>140</v>
      </c>
    </row>
    <row r="9" spans="1:11" x14ac:dyDescent="0.2">
      <c r="C9" s="28" t="s">
        <v>11</v>
      </c>
      <c r="D9" s="29" t="s">
        <v>40</v>
      </c>
      <c r="E9" s="30"/>
      <c r="F9" s="45"/>
      <c r="G9" s="31">
        <f t="shared" si="0"/>
        <v>0</v>
      </c>
      <c r="I9" s="30">
        <v>0.5</v>
      </c>
      <c r="J9" s="83">
        <v>120</v>
      </c>
      <c r="K9" s="84">
        <f t="shared" si="1"/>
        <v>60</v>
      </c>
    </row>
    <row r="10" spans="1:11" x14ac:dyDescent="0.2">
      <c r="A10" s="32"/>
      <c r="C10" s="66" t="s">
        <v>3</v>
      </c>
      <c r="D10" s="67"/>
      <c r="E10" s="68"/>
      <c r="F10" s="69"/>
      <c r="G10" s="70">
        <f t="shared" si="0"/>
        <v>0</v>
      </c>
      <c r="I10" s="68"/>
      <c r="J10" s="85"/>
      <c r="K10" s="86">
        <f t="shared" si="1"/>
        <v>0</v>
      </c>
    </row>
    <row r="11" spans="1:11" x14ac:dyDescent="0.2">
      <c r="B11" s="4"/>
      <c r="C11" s="6" t="s">
        <v>78</v>
      </c>
      <c r="D11" s="5"/>
      <c r="E11" s="11"/>
      <c r="F11" s="47"/>
      <c r="G11" s="12">
        <f>SUM(G6:G10)</f>
        <v>0</v>
      </c>
      <c r="I11" s="11"/>
      <c r="J11" s="87"/>
      <c r="K11" s="88">
        <f>SUM(K6:K10)</f>
        <v>270</v>
      </c>
    </row>
    <row r="12" spans="1:11" x14ac:dyDescent="0.2">
      <c r="E12" s="13"/>
      <c r="F12" s="46"/>
      <c r="G12" s="14"/>
      <c r="I12" s="13"/>
      <c r="J12" s="89"/>
      <c r="K12" s="90"/>
    </row>
    <row r="13" spans="1:11" x14ac:dyDescent="0.2">
      <c r="A13" s="2">
        <v>2</v>
      </c>
      <c r="B13" s="2" t="s">
        <v>12</v>
      </c>
      <c r="C13" s="18" t="s">
        <v>47</v>
      </c>
      <c r="D13" s="33" t="s">
        <v>73</v>
      </c>
      <c r="E13" s="103"/>
      <c r="F13" s="104"/>
      <c r="G13" s="105">
        <f t="shared" ref="G13:G17" si="2">SUM(E13*F13)</f>
        <v>0</v>
      </c>
      <c r="I13" s="20"/>
      <c r="J13" s="79"/>
      <c r="K13" s="80">
        <f t="shared" ref="K13:K17" si="3">SUM(I13*J13)</f>
        <v>0</v>
      </c>
    </row>
    <row r="14" spans="1:11" x14ac:dyDescent="0.2">
      <c r="C14" s="23" t="s">
        <v>48</v>
      </c>
      <c r="D14" s="34" t="s">
        <v>73</v>
      </c>
      <c r="E14" s="106"/>
      <c r="F14" s="107"/>
      <c r="G14" s="108">
        <f t="shared" si="2"/>
        <v>0</v>
      </c>
      <c r="I14" s="25"/>
      <c r="J14" s="81"/>
      <c r="K14" s="82">
        <f t="shared" si="3"/>
        <v>0</v>
      </c>
    </row>
    <row r="15" spans="1:11" x14ac:dyDescent="0.2">
      <c r="C15" s="23" t="s">
        <v>49</v>
      </c>
      <c r="D15" s="34" t="s">
        <v>73</v>
      </c>
      <c r="E15" s="106"/>
      <c r="F15" s="107"/>
      <c r="G15" s="108">
        <f t="shared" si="2"/>
        <v>0</v>
      </c>
      <c r="I15" s="25"/>
      <c r="J15" s="81"/>
      <c r="K15" s="82">
        <f t="shared" si="3"/>
        <v>0</v>
      </c>
    </row>
    <row r="16" spans="1:11" x14ac:dyDescent="0.2">
      <c r="C16" s="28" t="s">
        <v>50</v>
      </c>
      <c r="D16" s="35" t="s">
        <v>73</v>
      </c>
      <c r="E16" s="109"/>
      <c r="F16" s="110"/>
      <c r="G16" s="111">
        <f t="shared" si="2"/>
        <v>0</v>
      </c>
      <c r="I16" s="30"/>
      <c r="J16" s="83"/>
      <c r="K16" s="84">
        <f t="shared" si="3"/>
        <v>0</v>
      </c>
    </row>
    <row r="17" spans="1:11" x14ac:dyDescent="0.2">
      <c r="A17" s="32"/>
      <c r="B17" s="7"/>
      <c r="C17" s="71" t="s">
        <v>51</v>
      </c>
      <c r="D17" s="72"/>
      <c r="E17" s="68"/>
      <c r="F17" s="69"/>
      <c r="G17" s="70">
        <f t="shared" si="2"/>
        <v>0</v>
      </c>
      <c r="I17" s="68"/>
      <c r="J17" s="85"/>
      <c r="K17" s="86">
        <f t="shared" si="3"/>
        <v>0</v>
      </c>
    </row>
    <row r="18" spans="1:11" x14ac:dyDescent="0.2">
      <c r="B18" s="4"/>
      <c r="C18" s="6" t="s">
        <v>85</v>
      </c>
      <c r="D18" s="5"/>
      <c r="E18" s="11"/>
      <c r="F18" s="47"/>
      <c r="G18" s="12">
        <f>SUM(G13:G17)</f>
        <v>0</v>
      </c>
      <c r="I18" s="11"/>
      <c r="J18" s="87"/>
      <c r="K18" s="88">
        <f>SUM(K13:K17)</f>
        <v>0</v>
      </c>
    </row>
    <row r="19" spans="1:11" x14ac:dyDescent="0.2">
      <c r="E19" s="13"/>
      <c r="F19" s="46"/>
      <c r="G19" s="14"/>
      <c r="I19" s="13"/>
      <c r="J19" s="89"/>
      <c r="K19" s="90"/>
    </row>
    <row r="20" spans="1:11" x14ac:dyDescent="0.2">
      <c r="A20" s="2">
        <v>3</v>
      </c>
      <c r="B20" s="2" t="s">
        <v>83</v>
      </c>
      <c r="C20" s="18" t="s">
        <v>13</v>
      </c>
      <c r="D20" s="36" t="s">
        <v>71</v>
      </c>
      <c r="E20" s="20">
        <v>1</v>
      </c>
      <c r="F20" s="43">
        <v>32</v>
      </c>
      <c r="G20" s="22">
        <f t="shared" ref="G20:G24" si="4">SUM(E20*F20)</f>
        <v>32</v>
      </c>
      <c r="I20" s="20"/>
      <c r="J20" s="79"/>
      <c r="K20" s="80">
        <f t="shared" ref="K20:K24" si="5">SUM(I20*J20)</f>
        <v>0</v>
      </c>
    </row>
    <row r="21" spans="1:11" x14ac:dyDescent="0.2">
      <c r="C21" s="23" t="s">
        <v>15</v>
      </c>
      <c r="D21" s="37" t="s">
        <v>72</v>
      </c>
      <c r="E21" s="25">
        <v>1</v>
      </c>
      <c r="F21" s="44">
        <v>1200</v>
      </c>
      <c r="G21" s="27">
        <f t="shared" si="4"/>
        <v>1200</v>
      </c>
      <c r="I21" s="63"/>
      <c r="J21" s="91"/>
      <c r="K21" s="82">
        <f t="shared" si="5"/>
        <v>0</v>
      </c>
    </row>
    <row r="22" spans="1:11" x14ac:dyDescent="0.2">
      <c r="C22" s="23" t="s">
        <v>16</v>
      </c>
      <c r="D22" s="37" t="s">
        <v>16</v>
      </c>
      <c r="E22" s="30"/>
      <c r="F22" s="45"/>
      <c r="G22" s="27">
        <f t="shared" si="4"/>
        <v>0</v>
      </c>
      <c r="I22" s="65">
        <v>1</v>
      </c>
      <c r="J22" s="92">
        <v>5</v>
      </c>
      <c r="K22" s="82">
        <f t="shared" si="5"/>
        <v>5</v>
      </c>
    </row>
    <row r="23" spans="1:11" x14ac:dyDescent="0.2">
      <c r="C23" s="28" t="s">
        <v>34</v>
      </c>
      <c r="D23" s="35" t="s">
        <v>73</v>
      </c>
      <c r="E23" s="30"/>
      <c r="F23" s="45"/>
      <c r="G23" s="31">
        <f t="shared" si="4"/>
        <v>0</v>
      </c>
      <c r="I23" s="30"/>
      <c r="J23" s="83"/>
      <c r="K23" s="84">
        <f t="shared" si="5"/>
        <v>0</v>
      </c>
    </row>
    <row r="24" spans="1:11" x14ac:dyDescent="0.2">
      <c r="A24" s="32"/>
      <c r="C24" s="66" t="s">
        <v>51</v>
      </c>
      <c r="D24" s="67"/>
      <c r="E24" s="68"/>
      <c r="F24" s="69"/>
      <c r="G24" s="70">
        <f t="shared" si="4"/>
        <v>0</v>
      </c>
      <c r="I24" s="68"/>
      <c r="J24" s="85"/>
      <c r="K24" s="86">
        <f t="shared" si="5"/>
        <v>0</v>
      </c>
    </row>
    <row r="25" spans="1:11" x14ac:dyDescent="0.2">
      <c r="B25" s="4"/>
      <c r="C25" s="6" t="s">
        <v>84</v>
      </c>
      <c r="D25" s="5"/>
      <c r="E25" s="11"/>
      <c r="F25" s="47"/>
      <c r="G25" s="12">
        <f>SUM(G20:G24)</f>
        <v>1232</v>
      </c>
      <c r="I25" s="11"/>
      <c r="J25" s="87"/>
      <c r="K25" s="88">
        <f>SUM(K20:K24)</f>
        <v>5</v>
      </c>
    </row>
    <row r="26" spans="1:11" x14ac:dyDescent="0.2">
      <c r="E26" s="13"/>
      <c r="F26" s="46"/>
      <c r="G26" s="14"/>
      <c r="I26" s="13"/>
      <c r="J26" s="89"/>
      <c r="K26" s="90"/>
    </row>
    <row r="27" spans="1:11" x14ac:dyDescent="0.2">
      <c r="A27" s="2">
        <v>4</v>
      </c>
      <c r="B27" s="2" t="s">
        <v>82</v>
      </c>
      <c r="C27" s="18" t="s">
        <v>32</v>
      </c>
      <c r="D27" s="36" t="s">
        <v>28</v>
      </c>
      <c r="E27" s="103"/>
      <c r="F27" s="104"/>
      <c r="G27" s="105">
        <f t="shared" ref="G27:G33" si="6">SUM(E27*F27)</f>
        <v>0</v>
      </c>
      <c r="I27" s="20"/>
      <c r="J27" s="79"/>
      <c r="K27" s="80">
        <f t="shared" ref="K27:K33" si="7">SUM(I27*J27)</f>
        <v>0</v>
      </c>
    </row>
    <row r="28" spans="1:11" x14ac:dyDescent="0.2">
      <c r="C28" s="23" t="s">
        <v>33</v>
      </c>
      <c r="D28" s="34" t="s">
        <v>73</v>
      </c>
      <c r="E28" s="61">
        <v>1</v>
      </c>
      <c r="F28" s="62">
        <v>250</v>
      </c>
      <c r="G28" s="27">
        <f t="shared" si="6"/>
        <v>250</v>
      </c>
      <c r="I28" s="61"/>
      <c r="J28" s="93"/>
      <c r="K28" s="82">
        <f t="shared" si="7"/>
        <v>0</v>
      </c>
    </row>
    <row r="29" spans="1:11" x14ac:dyDescent="0.2">
      <c r="C29" s="23" t="s">
        <v>27</v>
      </c>
      <c r="D29" s="34" t="s">
        <v>73</v>
      </c>
      <c r="E29" s="63">
        <v>1</v>
      </c>
      <c r="F29" s="64">
        <v>50</v>
      </c>
      <c r="G29" s="27">
        <f t="shared" si="6"/>
        <v>50</v>
      </c>
      <c r="I29" s="63"/>
      <c r="J29" s="91"/>
      <c r="K29" s="82">
        <f t="shared" si="7"/>
        <v>0</v>
      </c>
    </row>
    <row r="30" spans="1:11" x14ac:dyDescent="0.2">
      <c r="C30" s="23" t="s">
        <v>75</v>
      </c>
      <c r="D30" s="24" t="s">
        <v>74</v>
      </c>
      <c r="E30" s="112"/>
      <c r="F30" s="113"/>
      <c r="G30" s="108">
        <f t="shared" si="6"/>
        <v>0</v>
      </c>
      <c r="I30" s="65">
        <v>1</v>
      </c>
      <c r="J30" s="92">
        <v>75</v>
      </c>
      <c r="K30" s="82">
        <f t="shared" si="7"/>
        <v>75</v>
      </c>
    </row>
    <row r="31" spans="1:11" x14ac:dyDescent="0.2">
      <c r="C31" s="23" t="s">
        <v>18</v>
      </c>
      <c r="D31" s="24" t="s">
        <v>40</v>
      </c>
      <c r="E31" s="25">
        <v>10</v>
      </c>
      <c r="F31" s="44">
        <v>10</v>
      </c>
      <c r="G31" s="27">
        <f t="shared" si="6"/>
        <v>100</v>
      </c>
      <c r="I31" s="25"/>
      <c r="J31" s="81"/>
      <c r="K31" s="82">
        <f t="shared" si="7"/>
        <v>0</v>
      </c>
    </row>
    <row r="32" spans="1:11" x14ac:dyDescent="0.2">
      <c r="C32" s="28" t="s">
        <v>31</v>
      </c>
      <c r="D32" s="38" t="s">
        <v>30</v>
      </c>
      <c r="E32" s="30"/>
      <c r="F32" s="45"/>
      <c r="G32" s="31">
        <f t="shared" si="6"/>
        <v>0</v>
      </c>
      <c r="I32" s="30">
        <v>1</v>
      </c>
      <c r="J32" s="83">
        <v>30</v>
      </c>
      <c r="K32" s="84">
        <f t="shared" si="7"/>
        <v>30</v>
      </c>
    </row>
    <row r="33" spans="1:11" x14ac:dyDescent="0.2">
      <c r="A33" s="32"/>
      <c r="C33" s="66" t="s">
        <v>51</v>
      </c>
      <c r="D33" s="67"/>
      <c r="E33" s="68"/>
      <c r="F33" s="69"/>
      <c r="G33" s="70">
        <f t="shared" si="6"/>
        <v>0</v>
      </c>
      <c r="I33" s="68"/>
      <c r="J33" s="85"/>
      <c r="K33" s="86">
        <f t="shared" si="7"/>
        <v>0</v>
      </c>
    </row>
    <row r="34" spans="1:11" x14ac:dyDescent="0.2">
      <c r="B34" s="4"/>
      <c r="C34" s="6" t="s">
        <v>81</v>
      </c>
      <c r="D34" s="5"/>
      <c r="E34" s="11"/>
      <c r="F34" s="47"/>
      <c r="G34" s="12">
        <f>SUM(G27:G33)</f>
        <v>400</v>
      </c>
      <c r="I34" s="11"/>
      <c r="J34" s="87"/>
      <c r="K34" s="88">
        <f>SUM(K27:K33)</f>
        <v>105</v>
      </c>
    </row>
    <row r="35" spans="1:11" x14ac:dyDescent="0.2">
      <c r="B35" s="7"/>
      <c r="C35" s="10"/>
      <c r="D35" s="9"/>
      <c r="E35" s="7"/>
      <c r="F35" s="7"/>
      <c r="G35" s="7"/>
      <c r="H35" s="15"/>
      <c r="I35" s="7"/>
      <c r="J35" s="94"/>
      <c r="K35" s="94"/>
    </row>
    <row r="36" spans="1:11" x14ac:dyDescent="0.2">
      <c r="B36" s="7"/>
      <c r="C36" s="10"/>
      <c r="D36" s="9"/>
      <c r="E36" s="7"/>
      <c r="F36" s="7"/>
      <c r="G36" s="7"/>
      <c r="H36" s="15"/>
      <c r="I36" s="7"/>
      <c r="J36" s="94"/>
      <c r="K36" s="94"/>
    </row>
    <row r="37" spans="1:11" x14ac:dyDescent="0.2">
      <c r="B37" s="7"/>
      <c r="C37" s="10"/>
      <c r="D37" s="9"/>
      <c r="E37" s="7"/>
      <c r="F37" s="7"/>
      <c r="G37" s="7"/>
      <c r="H37" s="15"/>
      <c r="I37" s="7"/>
      <c r="J37" s="94"/>
      <c r="K37" s="94"/>
    </row>
    <row r="38" spans="1:11" x14ac:dyDescent="0.2">
      <c r="B38" s="7"/>
      <c r="C38" s="10"/>
      <c r="D38" s="9"/>
      <c r="E38" s="7"/>
      <c r="F38" s="7"/>
      <c r="G38" s="7"/>
      <c r="H38" s="15"/>
      <c r="I38" s="7"/>
      <c r="J38" s="94"/>
      <c r="K38" s="94"/>
    </row>
    <row r="39" spans="1:11" x14ac:dyDescent="0.2">
      <c r="B39" s="7"/>
      <c r="C39" s="10"/>
      <c r="D39" s="9"/>
      <c r="E39" s="56" t="s">
        <v>86</v>
      </c>
      <c r="F39" s="57" t="s">
        <v>4</v>
      </c>
      <c r="G39" s="58" t="s">
        <v>5</v>
      </c>
      <c r="H39" s="59"/>
      <c r="I39" s="56" t="s">
        <v>86</v>
      </c>
      <c r="J39" s="77" t="s">
        <v>4</v>
      </c>
      <c r="K39" s="78" t="s">
        <v>5</v>
      </c>
    </row>
    <row r="40" spans="1:11" x14ac:dyDescent="0.2">
      <c r="A40" s="2">
        <v>5</v>
      </c>
      <c r="B40" s="2" t="s">
        <v>17</v>
      </c>
      <c r="C40" s="18" t="s">
        <v>36</v>
      </c>
      <c r="D40" s="36" t="s">
        <v>38</v>
      </c>
      <c r="E40" s="20"/>
      <c r="F40" s="43"/>
      <c r="G40" s="22">
        <f t="shared" ref="G40:G44" si="8">SUM(E40*F40)</f>
        <v>0</v>
      </c>
      <c r="I40" s="20"/>
      <c r="J40" s="79"/>
      <c r="K40" s="80">
        <f t="shared" ref="K40:K44" si="9">SUM(I40*J40)</f>
        <v>0</v>
      </c>
    </row>
    <row r="41" spans="1:11" x14ac:dyDescent="0.2">
      <c r="C41" s="23" t="s">
        <v>37</v>
      </c>
      <c r="D41" s="37" t="s">
        <v>39</v>
      </c>
      <c r="E41" s="25"/>
      <c r="F41" s="44"/>
      <c r="G41" s="27">
        <f>SUM(E41*F41)</f>
        <v>0</v>
      </c>
      <c r="I41" s="25"/>
      <c r="J41" s="81"/>
      <c r="K41" s="82">
        <f t="shared" si="9"/>
        <v>0</v>
      </c>
    </row>
    <row r="42" spans="1:11" x14ac:dyDescent="0.2">
      <c r="C42" s="23" t="s">
        <v>19</v>
      </c>
      <c r="D42" s="37"/>
      <c r="E42" s="25">
        <v>3</v>
      </c>
      <c r="F42" s="44">
        <v>250</v>
      </c>
      <c r="G42" s="27">
        <f t="shared" si="8"/>
        <v>750</v>
      </c>
      <c r="I42" s="25"/>
      <c r="J42" s="81"/>
      <c r="K42" s="82">
        <f t="shared" si="9"/>
        <v>0</v>
      </c>
    </row>
    <row r="43" spans="1:11" x14ac:dyDescent="0.2">
      <c r="C43" s="28" t="s">
        <v>20</v>
      </c>
      <c r="D43" s="29" t="s">
        <v>40</v>
      </c>
      <c r="E43" s="30">
        <v>1</v>
      </c>
      <c r="F43" s="45">
        <v>250</v>
      </c>
      <c r="G43" s="31">
        <f t="shared" si="8"/>
        <v>250</v>
      </c>
      <c r="I43" s="30"/>
      <c r="J43" s="83"/>
      <c r="K43" s="84">
        <f t="shared" si="9"/>
        <v>0</v>
      </c>
    </row>
    <row r="44" spans="1:11" x14ac:dyDescent="0.2">
      <c r="A44" s="32"/>
      <c r="C44" s="66" t="s">
        <v>51</v>
      </c>
      <c r="D44" s="67"/>
      <c r="E44" s="68"/>
      <c r="F44" s="69"/>
      <c r="G44" s="70">
        <f t="shared" si="8"/>
        <v>0</v>
      </c>
      <c r="I44" s="68"/>
      <c r="J44" s="85"/>
      <c r="K44" s="86">
        <f t="shared" si="9"/>
        <v>0</v>
      </c>
    </row>
    <row r="45" spans="1:11" x14ac:dyDescent="0.2">
      <c r="B45" s="4"/>
      <c r="C45" s="6" t="s">
        <v>17</v>
      </c>
      <c r="D45" s="5"/>
      <c r="E45" s="11"/>
      <c r="F45" s="47"/>
      <c r="G45" s="12">
        <f>SUM(G40:G44)</f>
        <v>1000</v>
      </c>
      <c r="I45" s="11"/>
      <c r="J45" s="87"/>
      <c r="K45" s="88">
        <f>SUM(K40:K44)</f>
        <v>0</v>
      </c>
    </row>
    <row r="46" spans="1:11" x14ac:dyDescent="0.2">
      <c r="E46" s="13"/>
      <c r="F46" s="46"/>
      <c r="G46" s="14"/>
      <c r="I46" s="13"/>
      <c r="J46" s="89"/>
      <c r="K46" s="90"/>
    </row>
    <row r="47" spans="1:11" x14ac:dyDescent="0.2">
      <c r="A47" s="2">
        <v>6</v>
      </c>
      <c r="B47" s="2" t="s">
        <v>21</v>
      </c>
      <c r="C47" s="18" t="s">
        <v>14</v>
      </c>
      <c r="D47" s="36" t="s">
        <v>41</v>
      </c>
      <c r="E47" s="20">
        <v>1</v>
      </c>
      <c r="F47" s="43">
        <v>25</v>
      </c>
      <c r="G47" s="22">
        <f t="shared" ref="G47:G51" si="10">SUM(E47*F47)</f>
        <v>25</v>
      </c>
      <c r="I47" s="20"/>
      <c r="J47" s="79"/>
      <c r="K47" s="80">
        <f t="shared" ref="K47:K51" si="11">SUM(I47*J47)</f>
        <v>0</v>
      </c>
    </row>
    <row r="48" spans="1:11" x14ac:dyDescent="0.2">
      <c r="C48" s="23" t="s">
        <v>42</v>
      </c>
      <c r="D48" s="37" t="s">
        <v>43</v>
      </c>
      <c r="E48" s="25">
        <v>1</v>
      </c>
      <c r="F48" s="44">
        <v>30</v>
      </c>
      <c r="G48" s="27">
        <f t="shared" si="10"/>
        <v>30</v>
      </c>
      <c r="I48" s="25">
        <v>1</v>
      </c>
      <c r="J48" s="81">
        <v>30</v>
      </c>
      <c r="K48" s="82">
        <f t="shared" si="11"/>
        <v>30</v>
      </c>
    </row>
    <row r="49" spans="1:11" x14ac:dyDescent="0.2">
      <c r="C49" s="23" t="s">
        <v>22</v>
      </c>
      <c r="D49" s="24" t="s">
        <v>40</v>
      </c>
      <c r="E49" s="25"/>
      <c r="F49" s="44"/>
      <c r="G49" s="27">
        <f t="shared" si="10"/>
        <v>0</v>
      </c>
      <c r="I49" s="25"/>
      <c r="J49" s="81"/>
      <c r="K49" s="82">
        <f t="shared" si="11"/>
        <v>0</v>
      </c>
    </row>
    <row r="50" spans="1:11" x14ac:dyDescent="0.2">
      <c r="C50" s="28" t="s">
        <v>23</v>
      </c>
      <c r="D50" s="29" t="s">
        <v>40</v>
      </c>
      <c r="E50" s="30"/>
      <c r="F50" s="45"/>
      <c r="G50" s="31">
        <f t="shared" si="10"/>
        <v>0</v>
      </c>
      <c r="I50" s="30"/>
      <c r="J50" s="83"/>
      <c r="K50" s="84">
        <f t="shared" si="11"/>
        <v>0</v>
      </c>
    </row>
    <row r="51" spans="1:11" x14ac:dyDescent="0.2">
      <c r="A51" s="32"/>
      <c r="C51" s="66" t="s">
        <v>51</v>
      </c>
      <c r="D51" s="67"/>
      <c r="E51" s="68"/>
      <c r="F51" s="69"/>
      <c r="G51" s="70">
        <f t="shared" si="10"/>
        <v>0</v>
      </c>
      <c r="I51" s="68"/>
      <c r="J51" s="85"/>
      <c r="K51" s="86">
        <f t="shared" si="11"/>
        <v>0</v>
      </c>
    </row>
    <row r="52" spans="1:11" x14ac:dyDescent="0.2">
      <c r="B52" s="4"/>
      <c r="C52" s="6" t="s">
        <v>80</v>
      </c>
      <c r="D52" s="5"/>
      <c r="E52" s="11"/>
      <c r="F52" s="47"/>
      <c r="G52" s="12">
        <f>SUM(G47:G51)</f>
        <v>55</v>
      </c>
      <c r="I52" s="11"/>
      <c r="J52" s="87"/>
      <c r="K52" s="88">
        <f>SUM(K47:K51)</f>
        <v>30</v>
      </c>
    </row>
    <row r="53" spans="1:11" x14ac:dyDescent="0.2">
      <c r="E53" s="13"/>
      <c r="F53" s="46"/>
      <c r="G53" s="14"/>
      <c r="I53" s="13"/>
      <c r="J53" s="89"/>
      <c r="K53" s="90"/>
    </row>
    <row r="54" spans="1:11" x14ac:dyDescent="0.2">
      <c r="A54" s="2">
        <v>7</v>
      </c>
      <c r="B54" s="2" t="s">
        <v>24</v>
      </c>
      <c r="E54" s="13"/>
      <c r="F54" s="46"/>
      <c r="G54" s="14">
        <f t="shared" ref="G54:G69" si="12">SUM(E54*F54)</f>
        <v>0</v>
      </c>
      <c r="I54" s="13"/>
      <c r="J54" s="89"/>
      <c r="K54" s="90">
        <f t="shared" ref="K54:K69" si="13">SUM(I54*J54)</f>
        <v>0</v>
      </c>
    </row>
    <row r="55" spans="1:11" x14ac:dyDescent="0.2">
      <c r="B55" s="21" t="s">
        <v>56</v>
      </c>
      <c r="C55" s="18" t="s">
        <v>25</v>
      </c>
      <c r="D55" s="36"/>
      <c r="E55" s="20">
        <v>1</v>
      </c>
      <c r="F55" s="43">
        <v>100</v>
      </c>
      <c r="G55" s="22">
        <f t="shared" si="12"/>
        <v>100</v>
      </c>
      <c r="I55" s="20">
        <v>1</v>
      </c>
      <c r="J55" s="79">
        <v>50</v>
      </c>
      <c r="K55" s="80">
        <f t="shared" si="13"/>
        <v>50</v>
      </c>
    </row>
    <row r="56" spans="1:11" x14ac:dyDescent="0.2">
      <c r="B56" s="26" t="s">
        <v>56</v>
      </c>
      <c r="C56" s="23" t="s">
        <v>26</v>
      </c>
      <c r="D56" s="37"/>
      <c r="E56" s="25">
        <v>1</v>
      </c>
      <c r="F56" s="44">
        <v>50</v>
      </c>
      <c r="G56" s="27">
        <f t="shared" si="12"/>
        <v>50</v>
      </c>
      <c r="I56" s="25">
        <v>1</v>
      </c>
      <c r="J56" s="81">
        <v>50</v>
      </c>
      <c r="K56" s="82">
        <f t="shared" si="13"/>
        <v>50</v>
      </c>
    </row>
    <row r="57" spans="1:11" x14ac:dyDescent="0.2">
      <c r="B57" s="26" t="s">
        <v>56</v>
      </c>
      <c r="C57" s="23" t="s">
        <v>61</v>
      </c>
      <c r="D57" s="37" t="s">
        <v>62</v>
      </c>
      <c r="E57" s="25"/>
      <c r="F57" s="44"/>
      <c r="G57" s="27">
        <f t="shared" si="12"/>
        <v>0</v>
      </c>
      <c r="I57" s="25">
        <v>1</v>
      </c>
      <c r="J57" s="81">
        <v>35</v>
      </c>
      <c r="K57" s="82">
        <f t="shared" si="13"/>
        <v>35</v>
      </c>
    </row>
    <row r="58" spans="1:11" x14ac:dyDescent="0.2">
      <c r="B58" s="26" t="s">
        <v>57</v>
      </c>
      <c r="C58" s="23" t="s">
        <v>55</v>
      </c>
      <c r="D58" s="37" t="s">
        <v>44</v>
      </c>
      <c r="E58" s="25"/>
      <c r="F58" s="44"/>
      <c r="G58" s="27">
        <f t="shared" si="12"/>
        <v>0</v>
      </c>
      <c r="I58" s="25"/>
      <c r="J58" s="81"/>
      <c r="K58" s="82">
        <f t="shared" si="13"/>
        <v>0</v>
      </c>
    </row>
    <row r="59" spans="1:11" x14ac:dyDescent="0.2">
      <c r="B59" s="26" t="s">
        <v>58</v>
      </c>
      <c r="C59" s="23" t="s">
        <v>59</v>
      </c>
      <c r="D59" s="37" t="s">
        <v>45</v>
      </c>
      <c r="E59" s="25"/>
      <c r="F59" s="44"/>
      <c r="G59" s="27">
        <f t="shared" si="12"/>
        <v>0</v>
      </c>
      <c r="I59" s="25">
        <v>1</v>
      </c>
      <c r="J59" s="81">
        <v>9</v>
      </c>
      <c r="K59" s="82">
        <f t="shared" si="13"/>
        <v>9</v>
      </c>
    </row>
    <row r="60" spans="1:11" x14ac:dyDescent="0.2">
      <c r="B60" s="26"/>
      <c r="C60" s="23" t="s">
        <v>52</v>
      </c>
      <c r="D60" s="37" t="s">
        <v>95</v>
      </c>
      <c r="E60" s="25">
        <v>1</v>
      </c>
      <c r="F60" s="44">
        <v>169</v>
      </c>
      <c r="G60" s="27">
        <f t="shared" si="12"/>
        <v>169</v>
      </c>
      <c r="I60" s="25"/>
      <c r="J60" s="81"/>
      <c r="K60" s="82">
        <f t="shared" si="13"/>
        <v>0</v>
      </c>
    </row>
    <row r="61" spans="1:11" x14ac:dyDescent="0.2">
      <c r="B61" s="26"/>
      <c r="C61" s="23" t="s">
        <v>60</v>
      </c>
      <c r="D61" s="37" t="s">
        <v>94</v>
      </c>
      <c r="E61" s="25">
        <v>1</v>
      </c>
      <c r="F61" s="44">
        <v>129</v>
      </c>
      <c r="G61" s="27">
        <f t="shared" si="12"/>
        <v>129</v>
      </c>
      <c r="I61" s="25"/>
      <c r="J61" s="81"/>
      <c r="K61" s="82">
        <f t="shared" si="13"/>
        <v>0</v>
      </c>
    </row>
    <row r="62" spans="1:11" x14ac:dyDescent="0.2">
      <c r="B62" s="26" t="s">
        <v>63</v>
      </c>
      <c r="C62" s="23" t="s">
        <v>64</v>
      </c>
      <c r="D62" s="37" t="s">
        <v>46</v>
      </c>
      <c r="E62" s="25">
        <v>1</v>
      </c>
      <c r="F62" s="44">
        <v>1</v>
      </c>
      <c r="G62" s="27">
        <f t="shared" si="12"/>
        <v>1</v>
      </c>
      <c r="I62" s="25">
        <v>1</v>
      </c>
      <c r="J62" s="81">
        <f>469/3</f>
        <v>156.33333333333334</v>
      </c>
      <c r="K62" s="82">
        <f t="shared" si="13"/>
        <v>156.33333333333334</v>
      </c>
    </row>
    <row r="63" spans="1:11" x14ac:dyDescent="0.2">
      <c r="B63" s="26" t="s">
        <v>65</v>
      </c>
      <c r="C63" s="23" t="s">
        <v>76</v>
      </c>
      <c r="D63" s="37" t="s">
        <v>96</v>
      </c>
      <c r="E63" s="25"/>
      <c r="F63" s="44"/>
      <c r="G63" s="27">
        <f t="shared" si="12"/>
        <v>0</v>
      </c>
      <c r="I63" s="25"/>
      <c r="J63" s="81"/>
      <c r="K63" s="82">
        <f t="shared" si="13"/>
        <v>0</v>
      </c>
    </row>
    <row r="64" spans="1:11" x14ac:dyDescent="0.2">
      <c r="B64" s="26" t="s">
        <v>65</v>
      </c>
      <c r="C64" s="23" t="s">
        <v>77</v>
      </c>
      <c r="D64" s="37" t="s">
        <v>53</v>
      </c>
      <c r="E64" s="25"/>
      <c r="F64" s="44"/>
      <c r="G64" s="27">
        <f t="shared" si="12"/>
        <v>0</v>
      </c>
      <c r="I64" s="25">
        <v>1</v>
      </c>
      <c r="J64" s="81">
        <f>1700/12</f>
        <v>141.66666666666666</v>
      </c>
      <c r="K64" s="82">
        <f t="shared" si="13"/>
        <v>141.66666666666666</v>
      </c>
    </row>
    <row r="65" spans="1:11" x14ac:dyDescent="0.2">
      <c r="A65"/>
      <c r="B65" s="26" t="s">
        <v>54</v>
      </c>
      <c r="C65" s="23" t="s">
        <v>66</v>
      </c>
      <c r="D65" s="24" t="s">
        <v>40</v>
      </c>
      <c r="E65" s="39">
        <v>1</v>
      </c>
      <c r="F65" s="48">
        <v>1500</v>
      </c>
      <c r="G65" s="27">
        <f t="shared" si="12"/>
        <v>1500</v>
      </c>
      <c r="I65" s="39"/>
      <c r="J65" s="95"/>
      <c r="K65" s="82">
        <f t="shared" si="13"/>
        <v>0</v>
      </c>
    </row>
    <row r="66" spans="1:11" x14ac:dyDescent="0.2">
      <c r="A66"/>
      <c r="B66" s="26" t="s">
        <v>67</v>
      </c>
      <c r="C66" s="23" t="s">
        <v>68</v>
      </c>
      <c r="D66" s="24" t="s">
        <v>40</v>
      </c>
      <c r="E66" s="39">
        <v>1</v>
      </c>
      <c r="F66" s="48">
        <v>1000</v>
      </c>
      <c r="G66" s="27">
        <f t="shared" si="12"/>
        <v>1000</v>
      </c>
      <c r="I66" s="39"/>
      <c r="J66" s="95"/>
      <c r="K66" s="82">
        <f t="shared" si="13"/>
        <v>0</v>
      </c>
    </row>
    <row r="67" spans="1:11" x14ac:dyDescent="0.2">
      <c r="A67"/>
      <c r="B67" s="26" t="s">
        <v>67</v>
      </c>
      <c r="C67" s="23" t="s">
        <v>69</v>
      </c>
      <c r="D67" s="40"/>
      <c r="E67" s="39">
        <v>1</v>
      </c>
      <c r="F67" s="48">
        <v>500</v>
      </c>
      <c r="G67" s="27">
        <f t="shared" si="12"/>
        <v>500</v>
      </c>
      <c r="I67" s="39"/>
      <c r="J67" s="95"/>
      <c r="K67" s="82">
        <f t="shared" si="13"/>
        <v>0</v>
      </c>
    </row>
    <row r="68" spans="1:11" x14ac:dyDescent="0.2">
      <c r="A68"/>
      <c r="B68" s="26" t="s">
        <v>35</v>
      </c>
      <c r="C68" s="23" t="s">
        <v>70</v>
      </c>
      <c r="D68" s="24" t="s">
        <v>40</v>
      </c>
      <c r="E68" s="39">
        <v>1</v>
      </c>
      <c r="F68" s="48">
        <v>1500</v>
      </c>
      <c r="G68" s="27">
        <f t="shared" si="12"/>
        <v>1500</v>
      </c>
      <c r="I68" s="39"/>
      <c r="J68" s="96"/>
      <c r="K68" s="82">
        <f t="shared" si="13"/>
        <v>0</v>
      </c>
    </row>
    <row r="69" spans="1:11" x14ac:dyDescent="0.2">
      <c r="A69" s="32"/>
      <c r="C69" s="66" t="s">
        <v>51</v>
      </c>
      <c r="D69" s="67"/>
      <c r="E69" s="68"/>
      <c r="F69" s="73"/>
      <c r="G69" s="70">
        <f t="shared" si="12"/>
        <v>0</v>
      </c>
      <c r="I69" s="68"/>
      <c r="J69" s="97"/>
      <c r="K69" s="86">
        <f t="shared" si="13"/>
        <v>0</v>
      </c>
    </row>
    <row r="70" spans="1:11" x14ac:dyDescent="0.2">
      <c r="B70" s="4"/>
      <c r="C70" s="6" t="s">
        <v>79</v>
      </c>
      <c r="D70" s="5"/>
      <c r="E70" s="16"/>
      <c r="F70" s="32"/>
      <c r="G70" s="17">
        <f>SUM(G55:G69)</f>
        <v>4949</v>
      </c>
      <c r="I70" s="16"/>
      <c r="J70" s="98"/>
      <c r="K70" s="99">
        <f>SUM(K55:K69)</f>
        <v>442</v>
      </c>
    </row>
    <row r="72" spans="1:11" x14ac:dyDescent="0.2">
      <c r="F72" s="2" t="s">
        <v>89</v>
      </c>
      <c r="J72" s="74" t="s">
        <v>90</v>
      </c>
    </row>
    <row r="74" spans="1:11" ht="20" thickBot="1" x14ac:dyDescent="0.3">
      <c r="A74" s="49"/>
      <c r="B74" s="49"/>
      <c r="C74" s="50" t="s">
        <v>88</v>
      </c>
      <c r="D74" s="51"/>
      <c r="E74" s="52"/>
      <c r="F74" s="52">
        <f>G70+G52+G45+G34+G25+G18+G11</f>
        <v>7636</v>
      </c>
      <c r="G74" s="52"/>
      <c r="H74" s="53"/>
      <c r="I74" s="52"/>
      <c r="J74" s="100">
        <f>K70+K52+K45+K34+K25+K18+K11</f>
        <v>852</v>
      </c>
      <c r="K74" s="100"/>
    </row>
    <row r="75" spans="1:11" ht="17" thickTop="1" x14ac:dyDescent="0.2"/>
    <row r="77" spans="1:11" x14ac:dyDescent="0.2">
      <c r="B77" s="55" t="s">
        <v>91</v>
      </c>
      <c r="C77" s="8"/>
      <c r="D77" s="9"/>
      <c r="E77" s="7"/>
      <c r="F77" s="7"/>
      <c r="G77" s="7"/>
      <c r="H77" s="15"/>
      <c r="I77" s="7"/>
      <c r="J77" s="94"/>
      <c r="K77" s="94"/>
    </row>
    <row r="78" spans="1:11" x14ac:dyDescent="0.2">
      <c r="A78" s="7"/>
      <c r="B78" s="21"/>
      <c r="C78" s="18"/>
      <c r="D78" s="36"/>
      <c r="E78" s="21"/>
      <c r="F78" s="21"/>
      <c r="G78" s="21"/>
      <c r="H78" s="54"/>
      <c r="I78" s="21"/>
      <c r="J78" s="101"/>
      <c r="K78" s="101"/>
    </row>
    <row r="79" spans="1:11" x14ac:dyDescent="0.2">
      <c r="B79" s="26"/>
      <c r="C79" s="23"/>
      <c r="D79" s="37"/>
      <c r="E79" s="26"/>
      <c r="F79" s="26"/>
      <c r="G79" s="26"/>
      <c r="H79" s="40"/>
      <c r="I79" s="26"/>
      <c r="J79" s="102"/>
      <c r="K79" s="102"/>
    </row>
    <row r="80" spans="1:11" ht="24" customHeight="1" x14ac:dyDescent="0.2">
      <c r="B80" s="26"/>
      <c r="C80" s="23"/>
      <c r="D80" s="37"/>
      <c r="E80" s="26"/>
      <c r="F80" s="26"/>
      <c r="G80" s="26"/>
      <c r="H80" s="40"/>
      <c r="I80" s="26"/>
      <c r="J80" s="102"/>
      <c r="K80" s="102"/>
    </row>
    <row r="81" spans="2:11" ht="24" customHeight="1" x14ac:dyDescent="0.2">
      <c r="B81" s="26"/>
      <c r="C81" s="23"/>
      <c r="D81" s="37"/>
      <c r="E81" s="26"/>
      <c r="F81" s="26"/>
      <c r="G81" s="26"/>
      <c r="H81" s="40"/>
      <c r="I81" s="26"/>
      <c r="J81" s="102"/>
      <c r="K81" s="102"/>
    </row>
    <row r="82" spans="2:11" ht="24" customHeight="1" x14ac:dyDescent="0.2">
      <c r="B82" s="26"/>
      <c r="C82" s="23"/>
      <c r="D82" s="37"/>
      <c r="E82" s="26"/>
      <c r="F82" s="26"/>
      <c r="G82" s="26"/>
      <c r="H82" s="40"/>
      <c r="I82" s="26"/>
      <c r="J82" s="102"/>
      <c r="K82" s="102"/>
    </row>
    <row r="83" spans="2:11" ht="24" customHeight="1" x14ac:dyDescent="0.2">
      <c r="B83" s="26"/>
      <c r="C83" s="23"/>
      <c r="D83" s="37"/>
      <c r="E83" s="26"/>
      <c r="F83" s="26"/>
      <c r="G83" s="26"/>
      <c r="H83" s="40"/>
      <c r="I83" s="26"/>
      <c r="J83" s="102"/>
      <c r="K83" s="102"/>
    </row>
    <row r="84" spans="2:11" ht="24" customHeight="1" x14ac:dyDescent="0.2">
      <c r="B84" s="26"/>
      <c r="C84" s="23"/>
      <c r="D84" s="37"/>
      <c r="E84" s="26"/>
      <c r="F84" s="26"/>
      <c r="G84" s="26"/>
      <c r="H84" s="40"/>
      <c r="I84" s="26"/>
      <c r="J84" s="102"/>
      <c r="K84" s="102"/>
    </row>
    <row r="85" spans="2:11" ht="24" customHeight="1" x14ac:dyDescent="0.2">
      <c r="B85" s="26"/>
      <c r="C85" s="23"/>
      <c r="D85" s="37"/>
      <c r="E85" s="26"/>
      <c r="F85" s="26"/>
      <c r="G85" s="26"/>
      <c r="H85" s="40"/>
      <c r="I85" s="26"/>
      <c r="J85" s="102"/>
      <c r="K85" s="102"/>
    </row>
    <row r="86" spans="2:11" ht="24" customHeight="1" x14ac:dyDescent="0.2">
      <c r="B86" s="26"/>
      <c r="C86" s="23"/>
      <c r="D86" s="37"/>
      <c r="E86" s="26"/>
      <c r="F86" s="26"/>
      <c r="G86" s="26"/>
      <c r="H86" s="40"/>
      <c r="I86" s="26"/>
      <c r="J86" s="102"/>
      <c r="K86" s="102"/>
    </row>
    <row r="87" spans="2:11" ht="24" customHeight="1" x14ac:dyDescent="0.2">
      <c r="B87" s="26"/>
      <c r="C87" s="23"/>
      <c r="D87" s="37"/>
      <c r="E87" s="26"/>
      <c r="F87" s="26"/>
      <c r="G87" s="26"/>
      <c r="H87" s="40"/>
      <c r="I87" s="26"/>
      <c r="J87" s="102"/>
      <c r="K87" s="102"/>
    </row>
    <row r="88" spans="2:11" ht="24" customHeight="1" x14ac:dyDescent="0.2">
      <c r="B88" s="26"/>
      <c r="C88" s="23"/>
      <c r="D88" s="37"/>
      <c r="E88" s="26"/>
      <c r="F88" s="26"/>
      <c r="G88" s="26"/>
      <c r="H88" s="40"/>
      <c r="I88" s="26"/>
      <c r="J88" s="102"/>
      <c r="K88" s="102"/>
    </row>
    <row r="89" spans="2:11" ht="24" customHeight="1" x14ac:dyDescent="0.2">
      <c r="B89" s="26"/>
      <c r="C89" s="23"/>
      <c r="D89" s="37"/>
      <c r="E89" s="26"/>
      <c r="F89" s="26"/>
      <c r="G89" s="26"/>
      <c r="H89" s="40"/>
      <c r="I89" s="26"/>
      <c r="J89" s="102"/>
      <c r="K89" s="102"/>
    </row>
    <row r="90" spans="2:11" ht="24" customHeight="1" x14ac:dyDescent="0.2">
      <c r="B90" s="26"/>
      <c r="C90" s="23"/>
      <c r="D90" s="37"/>
      <c r="E90" s="26"/>
      <c r="F90" s="26"/>
      <c r="G90" s="26"/>
      <c r="H90" s="40"/>
      <c r="I90" s="26"/>
      <c r="J90" s="102"/>
      <c r="K90" s="102"/>
    </row>
    <row r="91" spans="2:11" ht="24" customHeight="1" x14ac:dyDescent="0.2">
      <c r="B91" s="26"/>
      <c r="C91" s="23"/>
      <c r="D91" s="37"/>
      <c r="E91" s="26"/>
      <c r="F91" s="26"/>
      <c r="G91" s="26"/>
      <c r="H91" s="40"/>
      <c r="I91" s="26"/>
      <c r="J91" s="102"/>
      <c r="K91" s="102"/>
    </row>
    <row r="92" spans="2:11" ht="24" customHeight="1" x14ac:dyDescent="0.2">
      <c r="B92" s="26"/>
      <c r="C92" s="23"/>
      <c r="D92" s="37"/>
      <c r="E92" s="26"/>
      <c r="F92" s="26"/>
      <c r="G92" s="26"/>
      <c r="H92" s="40"/>
      <c r="I92" s="26"/>
      <c r="J92" s="102"/>
      <c r="K92" s="102"/>
    </row>
    <row r="93" spans="2:11" ht="24" customHeight="1" x14ac:dyDescent="0.2">
      <c r="B93" s="26"/>
      <c r="C93" s="23"/>
      <c r="D93" s="37"/>
      <c r="E93" s="26"/>
      <c r="F93" s="26"/>
      <c r="G93" s="26"/>
      <c r="H93" s="40"/>
      <c r="I93" s="26"/>
      <c r="J93" s="102"/>
      <c r="K93" s="102"/>
    </row>
    <row r="94" spans="2:11" ht="24" customHeight="1" x14ac:dyDescent="0.2">
      <c r="B94" s="26"/>
      <c r="C94" s="23"/>
      <c r="D94" s="37"/>
      <c r="E94" s="26"/>
      <c r="F94" s="26"/>
      <c r="G94" s="26"/>
      <c r="H94" s="40"/>
      <c r="I94" s="26"/>
      <c r="J94" s="102"/>
      <c r="K94" s="102"/>
    </row>
    <row r="95" spans="2:11" ht="24" customHeight="1" x14ac:dyDescent="0.2">
      <c r="B95" s="26"/>
      <c r="C95" s="23"/>
      <c r="D95" s="37"/>
      <c r="E95" s="26"/>
      <c r="F95" s="26"/>
      <c r="G95" s="26"/>
      <c r="H95" s="40"/>
      <c r="I95" s="26"/>
      <c r="J95" s="102"/>
      <c r="K95" s="102"/>
    </row>
    <row r="96" spans="2:11" ht="24" customHeight="1" x14ac:dyDescent="0.2">
      <c r="B96" s="26"/>
      <c r="C96" s="23"/>
      <c r="D96" s="37"/>
      <c r="E96" s="26"/>
      <c r="F96" s="26"/>
      <c r="G96" s="26"/>
      <c r="H96" s="40"/>
      <c r="I96" s="26"/>
      <c r="J96" s="102"/>
      <c r="K96" s="102"/>
    </row>
    <row r="97" spans="2:11" ht="24" customHeight="1" x14ac:dyDescent="0.2">
      <c r="B97" s="26"/>
      <c r="C97" s="23"/>
      <c r="D97" s="37"/>
      <c r="E97" s="26"/>
      <c r="F97" s="26"/>
      <c r="G97" s="26"/>
      <c r="H97" s="40"/>
      <c r="I97" s="26"/>
      <c r="J97" s="102"/>
      <c r="K97" s="102"/>
    </row>
    <row r="98" spans="2:11" ht="24" customHeight="1" x14ac:dyDescent="0.2">
      <c r="B98" s="26"/>
      <c r="C98" s="23"/>
      <c r="D98" s="37"/>
      <c r="E98" s="26"/>
      <c r="F98" s="26"/>
      <c r="G98" s="26"/>
      <c r="H98" s="40"/>
      <c r="I98" s="26"/>
      <c r="J98" s="102"/>
      <c r="K98" s="102"/>
    </row>
    <row r="99" spans="2:11" ht="24" customHeight="1" x14ac:dyDescent="0.2">
      <c r="B99" s="26"/>
      <c r="C99" s="23"/>
      <c r="D99" s="37"/>
      <c r="E99" s="26"/>
      <c r="F99" s="26"/>
      <c r="G99" s="26"/>
      <c r="H99" s="40"/>
      <c r="I99" s="26"/>
      <c r="J99" s="102"/>
      <c r="K99" s="102"/>
    </row>
    <row r="100" spans="2:11" ht="24" customHeight="1" x14ac:dyDescent="0.2">
      <c r="B100" s="26"/>
      <c r="C100" s="23"/>
      <c r="D100" s="37"/>
      <c r="E100" s="26"/>
      <c r="F100" s="26"/>
      <c r="G100" s="26"/>
      <c r="H100" s="40"/>
      <c r="I100" s="26"/>
      <c r="J100" s="102"/>
      <c r="K100" s="102"/>
    </row>
  </sheetData>
  <phoneticPr fontId="9" type="noConversion"/>
  <pageMargins left="0.39000000000000007" right="0.39000000000000007" top="0.39000000000000007" bottom="0.39000000000000007" header="0.2" footer="0.2"/>
  <pageSetup paperSize="9" scale="9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2019-01-21T02:28:52Z</cp:lastPrinted>
  <dcterms:created xsi:type="dcterms:W3CDTF">2019-01-21T01:02:28Z</dcterms:created>
  <dcterms:modified xsi:type="dcterms:W3CDTF">2019-01-21T03:08:33Z</dcterms:modified>
</cp:coreProperties>
</file>