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glenney/Dropbox (REMAX)/Mac (2)/Desktop/"/>
    </mc:Choice>
  </mc:AlternateContent>
  <xr:revisionPtr revIDLastSave="0" documentId="8_{222596FC-8EAD-0541-A33F-8C296B8E4178}" xr6:coauthVersionLast="47" xr6:coauthVersionMax="47" xr10:uidLastSave="{00000000-0000-0000-0000-000000000000}"/>
  <bookViews>
    <workbookView xWindow="1980" yWindow="1540" windowWidth="25600" windowHeight="155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10" i="1"/>
  <c r="I38" i="1" l="1"/>
  <c r="K38" i="1" s="1"/>
  <c r="I36" i="1"/>
  <c r="K36" i="1" s="1"/>
  <c r="K26" i="1"/>
  <c r="K24" i="1"/>
  <c r="J46" i="1" l="1"/>
  <c r="K31" i="1"/>
  <c r="I33" i="1"/>
  <c r="K33" i="1" s="1"/>
  <c r="I34" i="1"/>
  <c r="K34" i="1" s="1"/>
  <c r="I37" i="1"/>
  <c r="K37" i="1" s="1"/>
  <c r="I39" i="1"/>
  <c r="K39" i="1" s="1"/>
  <c r="I41" i="1"/>
  <c r="K41" i="1" s="1"/>
  <c r="I42" i="1"/>
  <c r="K42" i="1" s="1"/>
  <c r="I43" i="1"/>
  <c r="K43" i="1" s="1"/>
  <c r="I44" i="1"/>
  <c r="K44" i="1" s="1"/>
  <c r="I45" i="1"/>
  <c r="K45" i="1" s="1"/>
  <c r="I2" i="1"/>
  <c r="K2" i="1" s="1"/>
  <c r="I4" i="1"/>
  <c r="K4" i="1" s="1"/>
  <c r="K12" i="1"/>
  <c r="K14" i="1"/>
  <c r="K16" i="1"/>
  <c r="K18" i="1"/>
  <c r="I20" i="1"/>
  <c r="K20" i="1" s="1"/>
  <c r="I21" i="1"/>
  <c r="K21" i="1" s="1"/>
  <c r="I22" i="1"/>
  <c r="K22" i="1" s="1"/>
  <c r="I23" i="1"/>
  <c r="K23" i="1" s="1"/>
  <c r="I28" i="1"/>
  <c r="K28" i="1" s="1"/>
  <c r="I29" i="1"/>
  <c r="K29" i="1" s="1"/>
  <c r="I46" i="1" l="1"/>
  <c r="K46" i="1" l="1"/>
</calcChain>
</file>

<file path=xl/sharedStrings.xml><?xml version="1.0" encoding="utf-8"?>
<sst xmlns="http://schemas.openxmlformats.org/spreadsheetml/2006/main" count="291" uniqueCount="72">
  <si>
    <t>Province</t>
  </si>
  <si>
    <t>City</t>
  </si>
  <si>
    <t>Digital Outdoor Location</t>
  </si>
  <si>
    <t>Facing</t>
  </si>
  <si>
    <t>Size</t>
  </si>
  <si>
    <t>Spot Length</t>
  </si>
  <si>
    <t>Ad Loop</t>
  </si>
  <si>
    <t>Daily Impressions</t>
  </si>
  <si>
    <t>12-wk Imps</t>
  </si>
  <si>
    <t>12 wk Rate
 (REMAX exclusive)</t>
  </si>
  <si>
    <t>12 wk cpm</t>
  </si>
  <si>
    <t>Market RATE CARD (12 wk)</t>
  </si>
  <si>
    <t>Split by 3 agents at a brokerage</t>
  </si>
  <si>
    <t>Concord (Vaughan)</t>
  </si>
  <si>
    <t>3100 Steeles Avenue W</t>
  </si>
  <si>
    <t xml:space="preserve">East </t>
  </si>
  <si>
    <t xml:space="preserve">20 ft W x 10 Ft H </t>
  </si>
  <si>
    <t>10s</t>
  </si>
  <si>
    <t>120s</t>
  </si>
  <si>
    <t xml:space="preserve">West </t>
  </si>
  <si>
    <t>Rotating Sides</t>
  </si>
  <si>
    <t xml:space="preserve">34 Futurity Gate </t>
  </si>
  <si>
    <t>6s</t>
  </si>
  <si>
    <t>60s</t>
  </si>
  <si>
    <t xml:space="preserve">Cambridge </t>
  </si>
  <si>
    <t xml:space="preserve">Hespeler Road N/o Dundas </t>
  </si>
  <si>
    <t xml:space="preserve">South </t>
  </si>
  <si>
    <t xml:space="preserve">516 Hespeler Road </t>
  </si>
  <si>
    <t xml:space="preserve">North </t>
  </si>
  <si>
    <t xml:space="preserve">Kitchener </t>
  </si>
  <si>
    <t xml:space="preserve">1794 Victoria St N </t>
  </si>
  <si>
    <t>Brantford</t>
  </si>
  <si>
    <t xml:space="preserve">195 Henry St </t>
  </si>
  <si>
    <t>South</t>
  </si>
  <si>
    <t xml:space="preserve">35 Ft W x 10 ft H </t>
  </si>
  <si>
    <t>Bradntford</t>
  </si>
  <si>
    <t xml:space="preserve">London </t>
  </si>
  <si>
    <t xml:space="preserve">765 Exeter Road </t>
  </si>
  <si>
    <t xml:space="preserve">1299 Oxford St E </t>
  </si>
  <si>
    <t xml:space="preserve">2235 Dundas St </t>
  </si>
  <si>
    <t>3529 Wonderland Rd S</t>
  </si>
  <si>
    <t xml:space="preserve">370 Exeter Rd </t>
  </si>
  <si>
    <t>94 Exeter Rd</t>
  </si>
  <si>
    <t>London</t>
  </si>
  <si>
    <t>530 Oxford St W</t>
  </si>
  <si>
    <t>North</t>
  </si>
  <si>
    <t>1673 Richmond St</t>
  </si>
  <si>
    <t>East</t>
  </si>
  <si>
    <t>West</t>
  </si>
  <si>
    <t xml:space="preserve">Mississauga </t>
  </si>
  <si>
    <t xml:space="preserve">6235 Kennedy Rd </t>
  </si>
  <si>
    <t xml:space="preserve">141 Lakeshore Road E </t>
  </si>
  <si>
    <t xml:space="preserve">6 Ft W x 6 Ft H </t>
  </si>
  <si>
    <t>Bonus</t>
  </si>
  <si>
    <t xml:space="preserve">2175 Royal Windsor </t>
  </si>
  <si>
    <t>SOLD OUT</t>
  </si>
  <si>
    <t xml:space="preserve">2424 Lakeshore Rd W </t>
  </si>
  <si>
    <t xml:space="preserve">Milton </t>
  </si>
  <si>
    <t>405 Martin St</t>
  </si>
  <si>
    <t xml:space="preserve">12 Ft W x 6 Ft H </t>
  </si>
  <si>
    <t>5s</t>
  </si>
  <si>
    <t xml:space="preserve">Oshawa </t>
  </si>
  <si>
    <t>142 Athol St E</t>
  </si>
  <si>
    <t>649 King St E</t>
  </si>
  <si>
    <t xml:space="preserve">Vaughan </t>
  </si>
  <si>
    <t xml:space="preserve">7800 Keele St </t>
  </si>
  <si>
    <t>Vaughan</t>
  </si>
  <si>
    <t xml:space="preserve">6701 Langstaff </t>
  </si>
  <si>
    <t xml:space="preserve">7867 Highway 27 </t>
  </si>
  <si>
    <t xml:space="preserve">Windsor </t>
  </si>
  <si>
    <t>2139 Huron Chruch Rd</t>
  </si>
  <si>
    <t xml:space="preserve">60s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</si>
</sst>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_([$$-409]* #,##0_);_([$$-409]* \(#,##0\);_([$$-409]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 (Body)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1" xfId="0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 indent="1"/>
    </xf>
    <xf numFmtId="0" fontId="0" fillId="0" borderId="0" xfId="0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166" fontId="8" fillId="7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6" fontId="0" fillId="3" borderId="1" xfId="0" applyNumberForma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7" fontId="4" fillId="2" borderId="1" xfId="1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/>
    </xf>
    <xf numFmtId="8" fontId="0" fillId="3" borderId="1" xfId="0" applyNumberFormat="1" applyFill="1" applyBorder="1" applyAlignment="1">
      <alignment horizontal="right"/>
    </xf>
    <xf numFmtId="0" fontId="0" fillId="3" borderId="0" xfId="0" applyFill="1" applyAlignment="1">
      <alignment horizontal="right"/>
    </xf>
  </cellXfs>
  <cellStyles count="32">
    <cellStyle name="Currency" xfId="1" builtinId="4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6" builtinId="8" hidden="1"/>
    <cellStyle name="Hyperlink" xfId="18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20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1026" name="AutoShape 2" descr="Sanford Outdoor">
          <a:extLst>
            <a:ext uri="{FF2B5EF4-FFF2-40B4-BE49-F238E27FC236}">
              <a16:creationId xmlns:a16="http://schemas.microsoft.com/office/drawing/2014/main" id="{394F3205-3DC5-EB42-990C-95B0873FA041}"/>
            </a:ext>
          </a:extLst>
        </xdr:cNvPr>
        <xdr:cNvSpPr>
          <a:spLocks noChangeAspect="1" noChangeArrowheads="1"/>
        </xdr:cNvSpPr>
      </xdr:nvSpPr>
      <xdr:spPr bwMode="auto">
        <a:xfrm>
          <a:off x="8382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11308</xdr:colOff>
      <xdr:row>0</xdr:row>
      <xdr:rowOff>0</xdr:rowOff>
    </xdr:from>
    <xdr:to>
      <xdr:col>15</xdr:col>
      <xdr:colOff>14942</xdr:colOff>
      <xdr:row>4</xdr:row>
      <xdr:rowOff>177795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CBE2ED6-0107-1F44-A273-9FBE14C11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9661" y="0"/>
          <a:ext cx="1706928" cy="134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59764</xdr:rowOff>
    </xdr:from>
    <xdr:to>
      <xdr:col>2</xdr:col>
      <xdr:colOff>508747</xdr:colOff>
      <xdr:row>54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E0D3E-D824-44EE-B98A-8B5814C1C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73882"/>
          <a:ext cx="1957294" cy="1613647"/>
        </a:xfrm>
        <a:prstGeom prst="rect">
          <a:avLst/>
        </a:prstGeom>
      </xdr:spPr>
    </xdr:pic>
    <xdr:clientData/>
  </xdr:twoCellAnchor>
  <xdr:twoCellAnchor editAs="oneCell">
    <xdr:from>
      <xdr:col>12</xdr:col>
      <xdr:colOff>2073604</xdr:colOff>
      <xdr:row>4</xdr:row>
      <xdr:rowOff>194235</xdr:rowOff>
    </xdr:from>
    <xdr:to>
      <xdr:col>15</xdr:col>
      <xdr:colOff>29883</xdr:colOff>
      <xdr:row>10</xdr:row>
      <xdr:rowOff>5975</xdr:rowOff>
    </xdr:to>
    <xdr:pic>
      <xdr:nvPicPr>
        <xdr:cNvPr id="3" name="Picture 2" descr="RE/MAX Debuts Refreshed Digital-First Branding">
          <a:extLst>
            <a:ext uri="{FF2B5EF4-FFF2-40B4-BE49-F238E27FC236}">
              <a16:creationId xmlns:a16="http://schemas.microsoft.com/office/drawing/2014/main" id="{DE4E0D52-0CD4-C850-16BE-25C51D49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133" y="1359647"/>
          <a:ext cx="1736396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19050</xdr:rowOff>
    </xdr:from>
    <xdr:to>
      <xdr:col>3</xdr:col>
      <xdr:colOff>361950</xdr:colOff>
      <xdr:row>54</xdr:row>
      <xdr:rowOff>19050</xdr:rowOff>
    </xdr:to>
    <xdr:pic>
      <xdr:nvPicPr>
        <xdr:cNvPr id="4" name="Picture 3" descr="RE/MAX Debuts Refreshed Digital-First Branding">
          <a:extLst>
            <a:ext uri="{FF2B5EF4-FFF2-40B4-BE49-F238E27FC236}">
              <a16:creationId xmlns:a16="http://schemas.microsoft.com/office/drawing/2014/main" id="{F4AFE9F5-6896-574A-BC62-833F7193F3A3}"/>
            </a:ext>
            <a:ext uri="{147F2762-F138-4A5C-976F-8EAC2B608ADB}">
              <a16:predDERef xmlns:a16="http://schemas.microsoft.com/office/drawing/2014/main" pred="{DE4E0D52-0CD4-C850-16BE-25C51D49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53575"/>
          <a:ext cx="239077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B18" zoomScale="85" zoomScaleNormal="100" zoomScalePageLayoutView="110" workbookViewId="0">
      <pane xSplit="1" topLeftCell="C1" activePane="topRight" state="frozen"/>
      <selection activeCell="B1" sqref="B1"/>
      <selection pane="topRight" activeCell="J49" sqref="J49"/>
    </sheetView>
  </sheetViews>
  <sheetFormatPr baseColWidth="10" defaultColWidth="11.1640625" defaultRowHeight="15.75" customHeight="1" x14ac:dyDescent="0.2"/>
  <cols>
    <col min="1" max="1" width="10.5" hidden="1" customWidth="1"/>
    <col min="2" max="2" width="19" style="8" customWidth="1"/>
    <col min="3" max="3" width="26.6640625" style="8" bestFit="1" customWidth="1"/>
    <col min="4" max="4" width="9.1640625" style="8" bestFit="1" customWidth="1"/>
    <col min="5" max="5" width="13.6640625" style="8" bestFit="1" customWidth="1"/>
    <col min="6" max="7" width="13.6640625" style="8" customWidth="1"/>
    <col min="8" max="8" width="11.83203125" style="8" bestFit="1" customWidth="1"/>
    <col min="9" max="9" width="11.1640625" style="8"/>
    <col min="10" max="10" width="15.83203125" style="8" customWidth="1"/>
    <col min="11" max="11" width="13.1640625" style="8" customWidth="1"/>
    <col min="12" max="12" width="16.6640625" style="8" customWidth="1"/>
    <col min="13" max="13" width="16.6640625" style="31" customWidth="1"/>
  </cols>
  <sheetData>
    <row r="1" spans="1:13" s="2" customFormat="1" ht="42" customHeight="1" x14ac:dyDescent="0.2">
      <c r="A1" s="1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4" t="s">
        <v>6</v>
      </c>
      <c r="H1" s="23" t="s">
        <v>7</v>
      </c>
      <c r="I1" s="25" t="s">
        <v>8</v>
      </c>
      <c r="J1" s="26" t="s">
        <v>9</v>
      </c>
      <c r="K1" s="26" t="s">
        <v>10</v>
      </c>
      <c r="L1" s="27" t="s">
        <v>11</v>
      </c>
      <c r="M1" s="28" t="s">
        <v>12</v>
      </c>
    </row>
    <row r="2" spans="1:13" ht="16" x14ac:dyDescent="0.2">
      <c r="B2" s="3" t="s">
        <v>13</v>
      </c>
      <c r="C2" s="3" t="s">
        <v>14</v>
      </c>
      <c r="D2" s="3" t="s">
        <v>15</v>
      </c>
      <c r="E2" s="4" t="s">
        <v>16</v>
      </c>
      <c r="F2" s="5" t="s">
        <v>17</v>
      </c>
      <c r="G2" s="5" t="s">
        <v>18</v>
      </c>
      <c r="H2" s="4">
        <v>64285</v>
      </c>
      <c r="I2" s="6">
        <f>H2*84</f>
        <v>5399940</v>
      </c>
      <c r="J2" s="7">
        <v>6600</v>
      </c>
      <c r="K2" s="14">
        <f t="shared" ref="K2:K34" si="0">SUM(J2/I2*1000)</f>
        <v>1.2222358026200291</v>
      </c>
      <c r="L2" s="15">
        <v>21000</v>
      </c>
      <c r="M2" s="18">
        <v>2200</v>
      </c>
    </row>
    <row r="3" spans="1:13" ht="16" x14ac:dyDescent="0.2">
      <c r="B3" s="3" t="s">
        <v>13</v>
      </c>
      <c r="C3" s="3" t="s">
        <v>14</v>
      </c>
      <c r="D3" s="3" t="s">
        <v>19</v>
      </c>
      <c r="E3" s="4" t="s">
        <v>16</v>
      </c>
      <c r="F3" s="5" t="s">
        <v>17</v>
      </c>
      <c r="G3" s="5" t="s">
        <v>18</v>
      </c>
      <c r="H3" s="4">
        <v>64285</v>
      </c>
      <c r="I3" s="6"/>
      <c r="J3" s="7"/>
      <c r="K3" s="14"/>
      <c r="L3" s="15" t="s">
        <v>20</v>
      </c>
      <c r="M3" s="29"/>
    </row>
    <row r="4" spans="1:13" ht="16" x14ac:dyDescent="0.2">
      <c r="B4" s="3" t="s">
        <v>13</v>
      </c>
      <c r="C4" s="3" t="s">
        <v>21</v>
      </c>
      <c r="D4" s="3" t="s">
        <v>19</v>
      </c>
      <c r="E4" s="4" t="s">
        <v>16</v>
      </c>
      <c r="F4" s="5" t="s">
        <v>17</v>
      </c>
      <c r="G4" s="5" t="s">
        <v>18</v>
      </c>
      <c r="H4" s="4">
        <v>32143</v>
      </c>
      <c r="I4" s="6">
        <f>H4*84</f>
        <v>2700012</v>
      </c>
      <c r="J4" s="7">
        <v>5800</v>
      </c>
      <c r="K4" s="14">
        <f t="shared" si="0"/>
        <v>2.1481386008654777</v>
      </c>
      <c r="L4" s="15">
        <v>16500</v>
      </c>
      <c r="M4" s="30">
        <v>1933</v>
      </c>
    </row>
    <row r="5" spans="1:13" ht="16" x14ac:dyDescent="0.2">
      <c r="B5" s="3" t="s">
        <v>13</v>
      </c>
      <c r="C5" s="3" t="s">
        <v>21</v>
      </c>
      <c r="D5" s="3" t="s">
        <v>15</v>
      </c>
      <c r="E5" s="4" t="s">
        <v>16</v>
      </c>
      <c r="F5" s="5" t="s">
        <v>22</v>
      </c>
      <c r="G5" s="5" t="s">
        <v>23</v>
      </c>
      <c r="H5" s="4">
        <v>32143</v>
      </c>
      <c r="I5" s="6"/>
      <c r="J5" s="7"/>
      <c r="K5" s="14"/>
      <c r="L5" s="15" t="s">
        <v>20</v>
      </c>
      <c r="M5" s="18">
        <v>1400</v>
      </c>
    </row>
    <row r="6" spans="1:13" ht="16" x14ac:dyDescent="0.2">
      <c r="B6" s="3" t="s">
        <v>24</v>
      </c>
      <c r="C6" s="3" t="s">
        <v>25</v>
      </c>
      <c r="D6" s="3" t="s">
        <v>26</v>
      </c>
      <c r="E6" s="4" t="s">
        <v>16</v>
      </c>
      <c r="F6" s="5" t="s">
        <v>22</v>
      </c>
      <c r="G6" s="5" t="s">
        <v>23</v>
      </c>
      <c r="H6" s="4">
        <v>38820</v>
      </c>
      <c r="I6" s="6">
        <v>3260880</v>
      </c>
      <c r="J6" s="7">
        <v>4500</v>
      </c>
      <c r="K6" s="14">
        <f t="shared" ref="K6" si="1">SUM(J6/I6*1000)</f>
        <v>1.3799955840141311</v>
      </c>
      <c r="L6" s="15">
        <v>18000</v>
      </c>
      <c r="M6" s="18">
        <v>1500</v>
      </c>
    </row>
    <row r="7" spans="1:13" ht="16" x14ac:dyDescent="0.2">
      <c r="B7" s="3" t="s">
        <v>24</v>
      </c>
      <c r="C7" s="3" t="s">
        <v>27</v>
      </c>
      <c r="D7" s="3" t="s">
        <v>28</v>
      </c>
      <c r="E7" s="4" t="s">
        <v>16</v>
      </c>
      <c r="F7" s="5" t="s">
        <v>22</v>
      </c>
      <c r="G7" s="5" t="s">
        <v>23</v>
      </c>
      <c r="H7" s="4">
        <v>41534</v>
      </c>
      <c r="I7" s="6">
        <v>3488856</v>
      </c>
      <c r="J7" s="7">
        <v>4500</v>
      </c>
      <c r="K7" s="14">
        <f t="shared" ref="K7" si="2">SUM(J7/I7*1000)</f>
        <v>1.2898210760203344</v>
      </c>
      <c r="L7" s="15">
        <v>18000</v>
      </c>
      <c r="M7" s="18">
        <v>1500</v>
      </c>
    </row>
    <row r="8" spans="1:13" ht="16" x14ac:dyDescent="0.2">
      <c r="B8" s="3" t="s">
        <v>24</v>
      </c>
      <c r="C8" s="3" t="s">
        <v>27</v>
      </c>
      <c r="D8" s="3" t="s">
        <v>26</v>
      </c>
      <c r="E8" s="4" t="s">
        <v>16</v>
      </c>
      <c r="F8" s="5" t="s">
        <v>17</v>
      </c>
      <c r="G8" s="5" t="s">
        <v>18</v>
      </c>
      <c r="H8" s="4">
        <v>33546</v>
      </c>
      <c r="I8" s="6">
        <v>2817864</v>
      </c>
      <c r="J8" s="7">
        <v>4500</v>
      </c>
      <c r="K8" s="14">
        <f t="shared" ref="K8" si="3">SUM(J8/I8*1000)</f>
        <v>1.596954288780438</v>
      </c>
      <c r="L8" s="15">
        <v>16500</v>
      </c>
      <c r="M8" s="18">
        <v>1500</v>
      </c>
    </row>
    <row r="9" spans="1:13" ht="16" x14ac:dyDescent="0.2">
      <c r="B9" s="3" t="s">
        <v>29</v>
      </c>
      <c r="C9" s="3" t="s">
        <v>30</v>
      </c>
      <c r="D9" s="3" t="s">
        <v>15</v>
      </c>
      <c r="E9" s="4" t="s">
        <v>16</v>
      </c>
      <c r="F9" s="5" t="s">
        <v>22</v>
      </c>
      <c r="G9" s="5" t="s">
        <v>23</v>
      </c>
      <c r="H9" s="4">
        <v>29840</v>
      </c>
      <c r="I9" s="6">
        <v>2506560</v>
      </c>
      <c r="J9" s="7">
        <v>4000</v>
      </c>
      <c r="K9" s="14">
        <f t="shared" ref="K9" si="4">SUM(J9/I9*1000)</f>
        <v>1.5958125877696923</v>
      </c>
      <c r="L9" s="15">
        <v>15000</v>
      </c>
      <c r="M9" s="18">
        <v>1333</v>
      </c>
    </row>
    <row r="10" spans="1:13" ht="16" x14ac:dyDescent="0.2">
      <c r="B10" s="3" t="s">
        <v>31</v>
      </c>
      <c r="C10" s="3" t="s">
        <v>32</v>
      </c>
      <c r="D10" s="3" t="s">
        <v>33</v>
      </c>
      <c r="E10" s="4" t="s">
        <v>34</v>
      </c>
      <c r="F10" s="5" t="s">
        <v>17</v>
      </c>
      <c r="G10" s="5" t="s">
        <v>23</v>
      </c>
      <c r="H10" s="4">
        <v>26500</v>
      </c>
      <c r="I10" s="6">
        <v>2583000</v>
      </c>
      <c r="J10" s="7">
        <v>5800</v>
      </c>
      <c r="K10" s="14">
        <f t="shared" ref="K10" si="5">SUM(J10/I10*1000)</f>
        <v>2.2454510259388307</v>
      </c>
      <c r="L10" s="15">
        <v>15500</v>
      </c>
      <c r="M10" s="18">
        <v>1933</v>
      </c>
    </row>
    <row r="11" spans="1:13" ht="16" x14ac:dyDescent="0.2">
      <c r="B11" s="3" t="s">
        <v>35</v>
      </c>
      <c r="C11" s="3" t="s">
        <v>32</v>
      </c>
      <c r="D11" s="3" t="s">
        <v>28</v>
      </c>
      <c r="E11" s="4" t="s">
        <v>34</v>
      </c>
      <c r="F11" s="5" t="s">
        <v>17</v>
      </c>
      <c r="G11" s="5" t="s">
        <v>23</v>
      </c>
      <c r="H11" s="4">
        <v>35000</v>
      </c>
      <c r="I11" s="9"/>
      <c r="J11" s="7"/>
      <c r="K11" s="14"/>
      <c r="L11" s="15" t="s">
        <v>20</v>
      </c>
      <c r="M11" s="29"/>
    </row>
    <row r="12" spans="1:13" ht="16" x14ac:dyDescent="0.2">
      <c r="B12" s="3" t="s">
        <v>36</v>
      </c>
      <c r="C12" s="3" t="s">
        <v>37</v>
      </c>
      <c r="D12" s="3" t="s">
        <v>28</v>
      </c>
      <c r="E12" s="4" t="s">
        <v>34</v>
      </c>
      <c r="F12" s="5" t="s">
        <v>17</v>
      </c>
      <c r="G12" s="5" t="s">
        <v>18</v>
      </c>
      <c r="H12" s="4">
        <v>44600</v>
      </c>
      <c r="I12" s="6">
        <v>3061600</v>
      </c>
      <c r="J12" s="7">
        <v>6600</v>
      </c>
      <c r="K12" s="14">
        <f t="shared" si="0"/>
        <v>2.1557355631042592</v>
      </c>
      <c r="L12" s="15">
        <v>19000</v>
      </c>
      <c r="M12" s="18">
        <v>2200</v>
      </c>
    </row>
    <row r="13" spans="1:13" ht="16" x14ac:dyDescent="0.2">
      <c r="B13" s="3" t="s">
        <v>36</v>
      </c>
      <c r="C13" s="3" t="s">
        <v>37</v>
      </c>
      <c r="D13" s="3" t="s">
        <v>33</v>
      </c>
      <c r="E13" s="4" t="s">
        <v>34</v>
      </c>
      <c r="F13" s="5" t="s">
        <v>17</v>
      </c>
      <c r="G13" s="5" t="s">
        <v>18</v>
      </c>
      <c r="H13" s="4">
        <v>28300</v>
      </c>
      <c r="I13" s="6"/>
      <c r="J13" s="7"/>
      <c r="K13" s="14"/>
      <c r="L13" s="15" t="s">
        <v>20</v>
      </c>
      <c r="M13" s="29"/>
    </row>
    <row r="14" spans="1:13" ht="16" x14ac:dyDescent="0.2">
      <c r="B14" s="3" t="s">
        <v>36</v>
      </c>
      <c r="C14" s="3" t="s">
        <v>38</v>
      </c>
      <c r="D14" s="3" t="s">
        <v>28</v>
      </c>
      <c r="E14" s="4" t="s">
        <v>34</v>
      </c>
      <c r="F14" s="5" t="s">
        <v>17</v>
      </c>
      <c r="G14" s="5" t="s">
        <v>18</v>
      </c>
      <c r="H14" s="4">
        <v>47100</v>
      </c>
      <c r="I14" s="6">
        <v>2952600</v>
      </c>
      <c r="J14" s="7">
        <v>5800</v>
      </c>
      <c r="K14" s="14">
        <f t="shared" si="0"/>
        <v>1.9643703854230168</v>
      </c>
      <c r="L14" s="15">
        <v>18000</v>
      </c>
      <c r="M14" s="18">
        <v>1933</v>
      </c>
    </row>
    <row r="15" spans="1:13" ht="16" x14ac:dyDescent="0.2">
      <c r="B15" s="3" t="s">
        <v>36</v>
      </c>
      <c r="C15" s="3" t="s">
        <v>38</v>
      </c>
      <c r="D15" s="3" t="s">
        <v>26</v>
      </c>
      <c r="E15" s="4" t="s">
        <v>34</v>
      </c>
      <c r="F15" s="5" t="s">
        <v>17</v>
      </c>
      <c r="G15" s="5" t="s">
        <v>18</v>
      </c>
      <c r="H15" s="4">
        <v>23200</v>
      </c>
      <c r="I15" s="6"/>
      <c r="J15" s="7"/>
      <c r="K15" s="14"/>
      <c r="L15" s="15" t="s">
        <v>20</v>
      </c>
      <c r="M15" s="29"/>
    </row>
    <row r="16" spans="1:13" ht="16" x14ac:dyDescent="0.2">
      <c r="B16" s="3" t="s">
        <v>36</v>
      </c>
      <c r="C16" s="3" t="s">
        <v>39</v>
      </c>
      <c r="D16" s="3" t="s">
        <v>28</v>
      </c>
      <c r="E16" s="4" t="s">
        <v>34</v>
      </c>
      <c r="F16" s="5" t="s">
        <v>17</v>
      </c>
      <c r="G16" s="5" t="s">
        <v>18</v>
      </c>
      <c r="H16" s="4">
        <v>46000</v>
      </c>
      <c r="I16" s="6">
        <v>3222000</v>
      </c>
      <c r="J16" s="7">
        <v>6600</v>
      </c>
      <c r="K16" s="14">
        <f t="shared" si="0"/>
        <v>2.0484171322160147</v>
      </c>
      <c r="L16" s="15">
        <v>18000</v>
      </c>
      <c r="M16" s="18">
        <v>2200</v>
      </c>
    </row>
    <row r="17" spans="2:13" ht="16" x14ac:dyDescent="0.2">
      <c r="B17" s="3" t="s">
        <v>36</v>
      </c>
      <c r="C17" s="3" t="s">
        <v>39</v>
      </c>
      <c r="D17" s="3" t="s">
        <v>26</v>
      </c>
      <c r="E17" s="4" t="s">
        <v>34</v>
      </c>
      <c r="F17" s="5" t="s">
        <v>17</v>
      </c>
      <c r="G17" s="5" t="s">
        <v>18</v>
      </c>
      <c r="H17" s="4">
        <v>31000</v>
      </c>
      <c r="I17" s="6"/>
      <c r="J17" s="7"/>
      <c r="K17" s="14"/>
      <c r="L17" s="15" t="s">
        <v>20</v>
      </c>
      <c r="M17" s="29"/>
    </row>
    <row r="18" spans="2:13" ht="16" x14ac:dyDescent="0.2">
      <c r="B18" s="3" t="s">
        <v>36</v>
      </c>
      <c r="C18" s="3" t="s">
        <v>40</v>
      </c>
      <c r="D18" s="3" t="s">
        <v>28</v>
      </c>
      <c r="E18" s="4" t="s">
        <v>34</v>
      </c>
      <c r="F18" s="5" t="s">
        <v>17</v>
      </c>
      <c r="G18" s="5" t="s">
        <v>18</v>
      </c>
      <c r="H18" s="4">
        <v>41000</v>
      </c>
      <c r="I18" s="6">
        <v>3234000</v>
      </c>
      <c r="J18" s="7">
        <v>6600</v>
      </c>
      <c r="K18" s="14">
        <f t="shared" si="0"/>
        <v>2.0408163265306123</v>
      </c>
      <c r="L18" s="15">
        <v>18000</v>
      </c>
      <c r="M18" s="18">
        <v>2200</v>
      </c>
    </row>
    <row r="19" spans="2:13" ht="16" x14ac:dyDescent="0.2">
      <c r="B19" s="3" t="s">
        <v>36</v>
      </c>
      <c r="C19" s="3" t="s">
        <v>40</v>
      </c>
      <c r="D19" s="3" t="s">
        <v>26</v>
      </c>
      <c r="E19" s="4" t="s">
        <v>34</v>
      </c>
      <c r="F19" s="5" t="s">
        <v>17</v>
      </c>
      <c r="G19" s="5" t="s">
        <v>18</v>
      </c>
      <c r="H19" s="4">
        <v>36000</v>
      </c>
      <c r="I19" s="6"/>
      <c r="J19" s="7"/>
      <c r="K19" s="14"/>
      <c r="L19" s="15" t="s">
        <v>20</v>
      </c>
      <c r="M19" s="29"/>
    </row>
    <row r="20" spans="2:13" ht="16" x14ac:dyDescent="0.2">
      <c r="B20" s="3" t="s">
        <v>36</v>
      </c>
      <c r="C20" s="3" t="s">
        <v>41</v>
      </c>
      <c r="D20" s="3" t="s">
        <v>15</v>
      </c>
      <c r="E20" s="4" t="s">
        <v>16</v>
      </c>
      <c r="F20" s="5" t="s">
        <v>17</v>
      </c>
      <c r="G20" s="5" t="s">
        <v>23</v>
      </c>
      <c r="H20" s="4">
        <v>12944</v>
      </c>
      <c r="I20" s="6">
        <f>H20*84</f>
        <v>1087296</v>
      </c>
      <c r="J20" s="7">
        <v>3800</v>
      </c>
      <c r="K20" s="14">
        <f t="shared" si="0"/>
        <v>3.4949084701865911</v>
      </c>
      <c r="L20" s="15">
        <v>9000</v>
      </c>
      <c r="M20" s="18">
        <v>1266</v>
      </c>
    </row>
    <row r="21" spans="2:13" ht="16" x14ac:dyDescent="0.2">
      <c r="B21" s="3" t="s">
        <v>36</v>
      </c>
      <c r="C21" s="3" t="s">
        <v>41</v>
      </c>
      <c r="D21" s="3" t="s">
        <v>19</v>
      </c>
      <c r="E21" s="4" t="s">
        <v>16</v>
      </c>
      <c r="F21" s="5" t="s">
        <v>17</v>
      </c>
      <c r="G21" s="5" t="s">
        <v>23</v>
      </c>
      <c r="H21" s="4">
        <v>12743</v>
      </c>
      <c r="I21" s="6">
        <f>H21*84</f>
        <v>1070412</v>
      </c>
      <c r="J21" s="7">
        <v>3800</v>
      </c>
      <c r="K21" s="14">
        <f t="shared" si="0"/>
        <v>3.5500349398175652</v>
      </c>
      <c r="L21" s="15">
        <v>9000</v>
      </c>
      <c r="M21" s="18">
        <v>1266</v>
      </c>
    </row>
    <row r="22" spans="2:13" ht="16" x14ac:dyDescent="0.2">
      <c r="B22" s="3" t="s">
        <v>36</v>
      </c>
      <c r="C22" s="3" t="s">
        <v>42</v>
      </c>
      <c r="D22" s="3" t="s">
        <v>15</v>
      </c>
      <c r="E22" s="4" t="s">
        <v>34</v>
      </c>
      <c r="F22" s="5" t="s">
        <v>17</v>
      </c>
      <c r="G22" s="5" t="s">
        <v>23</v>
      </c>
      <c r="H22" s="4">
        <v>15453</v>
      </c>
      <c r="I22" s="6">
        <f>H22*84</f>
        <v>1298052</v>
      </c>
      <c r="J22" s="7">
        <v>4000</v>
      </c>
      <c r="K22" s="14">
        <f t="shared" si="0"/>
        <v>3.0815406470619053</v>
      </c>
      <c r="L22" s="15">
        <v>12000</v>
      </c>
      <c r="M22" s="18">
        <v>1333</v>
      </c>
    </row>
    <row r="23" spans="2:13" ht="16" x14ac:dyDescent="0.2">
      <c r="B23" s="3" t="s">
        <v>36</v>
      </c>
      <c r="C23" s="3" t="s">
        <v>42</v>
      </c>
      <c r="D23" s="3" t="s">
        <v>19</v>
      </c>
      <c r="E23" s="4" t="s">
        <v>34</v>
      </c>
      <c r="F23" s="5" t="s">
        <v>17</v>
      </c>
      <c r="G23" s="5" t="s">
        <v>23</v>
      </c>
      <c r="H23" s="4">
        <v>25657</v>
      </c>
      <c r="I23" s="6">
        <f>H23*84</f>
        <v>2155188</v>
      </c>
      <c r="J23" s="7">
        <v>4700</v>
      </c>
      <c r="K23" s="14">
        <f t="shared" si="0"/>
        <v>2.1807842285684593</v>
      </c>
      <c r="L23" s="15">
        <v>15000</v>
      </c>
      <c r="M23" s="18">
        <v>1566</v>
      </c>
    </row>
    <row r="24" spans="2:13" ht="16" x14ac:dyDescent="0.2">
      <c r="B24" s="5" t="s">
        <v>43</v>
      </c>
      <c r="C24" s="16" t="s">
        <v>44</v>
      </c>
      <c r="D24" s="16" t="s">
        <v>45</v>
      </c>
      <c r="E24" s="10" t="s">
        <v>34</v>
      </c>
      <c r="F24" s="5" t="s">
        <v>17</v>
      </c>
      <c r="G24" s="5" t="s">
        <v>18</v>
      </c>
      <c r="H24" s="10"/>
      <c r="I24" s="17">
        <v>3192000</v>
      </c>
      <c r="J24" s="7">
        <v>5800</v>
      </c>
      <c r="K24" s="14">
        <f t="shared" ref="K24" si="6">SUM(J24/I24*1000)</f>
        <v>1.8170426065162908</v>
      </c>
      <c r="L24" s="15">
        <v>18000</v>
      </c>
      <c r="M24" s="18">
        <v>1933</v>
      </c>
    </row>
    <row r="25" spans="2:13" ht="16" x14ac:dyDescent="0.2">
      <c r="B25" s="5" t="s">
        <v>43</v>
      </c>
      <c r="C25" s="16" t="s">
        <v>44</v>
      </c>
      <c r="D25" s="16" t="s">
        <v>33</v>
      </c>
      <c r="E25" s="10" t="s">
        <v>34</v>
      </c>
      <c r="F25" s="5" t="s">
        <v>17</v>
      </c>
      <c r="G25" s="5" t="s">
        <v>18</v>
      </c>
      <c r="H25" s="10"/>
      <c r="I25" s="17"/>
      <c r="J25" s="7"/>
      <c r="K25" s="14"/>
      <c r="L25" s="15" t="s">
        <v>20</v>
      </c>
      <c r="M25" s="29"/>
    </row>
    <row r="26" spans="2:13" ht="16" x14ac:dyDescent="0.2">
      <c r="B26" s="5" t="s">
        <v>43</v>
      </c>
      <c r="C26" s="16" t="s">
        <v>46</v>
      </c>
      <c r="D26" s="16" t="s">
        <v>47</v>
      </c>
      <c r="E26" s="10" t="s">
        <v>34</v>
      </c>
      <c r="F26" s="5" t="s">
        <v>17</v>
      </c>
      <c r="G26" s="5" t="s">
        <v>18</v>
      </c>
      <c r="H26" s="10"/>
      <c r="I26" s="17">
        <v>3202980</v>
      </c>
      <c r="J26" s="7">
        <v>5800</v>
      </c>
      <c r="K26" s="14">
        <f t="shared" ref="K26" si="7">SUM(J26/I26*1000)</f>
        <v>1.8108136797607228</v>
      </c>
      <c r="L26" s="15">
        <v>18000</v>
      </c>
      <c r="M26" s="18">
        <v>1933</v>
      </c>
    </row>
    <row r="27" spans="2:13" ht="16" x14ac:dyDescent="0.2">
      <c r="B27" s="5" t="s">
        <v>43</v>
      </c>
      <c r="C27" s="16" t="s">
        <v>46</v>
      </c>
      <c r="D27" s="16" t="s">
        <v>48</v>
      </c>
      <c r="E27" s="10" t="s">
        <v>34</v>
      </c>
      <c r="F27" s="5" t="s">
        <v>17</v>
      </c>
      <c r="G27" s="5" t="s">
        <v>18</v>
      </c>
      <c r="H27" s="10"/>
      <c r="I27" s="17"/>
      <c r="J27" s="7"/>
      <c r="K27" s="14"/>
      <c r="L27" s="15" t="s">
        <v>20</v>
      </c>
      <c r="M27" s="29"/>
    </row>
    <row r="28" spans="2:13" ht="16" x14ac:dyDescent="0.2">
      <c r="B28" s="3" t="s">
        <v>49</v>
      </c>
      <c r="C28" s="3" t="s">
        <v>50</v>
      </c>
      <c r="D28" s="3" t="s">
        <v>28</v>
      </c>
      <c r="E28" s="4" t="s">
        <v>16</v>
      </c>
      <c r="F28" s="5" t="s">
        <v>17</v>
      </c>
      <c r="G28" s="5" t="s">
        <v>23</v>
      </c>
      <c r="H28" s="4">
        <v>18001</v>
      </c>
      <c r="I28" s="6">
        <f>H28*84</f>
        <v>1512084</v>
      </c>
      <c r="J28" s="7">
        <v>4000</v>
      </c>
      <c r="K28" s="14">
        <f t="shared" si="0"/>
        <v>2.6453556812981289</v>
      </c>
      <c r="L28" s="15">
        <v>12000</v>
      </c>
      <c r="M28" s="18">
        <v>1333</v>
      </c>
    </row>
    <row r="29" spans="2:13" ht="16" x14ac:dyDescent="0.2">
      <c r="B29" s="3" t="s">
        <v>49</v>
      </c>
      <c r="C29" s="3" t="s">
        <v>50</v>
      </c>
      <c r="D29" s="3" t="s">
        <v>26</v>
      </c>
      <c r="E29" s="4" t="s">
        <v>16</v>
      </c>
      <c r="F29" s="5" t="s">
        <v>17</v>
      </c>
      <c r="G29" s="5" t="s">
        <v>23</v>
      </c>
      <c r="H29" s="4">
        <v>10808</v>
      </c>
      <c r="I29" s="6">
        <f>H29*84</f>
        <v>907872</v>
      </c>
      <c r="J29" s="7">
        <v>3600</v>
      </c>
      <c r="K29" s="14">
        <f t="shared" si="0"/>
        <v>3.9653166966268367</v>
      </c>
      <c r="L29" s="15">
        <v>9500</v>
      </c>
      <c r="M29" s="18">
        <v>1200</v>
      </c>
    </row>
    <row r="30" spans="2:13" ht="16" x14ac:dyDescent="0.2">
      <c r="B30" s="3" t="s">
        <v>49</v>
      </c>
      <c r="C30" s="3" t="s">
        <v>51</v>
      </c>
      <c r="D30" s="3" t="s">
        <v>15</v>
      </c>
      <c r="E30" s="4" t="s">
        <v>52</v>
      </c>
      <c r="F30" s="5" t="s">
        <v>17</v>
      </c>
      <c r="G30" s="5" t="s">
        <v>23</v>
      </c>
      <c r="H30" s="4">
        <v>29148</v>
      </c>
      <c r="I30" s="6" t="s">
        <v>53</v>
      </c>
      <c r="J30" s="7" t="s">
        <v>53</v>
      </c>
      <c r="K30" s="14"/>
      <c r="L30" s="15"/>
      <c r="M30" s="29"/>
    </row>
    <row r="31" spans="2:13" ht="16" x14ac:dyDescent="0.2">
      <c r="B31" s="3" t="s">
        <v>49</v>
      </c>
      <c r="C31" s="3" t="s">
        <v>51</v>
      </c>
      <c r="D31" s="3" t="s">
        <v>19</v>
      </c>
      <c r="E31" s="3" t="s">
        <v>52</v>
      </c>
      <c r="F31" s="5" t="s">
        <v>17</v>
      </c>
      <c r="G31" s="5" t="s">
        <v>23</v>
      </c>
      <c r="H31" s="4">
        <v>53781</v>
      </c>
      <c r="I31" s="6">
        <v>7006036</v>
      </c>
      <c r="J31" s="7">
        <v>4000</v>
      </c>
      <c r="K31" s="14">
        <f t="shared" si="0"/>
        <v>0.57093626124673069</v>
      </c>
      <c r="L31" s="15">
        <v>20000</v>
      </c>
      <c r="M31" s="18">
        <v>1333</v>
      </c>
    </row>
    <row r="32" spans="2:13" ht="16" x14ac:dyDescent="0.2">
      <c r="B32" s="11" t="s">
        <v>49</v>
      </c>
      <c r="C32" s="11" t="s">
        <v>54</v>
      </c>
      <c r="D32" s="11" t="s">
        <v>19</v>
      </c>
      <c r="E32" s="11" t="s">
        <v>16</v>
      </c>
      <c r="F32" s="12" t="s">
        <v>17</v>
      </c>
      <c r="G32" s="12" t="s">
        <v>23</v>
      </c>
      <c r="H32" s="13">
        <v>16761</v>
      </c>
      <c r="I32" s="6" t="s">
        <v>55</v>
      </c>
      <c r="J32" s="7"/>
      <c r="K32" s="14"/>
      <c r="L32" s="15"/>
      <c r="M32" s="29"/>
    </row>
    <row r="33" spans="2:13" ht="16" x14ac:dyDescent="0.2">
      <c r="B33" s="3" t="s">
        <v>49</v>
      </c>
      <c r="C33" s="3" t="s">
        <v>54</v>
      </c>
      <c r="D33" s="3" t="s">
        <v>15</v>
      </c>
      <c r="E33" s="3" t="s">
        <v>16</v>
      </c>
      <c r="F33" s="5" t="s">
        <v>17</v>
      </c>
      <c r="G33" s="5" t="s">
        <v>23</v>
      </c>
      <c r="H33" s="4">
        <v>16398</v>
      </c>
      <c r="I33" s="6">
        <f>H33*84</f>
        <v>1377432</v>
      </c>
      <c r="J33" s="7">
        <v>4000</v>
      </c>
      <c r="K33" s="14">
        <f t="shared" si="0"/>
        <v>2.903954605381609</v>
      </c>
      <c r="L33" s="15">
        <v>12000</v>
      </c>
      <c r="M33" s="18">
        <v>1333</v>
      </c>
    </row>
    <row r="34" spans="2:13" ht="16" x14ac:dyDescent="0.2">
      <c r="B34" s="3" t="s">
        <v>49</v>
      </c>
      <c r="C34" s="3" t="s">
        <v>56</v>
      </c>
      <c r="D34" s="3" t="s">
        <v>19</v>
      </c>
      <c r="E34" s="3" t="s">
        <v>16</v>
      </c>
      <c r="F34" s="5" t="s">
        <v>17</v>
      </c>
      <c r="G34" s="5" t="s">
        <v>23</v>
      </c>
      <c r="H34" s="4">
        <v>5454</v>
      </c>
      <c r="I34" s="6">
        <f>H34*84</f>
        <v>458136</v>
      </c>
      <c r="J34" s="7">
        <v>3600</v>
      </c>
      <c r="K34" s="14">
        <f t="shared" si="0"/>
        <v>7.8579286500078585</v>
      </c>
      <c r="L34" s="15">
        <v>8100</v>
      </c>
      <c r="M34" s="18">
        <v>1200</v>
      </c>
    </row>
    <row r="35" spans="2:13" ht="16" x14ac:dyDescent="0.2">
      <c r="B35" s="11" t="s">
        <v>49</v>
      </c>
      <c r="C35" s="11" t="s">
        <v>56</v>
      </c>
      <c r="D35" s="11" t="s">
        <v>15</v>
      </c>
      <c r="E35" s="11" t="s">
        <v>16</v>
      </c>
      <c r="F35" s="12" t="s">
        <v>17</v>
      </c>
      <c r="G35" s="12" t="s">
        <v>23</v>
      </c>
      <c r="H35" s="13">
        <v>5553</v>
      </c>
      <c r="I35" s="6" t="s">
        <v>55</v>
      </c>
      <c r="J35" s="7"/>
      <c r="K35" s="14"/>
      <c r="L35" s="15"/>
      <c r="M35" s="29"/>
    </row>
    <row r="36" spans="2:13" ht="16" x14ac:dyDescent="0.2">
      <c r="B36" s="3" t="s">
        <v>57</v>
      </c>
      <c r="C36" s="3" t="s">
        <v>58</v>
      </c>
      <c r="D36" s="3" t="s">
        <v>28</v>
      </c>
      <c r="E36" s="4" t="s">
        <v>59</v>
      </c>
      <c r="F36" s="5" t="s">
        <v>60</v>
      </c>
      <c r="G36" s="5" t="s">
        <v>23</v>
      </c>
      <c r="H36" s="4">
        <v>5045</v>
      </c>
      <c r="I36" s="6">
        <f t="shared" ref="I36:I45" si="8">H36*84</f>
        <v>423780</v>
      </c>
      <c r="J36" s="7">
        <v>3300</v>
      </c>
      <c r="K36" s="14">
        <f>SUM(J36/I36*1000)</f>
        <v>7.7870593232337528</v>
      </c>
      <c r="L36" s="15">
        <v>7500</v>
      </c>
      <c r="M36" s="18">
        <v>1100</v>
      </c>
    </row>
    <row r="37" spans="2:13" ht="16" x14ac:dyDescent="0.2">
      <c r="B37" s="3" t="s">
        <v>61</v>
      </c>
      <c r="C37" s="3" t="s">
        <v>62</v>
      </c>
      <c r="D37" s="3" t="s">
        <v>19</v>
      </c>
      <c r="E37" s="3" t="s">
        <v>16</v>
      </c>
      <c r="F37" s="5" t="s">
        <v>22</v>
      </c>
      <c r="G37" s="5" t="s">
        <v>23</v>
      </c>
      <c r="H37" s="4">
        <v>31800</v>
      </c>
      <c r="I37" s="6">
        <f t="shared" si="8"/>
        <v>2671200</v>
      </c>
      <c r="J37" s="7">
        <v>5800</v>
      </c>
      <c r="K37" s="14">
        <f>SUM(J37/I37*1000)</f>
        <v>2.1713087750823603</v>
      </c>
      <c r="L37" s="15"/>
      <c r="M37" s="18">
        <v>1933</v>
      </c>
    </row>
    <row r="38" spans="2:13" ht="16" x14ac:dyDescent="0.2">
      <c r="B38" s="3" t="s">
        <v>61</v>
      </c>
      <c r="C38" s="3" t="s">
        <v>63</v>
      </c>
      <c r="D38" s="3" t="s">
        <v>48</v>
      </c>
      <c r="E38" s="3" t="s">
        <v>16</v>
      </c>
      <c r="F38" s="5" t="s">
        <v>22</v>
      </c>
      <c r="G38" s="5" t="s">
        <v>23</v>
      </c>
      <c r="H38" s="4">
        <v>31000</v>
      </c>
      <c r="I38" s="6">
        <f t="shared" si="8"/>
        <v>2604000</v>
      </c>
      <c r="J38" s="7">
        <v>5800</v>
      </c>
      <c r="K38" s="14">
        <f>SUM(J38/I38*1000)</f>
        <v>2.2273425499231951</v>
      </c>
      <c r="L38" s="15">
        <v>16500</v>
      </c>
      <c r="M38" s="18">
        <v>1933</v>
      </c>
    </row>
    <row r="39" spans="2:13" ht="16" x14ac:dyDescent="0.2">
      <c r="B39" s="3" t="s">
        <v>64</v>
      </c>
      <c r="C39" s="3" t="s">
        <v>65</v>
      </c>
      <c r="D39" s="3" t="s">
        <v>28</v>
      </c>
      <c r="E39" s="3" t="s">
        <v>16</v>
      </c>
      <c r="F39" s="5" t="s">
        <v>17</v>
      </c>
      <c r="G39" s="5" t="s">
        <v>23</v>
      </c>
      <c r="H39" s="4">
        <v>89285</v>
      </c>
      <c r="I39" s="6">
        <f t="shared" si="8"/>
        <v>7499940</v>
      </c>
      <c r="J39" s="7">
        <v>6800</v>
      </c>
      <c r="K39" s="14">
        <f t="shared" ref="K39:K45" si="9">SUM(J39/I39*1000)</f>
        <v>0.90667392005802716</v>
      </c>
      <c r="L39" s="15">
        <v>25500</v>
      </c>
      <c r="M39" s="18">
        <v>2266</v>
      </c>
    </row>
    <row r="40" spans="2:13" ht="16" x14ac:dyDescent="0.2">
      <c r="B40" s="3" t="s">
        <v>64</v>
      </c>
      <c r="C40" s="3" t="s">
        <v>65</v>
      </c>
      <c r="D40" s="3" t="s">
        <v>26</v>
      </c>
      <c r="E40" s="3" t="s">
        <v>16</v>
      </c>
      <c r="F40" s="5" t="s">
        <v>17</v>
      </c>
      <c r="G40" s="5" t="s">
        <v>23</v>
      </c>
      <c r="H40" s="4">
        <v>89285</v>
      </c>
      <c r="I40" s="6"/>
      <c r="J40" s="7"/>
      <c r="K40" s="14"/>
      <c r="L40" s="15" t="s">
        <v>20</v>
      </c>
      <c r="M40" s="18">
        <v>2266</v>
      </c>
    </row>
    <row r="41" spans="2:13" ht="16" x14ac:dyDescent="0.2">
      <c r="B41" s="3" t="s">
        <v>66</v>
      </c>
      <c r="C41" s="3" t="s">
        <v>67</v>
      </c>
      <c r="D41" s="3" t="s">
        <v>19</v>
      </c>
      <c r="E41" s="3" t="s">
        <v>16</v>
      </c>
      <c r="F41" s="5" t="s">
        <v>17</v>
      </c>
      <c r="G41" s="5" t="s">
        <v>23</v>
      </c>
      <c r="H41" s="4">
        <v>12479</v>
      </c>
      <c r="I41" s="6">
        <f t="shared" si="8"/>
        <v>1048236</v>
      </c>
      <c r="J41" s="7">
        <v>3800</v>
      </c>
      <c r="K41" s="14">
        <f t="shared" si="9"/>
        <v>3.6251378506366887</v>
      </c>
      <c r="L41" s="15">
        <v>9000</v>
      </c>
      <c r="M41" s="18">
        <v>1266</v>
      </c>
    </row>
    <row r="42" spans="2:13" ht="16" x14ac:dyDescent="0.2">
      <c r="B42" s="3" t="s">
        <v>66</v>
      </c>
      <c r="C42" s="3" t="s">
        <v>67</v>
      </c>
      <c r="D42" s="3" t="s">
        <v>15</v>
      </c>
      <c r="E42" s="3" t="s">
        <v>16</v>
      </c>
      <c r="F42" s="5" t="s">
        <v>17</v>
      </c>
      <c r="G42" s="5" t="s">
        <v>23</v>
      </c>
      <c r="H42" s="4">
        <v>9870</v>
      </c>
      <c r="I42" s="6">
        <f t="shared" si="8"/>
        <v>829080</v>
      </c>
      <c r="J42" s="7">
        <v>3800</v>
      </c>
      <c r="K42" s="14">
        <f t="shared" si="9"/>
        <v>4.5833936411444016</v>
      </c>
      <c r="L42" s="15">
        <v>9000</v>
      </c>
      <c r="M42" s="18">
        <v>1266</v>
      </c>
    </row>
    <row r="43" spans="2:13" ht="16" x14ac:dyDescent="0.2">
      <c r="B43" s="3" t="s">
        <v>64</v>
      </c>
      <c r="C43" s="3" t="s">
        <v>68</v>
      </c>
      <c r="D43" s="3" t="s">
        <v>28</v>
      </c>
      <c r="E43" s="3" t="s">
        <v>16</v>
      </c>
      <c r="F43" s="5" t="s">
        <v>17</v>
      </c>
      <c r="G43" s="5" t="s">
        <v>23</v>
      </c>
      <c r="H43" s="4">
        <v>51928</v>
      </c>
      <c r="I43" s="6">
        <f t="shared" si="8"/>
        <v>4361952</v>
      </c>
      <c r="J43" s="7">
        <v>4800</v>
      </c>
      <c r="K43" s="14">
        <f t="shared" si="9"/>
        <v>1.1004247639588882</v>
      </c>
      <c r="L43" s="15">
        <v>19000</v>
      </c>
      <c r="M43" s="18">
        <v>1600</v>
      </c>
    </row>
    <row r="44" spans="2:13" ht="16" x14ac:dyDescent="0.2">
      <c r="B44" s="3" t="s">
        <v>64</v>
      </c>
      <c r="C44" s="3" t="s">
        <v>68</v>
      </c>
      <c r="D44" s="3" t="s">
        <v>26</v>
      </c>
      <c r="E44" s="3" t="s">
        <v>16</v>
      </c>
      <c r="F44" s="5" t="s">
        <v>17</v>
      </c>
      <c r="G44" s="5" t="s">
        <v>23</v>
      </c>
      <c r="H44" s="4">
        <v>34532</v>
      </c>
      <c r="I44" s="6">
        <f t="shared" si="8"/>
        <v>2900688</v>
      </c>
      <c r="J44" s="7">
        <v>4000</v>
      </c>
      <c r="K44" s="14">
        <f t="shared" si="9"/>
        <v>1.3789831929528442</v>
      </c>
      <c r="L44" s="15">
        <v>17000</v>
      </c>
      <c r="M44" s="18">
        <v>1333</v>
      </c>
    </row>
    <row r="45" spans="2:13" ht="16" x14ac:dyDescent="0.2">
      <c r="B45" s="3" t="s">
        <v>69</v>
      </c>
      <c r="C45" s="3" t="s">
        <v>70</v>
      </c>
      <c r="D45" s="3" t="s">
        <v>28</v>
      </c>
      <c r="E45" s="3" t="s">
        <v>16</v>
      </c>
      <c r="F45" s="5" t="s">
        <v>17</v>
      </c>
      <c r="G45" s="5" t="s">
        <v>71</v>
      </c>
      <c r="H45" s="4">
        <v>65250</v>
      </c>
      <c r="I45" s="6">
        <f t="shared" si="8"/>
        <v>5481000</v>
      </c>
      <c r="J45" s="7">
        <v>4800</v>
      </c>
      <c r="K45" s="14">
        <f t="shared" si="9"/>
        <v>0.875752599890531</v>
      </c>
      <c r="L45" s="15">
        <v>21000</v>
      </c>
      <c r="M45" s="18">
        <v>1600</v>
      </c>
    </row>
    <row r="46" spans="2:13" ht="16" x14ac:dyDescent="0.2">
      <c r="B46" s="3"/>
      <c r="C46" s="3"/>
      <c r="D46" s="3"/>
      <c r="E46" s="3"/>
      <c r="F46" s="3"/>
      <c r="G46" s="3"/>
      <c r="H46" s="3"/>
      <c r="I46" s="19">
        <f>SUM(I2:I45)</f>
        <v>86314676</v>
      </c>
      <c r="J46" s="20">
        <f>SUM(J2:J45)</f>
        <v>151300</v>
      </c>
      <c r="K46" s="21">
        <f>SUM(J46/I46*1000)</f>
        <v>1.752888465919747</v>
      </c>
      <c r="L46" s="22"/>
      <c r="M46" s="29"/>
    </row>
    <row r="47" spans="2:13" ht="16" x14ac:dyDescent="0.2"/>
  </sheetData>
  <phoneticPr fontId="3" type="noConversion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D839C42EF8654CB1E4B5DC11332F62" ma:contentTypeVersion="14" ma:contentTypeDescription="Create a new document." ma:contentTypeScope="" ma:versionID="f623f2aec1ebc4c57ed9009f8d1403ca">
  <xsd:schema xmlns:xsd="http://www.w3.org/2001/XMLSchema" xmlns:xs="http://www.w3.org/2001/XMLSchema" xmlns:p="http://schemas.microsoft.com/office/2006/metadata/properties" xmlns:ns2="0d9d4139-cf1e-4269-8b41-16f13e6ca403" xmlns:ns3="4cb87871-f518-4f8d-8466-269387f05faa" targetNamespace="http://schemas.microsoft.com/office/2006/metadata/properties" ma:root="true" ma:fieldsID="6cdfb65be8e88ebc18fa4a82ed70155a" ns2:_="" ns3:_="">
    <xsd:import namespace="0d9d4139-cf1e-4269-8b41-16f13e6ca403"/>
    <xsd:import namespace="4cb87871-f518-4f8d-8466-269387f05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d4139-cf1e-4269-8b41-16f13e6ca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b447bb2-6a8d-4126-bc9d-6a44a9cb4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87871-f518-4f8d-8466-269387f05f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126622-65fe-4ed2-85cc-d6a977fce39b}" ma:internalName="TaxCatchAll" ma:showField="CatchAllData" ma:web="4cb87871-f518-4f8d-8466-269387f05f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9d4139-cf1e-4269-8b41-16f13e6ca403">
      <Terms xmlns="http://schemas.microsoft.com/office/infopath/2007/PartnerControls"/>
    </lcf76f155ced4ddcb4097134ff3c332f>
    <TaxCatchAll xmlns="4cb87871-f518-4f8d-8466-269387f05faa" xsi:nil="true"/>
  </documentManagement>
</p:properties>
</file>

<file path=customXml/itemProps1.xml><?xml version="1.0" encoding="utf-8"?>
<ds:datastoreItem xmlns:ds="http://schemas.openxmlformats.org/officeDocument/2006/customXml" ds:itemID="{3225B16A-897A-4DE6-AD24-5210D37A7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9d4139-cf1e-4269-8b41-16f13e6ca403"/>
    <ds:schemaRef ds:uri="4cb87871-f518-4f8d-8466-269387f05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862B19-00A6-458C-9CDB-DEF16CE89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CE4EF-DD5F-49C6-9016-9B3B0A535821}">
  <ds:schemaRefs>
    <ds:schemaRef ds:uri="http://schemas.microsoft.com/office/2006/metadata/properties"/>
    <ds:schemaRef ds:uri="http://schemas.microsoft.com/office/infopath/2007/PartnerControls"/>
    <ds:schemaRef ds:uri="0d9d4139-cf1e-4269-8b41-16f13e6ca403"/>
    <ds:schemaRef ds:uri="4cb87871-f518-4f8d-8466-269387f05f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Glenney, Justine</cp:lastModifiedBy>
  <cp:revision/>
  <dcterms:created xsi:type="dcterms:W3CDTF">2021-07-29T18:09:39Z</dcterms:created>
  <dcterms:modified xsi:type="dcterms:W3CDTF">2025-10-15T21:21:22Z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0x0101005ED839C42EF8654CB1E4B5DC11332F62</vt:lpwstr>
  </property>
  <property fmtid="{D5CDD505-2E9C-101B-9397-08002B2CF9AE}" pid="3" name="MediaServiceImageTags">
    <vt:lpwstr/>
  </property>
</Properties>
</file>