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/>
  <mc:AlternateContent xmlns:mc="http://schemas.openxmlformats.org/markup-compatibility/2006">
    <mc:Choice Requires="x15">
      <x15ac:absPath xmlns:x15ac="http://schemas.microsoft.com/office/spreadsheetml/2010/11/ac" url="J:\BUDGET\17-18 Budget\Sales\"/>
    </mc:Choice>
  </mc:AlternateContent>
  <bookViews>
    <workbookView xWindow="-15" yWindow="5805" windowWidth="12120" windowHeight="2580" tabRatio="842" firstSheet="10" activeTab="20"/>
  </bookViews>
  <sheets>
    <sheet name="Salaries" sheetId="12" r:id="rId1"/>
    <sheet name="Benefits" sheetId="13" r:id="rId2"/>
    <sheet name="Supplies" sheetId="14" r:id="rId3"/>
    <sheet name="Furniture &lt; $5K" sheetId="20" r:id="rId4"/>
    <sheet name="Machines &lt; $5K" sheetId="21" r:id="rId5"/>
    <sheet name="Software &lt; $5K" sheetId="22" r:id="rId6"/>
    <sheet name="Postage" sheetId="15" r:id="rId7"/>
    <sheet name="Subscriptions" sheetId="17" r:id="rId8"/>
    <sheet name="Mileage" sheetId="24" r:id="rId9"/>
    <sheet name="Communications" sheetId="26" r:id="rId10"/>
    <sheet name="Training" sheetId="23" r:id="rId11"/>
    <sheet name="Dest Rep" sheetId="30" r:id="rId12"/>
    <sheet name="Freight" sheetId="31" r:id="rId13"/>
    <sheet name="Outside Serv" sheetId="33" r:id="rId14"/>
    <sheet name="Conv Svs Materials" sheetId="35" r:id="rId15"/>
    <sheet name="Specialty" sheetId="38" r:id="rId16"/>
    <sheet name="Sponsorships" sheetId="40" r:id="rId17"/>
    <sheet name="BizDip" sheetId="42" r:id="rId18"/>
    <sheet name="Byron Nelson" sheetId="43" r:id="rId19"/>
    <sheet name="Fam-Press Tours" sheetId="44" r:id="rId20"/>
    <sheet name="Local Programs" sheetId="50" r:id="rId21"/>
    <sheet name="Major Events" sheetId="51" r:id="rId22"/>
    <sheet name="Rentals" sheetId="52" r:id="rId23"/>
    <sheet name="Memberships" sheetId="53" r:id="rId24"/>
    <sheet name=" New 1" sheetId="60" r:id="rId25"/>
    <sheet name="Sheet1" sheetId="61" r:id="rId26"/>
  </sheets>
  <definedNames>
    <definedName name="_xlnm.Print_Area" localSheetId="14">'Conv Svs Materials'!$A$1:$F$16</definedName>
    <definedName name="_xlnm.Print_Area" localSheetId="19">'Fam-Press Tours'!$A$1:$E$16</definedName>
    <definedName name="_xlnm.Print_Area" localSheetId="20">'Local Programs'!$A$1:$F$25</definedName>
    <definedName name="_xlnm.Print_Area" localSheetId="13">'Outside Serv'!$A$1:$F$16</definedName>
    <definedName name="_xlnm.Print_Area" localSheetId="16">Sponsorships!$A$1:$F$31</definedName>
  </definedNames>
  <calcPr calcId="171027"/>
  <customWorkbookViews>
    <customWorkbookView name="darcie - Personal View" guid="{EEDD1B77-D165-48DB-B06A-8BE20C52DE8D}" mergeInterval="0" personalView="1" maximized="1" windowWidth="1020" windowHeight="592" activeSheetId="1"/>
    <customWorkbookView name="Astrid Klopsch - Personal View" guid="{436D111F-628A-46A2-A6BF-7830CC8DF5B7}" mergeInterval="0" personalView="1" maximized="1" windowWidth="988" windowHeight="369" activeSheetId="1"/>
    <customWorkbookView name="Eileen  Brewer - Personal View" guid="{CCE102FF-7A4A-40A9-B3BE-A5FD62318598}" mergeInterval="0" personalView="1" maximized="1" windowWidth="984" windowHeight="558" activeSheetId="1"/>
    <customWorkbookView name="Astrid - Personal View" guid="{BAAEBD33-55A1-4BE1-819C-02523CC96E6A}" mergeInterval="0" personalView="1" maximized="1" windowWidth="1003" windowHeight="233" activeSheetId="1"/>
  </customWorkbookViews>
</workbook>
</file>

<file path=xl/calcChain.xml><?xml version="1.0" encoding="utf-8"?>
<calcChain xmlns="http://schemas.openxmlformats.org/spreadsheetml/2006/main">
  <c r="E16" i="26" l="1"/>
  <c r="E11" i="40" l="1"/>
  <c r="D11" i="40"/>
  <c r="C11" i="40"/>
  <c r="C13" i="43" l="1"/>
  <c r="E16" i="35" l="1"/>
  <c r="E16" i="60" l="1"/>
  <c r="D16" i="60"/>
  <c r="C16" i="60"/>
  <c r="E26" i="53"/>
  <c r="D26" i="53"/>
  <c r="C26" i="53"/>
  <c r="E16" i="52"/>
  <c r="D16" i="52"/>
  <c r="C16" i="52"/>
  <c r="E16" i="51"/>
  <c r="D16" i="51"/>
  <c r="C16" i="51"/>
  <c r="E25" i="50"/>
  <c r="D25" i="50"/>
  <c r="E16" i="44"/>
  <c r="D16" i="44"/>
  <c r="C16" i="44"/>
  <c r="E18" i="43"/>
  <c r="D18" i="43"/>
  <c r="C18" i="43"/>
  <c r="C24" i="43" s="1"/>
  <c r="E16" i="42"/>
  <c r="D16" i="42"/>
  <c r="C16" i="42"/>
  <c r="E19" i="40"/>
  <c r="D19" i="40"/>
  <c r="C19" i="40"/>
  <c r="E16" i="38"/>
  <c r="D16" i="38"/>
  <c r="C16" i="38"/>
  <c r="D16" i="35"/>
  <c r="C16" i="35"/>
  <c r="E16" i="33"/>
  <c r="D16" i="33"/>
  <c r="C16" i="33"/>
  <c r="E16" i="31"/>
  <c r="D16" i="31"/>
  <c r="C16" i="31"/>
  <c r="E16" i="30"/>
  <c r="D16" i="30"/>
  <c r="C16" i="30"/>
  <c r="D16" i="26"/>
  <c r="E16" i="24"/>
  <c r="D16" i="24"/>
  <c r="C16" i="24"/>
  <c r="E16" i="23"/>
  <c r="D16" i="23"/>
  <c r="C16" i="23"/>
  <c r="E16" i="22"/>
  <c r="D16" i="22"/>
  <c r="C16" i="22"/>
  <c r="E16" i="21"/>
  <c r="D16" i="21"/>
  <c r="C16" i="21"/>
  <c r="E16" i="20"/>
  <c r="D16" i="20"/>
  <c r="C16" i="20"/>
  <c r="E16" i="17"/>
  <c r="D16" i="17"/>
  <c r="C16" i="17"/>
  <c r="E16" i="15"/>
  <c r="D16" i="15"/>
  <c r="C16" i="15"/>
  <c r="E16" i="14"/>
  <c r="D16" i="14"/>
  <c r="C16" i="14"/>
  <c r="E16" i="13"/>
  <c r="D16" i="13"/>
  <c r="C16" i="13"/>
  <c r="E16" i="12"/>
  <c r="D16" i="12"/>
  <c r="C16" i="12"/>
  <c r="C16" i="26" l="1"/>
</calcChain>
</file>

<file path=xl/sharedStrings.xml><?xml version="1.0" encoding="utf-8"?>
<sst xmlns="http://schemas.openxmlformats.org/spreadsheetml/2006/main" count="349" uniqueCount="176">
  <si>
    <t>Notes</t>
  </si>
  <si>
    <t>Communications</t>
  </si>
  <si>
    <t>Sponsorships</t>
  </si>
  <si>
    <t>Memberships</t>
  </si>
  <si>
    <t>fsdds</t>
  </si>
  <si>
    <t>Salaries</t>
  </si>
  <si>
    <t>Benefits</t>
  </si>
  <si>
    <t>Supervision</t>
  </si>
  <si>
    <t>Clerical</t>
  </si>
  <si>
    <t>Operating</t>
  </si>
  <si>
    <t>Overtime</t>
  </si>
  <si>
    <t>Additional Pay</t>
  </si>
  <si>
    <t>Incentive Compensation</t>
  </si>
  <si>
    <t>Life Insurance</t>
  </si>
  <si>
    <t>Quality Plus</t>
  </si>
  <si>
    <t>PPO</t>
  </si>
  <si>
    <t>Medicare</t>
  </si>
  <si>
    <t>FICA</t>
  </si>
  <si>
    <t>Office Supplies</t>
  </si>
  <si>
    <t>Unemployment Taxes</t>
  </si>
  <si>
    <t>TMRS</t>
  </si>
  <si>
    <t>SBP</t>
  </si>
  <si>
    <t>PARS 457</t>
  </si>
  <si>
    <t>Consumable and stationary supplies</t>
  </si>
  <si>
    <t>Total</t>
  </si>
  <si>
    <t>Machines &lt; $5K</t>
  </si>
  <si>
    <t>Software &lt; $5K</t>
  </si>
  <si>
    <t>Postage</t>
  </si>
  <si>
    <t>Subscriptions / Resource Materials</t>
  </si>
  <si>
    <t>Training</t>
  </si>
  <si>
    <t>Destination Representation</t>
  </si>
  <si>
    <t>Freight / Delivery</t>
  </si>
  <si>
    <t>Outside Services</t>
  </si>
  <si>
    <t>Convention Services Materials</t>
  </si>
  <si>
    <t>Specialty Advertising</t>
  </si>
  <si>
    <t>Byron Nelson</t>
  </si>
  <si>
    <t>Contingency; use as opportunites arise</t>
  </si>
  <si>
    <t>BizDip</t>
  </si>
  <si>
    <t>Fam/Press Tours</t>
  </si>
  <si>
    <t>Local Programs</t>
  </si>
  <si>
    <t>Major Events Trust Fund</t>
  </si>
  <si>
    <t>Est number of events</t>
  </si>
  <si>
    <t>Payment to State</t>
  </si>
  <si>
    <t>Annual contract with Don Hoyt</t>
  </si>
  <si>
    <t>Budget same amount in revenue</t>
  </si>
  <si>
    <t>Rentals</t>
  </si>
  <si>
    <t xml:space="preserve">Sales Managers (5) and VP of Sales - 15% </t>
  </si>
  <si>
    <t>Part Time - Convention Services Clerks</t>
  </si>
  <si>
    <t>Furniture &lt;$5K</t>
  </si>
  <si>
    <t xml:space="preserve">Sales Department Budget </t>
  </si>
  <si>
    <t>Mileage / Parking</t>
  </si>
  <si>
    <t>Industry journals, magazines, periodicals, etc</t>
  </si>
  <si>
    <t>Mileage paid per current IRS rate</t>
  </si>
  <si>
    <t>Conference calls</t>
  </si>
  <si>
    <t>Local &amp; on-line training classes to enhance staff performance</t>
  </si>
  <si>
    <t>HSMAI-CHSE</t>
  </si>
  <si>
    <t>Hopkins</t>
  </si>
  <si>
    <t>CGMP Recertification</t>
  </si>
  <si>
    <t>Local and overnight deliveries</t>
  </si>
  <si>
    <t>Sales calls, sales blitzes, trade show, and fam trip customer giveaways</t>
  </si>
  <si>
    <t>Promotional items for clients</t>
  </si>
  <si>
    <t>Association / Strategic Partnerships (565327)</t>
  </si>
  <si>
    <t>HelmsBriscoe</t>
  </si>
  <si>
    <t>Industry Foundation Sponsorships (565325)</t>
  </si>
  <si>
    <t>Additional Sponsorships (565309)</t>
  </si>
  <si>
    <t xml:space="preserve">Incentives offered to clients considering Irving as a future site for their event. </t>
  </si>
  <si>
    <t>Also includes staff travel to make presentations to groups.</t>
  </si>
  <si>
    <t>For training, if needed</t>
  </si>
  <si>
    <t>New equipment only</t>
  </si>
  <si>
    <t>Representation in key markets</t>
  </si>
  <si>
    <t>Sales training</t>
  </si>
  <si>
    <t>Meetings Information Network (MINT)</t>
  </si>
  <si>
    <t>TX Meetings &amp; Events Program (TxMET)</t>
  </si>
  <si>
    <t>E-Auto Feedback (license fee)</t>
  </si>
  <si>
    <t>Database updates (Susan Cutts)</t>
  </si>
  <si>
    <t>Badge stock (printed by COI)</t>
  </si>
  <si>
    <t>Texas flag &amp; certificate from House of Rep's; framing</t>
  </si>
  <si>
    <t>Texas flag presentation cases</t>
  </si>
  <si>
    <t>Villa food &amp; beverage</t>
  </si>
  <si>
    <t>Security officers at DART parking lot</t>
  </si>
  <si>
    <t>Shuttle transportation for guests</t>
  </si>
  <si>
    <t>Fam:</t>
  </si>
  <si>
    <t>Ground transportation (mini bus, airport transfers)</t>
  </si>
  <si>
    <t>Hosted In Irving; includes air, hotel, F&amp;B, entertainment</t>
  </si>
  <si>
    <t>Villa:</t>
  </si>
  <si>
    <t>Site Selection/Meeting Resource Companies (HelmsBriscoe, Conference Direct, Conferon)</t>
  </si>
  <si>
    <t>Local industry events</t>
  </si>
  <si>
    <t>Local community events</t>
  </si>
  <si>
    <t>Flowers, condolences, memorials (staff/clients)</t>
  </si>
  <si>
    <t>Cotton Bowl sponsor/ticket package and peak night turn-down amenity for media at hotel</t>
  </si>
  <si>
    <t>Local trade shows</t>
  </si>
  <si>
    <t>MPI DFW Showcase</t>
  </si>
  <si>
    <t>including gift baskets</t>
  </si>
  <si>
    <t>speaker fees/hotel; F&amp;B</t>
  </si>
  <si>
    <t xml:space="preserve">Meet the Burau programs </t>
  </si>
  <si>
    <t>Local client entertainment</t>
  </si>
  <si>
    <t>Plan Your Meetings; MPI-DFW Golf Tourn; DFWAE Association Day, etc</t>
  </si>
  <si>
    <t>Four Seasons Customer Appreciation Event</t>
  </si>
  <si>
    <t>Host/Sponsor industry luncheons</t>
  </si>
  <si>
    <t>DFWAE, ACOM, NTXACOM, SGMP, etc</t>
  </si>
  <si>
    <t>MPI, PCMA, HSMAI, DFWAE, TXACOM, SGMP, etc</t>
  </si>
  <si>
    <t>IAEE DFW Annual Sponsorship &amp; Golf Tourn</t>
  </si>
  <si>
    <t>Corporate Client Events (3 events)</t>
  </si>
  <si>
    <t>Third Party Customer Events (2 events)</t>
  </si>
  <si>
    <t>SmartMart Dallas</t>
  </si>
  <si>
    <t>HSMAI Golf Sponsorship</t>
  </si>
  <si>
    <t>Local Venue Tours in DFW Area</t>
  </si>
  <si>
    <t>ASAE (576208)</t>
  </si>
  <si>
    <t>CMCA (576244)</t>
  </si>
  <si>
    <t>DFWAE (576217)</t>
  </si>
  <si>
    <t>ESPA (576210)</t>
  </si>
  <si>
    <t>HSMAI (576230)</t>
  </si>
  <si>
    <t>MPI (576240)</t>
  </si>
  <si>
    <t>NASC (576243)</t>
  </si>
  <si>
    <t>PCMA (576254)</t>
  </si>
  <si>
    <t>PFA (576276)</t>
  </si>
  <si>
    <t>RCMA (576257)</t>
  </si>
  <si>
    <t>SGMP (576284)</t>
  </si>
  <si>
    <t>SYTA (576280)</t>
  </si>
  <si>
    <t>TXACOM (576274)</t>
  </si>
  <si>
    <t>TSAE (576266)</t>
  </si>
  <si>
    <t>ABA (576203)</t>
  </si>
  <si>
    <t>ADDITIONS/INCREASES</t>
  </si>
  <si>
    <t>DiPietro</t>
  </si>
  <si>
    <t>Roberts</t>
  </si>
  <si>
    <t>MPI Luncheon</t>
  </si>
  <si>
    <t>Mansell</t>
  </si>
  <si>
    <t>Mansell, DiPietro</t>
  </si>
  <si>
    <t>SGMP North Texas</t>
  </si>
  <si>
    <t>Simpleview Annual Fee</t>
  </si>
  <si>
    <t>Past orders: Sports Business Journal, Dallas Business Journal</t>
  </si>
  <si>
    <t>Computer and printer</t>
  </si>
  <si>
    <t>for new Sales Admin position</t>
  </si>
  <si>
    <t>CTA (576204)</t>
  </si>
  <si>
    <t>Foster</t>
  </si>
  <si>
    <t>Foster, Hopkins, Dipietro</t>
  </si>
  <si>
    <t>TOTAL</t>
  </si>
  <si>
    <t>Fojtasek, Mansell, DiPietro, Hopkins, Roberts, Roche, Foster, Levine</t>
  </si>
  <si>
    <t>MPI (IMEX, WEC, Hosted Buyer)</t>
  </si>
  <si>
    <t>Hopkins, Fojtasek, Foster</t>
  </si>
  <si>
    <t>SMERF Fam</t>
  </si>
  <si>
    <t>15-16 Actual</t>
  </si>
  <si>
    <t>17-18 Budget</t>
  </si>
  <si>
    <t>From the meter and stamps</t>
  </si>
  <si>
    <t>F&amp;B served at classes should be budgeted in Local Programs</t>
  </si>
  <si>
    <t>CS Manager Job Postings</t>
  </si>
  <si>
    <t>Phone allowance - $65.00 per person per month</t>
  </si>
  <si>
    <t>$114/mon</t>
  </si>
  <si>
    <t>Misc - as needed</t>
  </si>
  <si>
    <t>Note pads (5,000 sets of 10 page pads)</t>
  </si>
  <si>
    <t>Luggage tag grips (1,000); business card luggage tags (1,000)</t>
  </si>
  <si>
    <t>Lanyards</t>
  </si>
  <si>
    <t>Bic Pens</t>
  </si>
  <si>
    <t>Shopping bags-plastic</t>
  </si>
  <si>
    <t>Badge holders</t>
  </si>
  <si>
    <t>Name tag cases</t>
  </si>
  <si>
    <t>16-17 Budget or Estimate</t>
  </si>
  <si>
    <t>Additional tickets</t>
  </si>
  <si>
    <t>Airfare/hotel/event activities</t>
  </si>
  <si>
    <t>Dallas Cowboys Suite</t>
  </si>
  <si>
    <t>Womens Body Bar</t>
  </si>
  <si>
    <r>
      <t>Foster, Levine</t>
    </r>
    <r>
      <rPr>
        <sz val="9"/>
        <rFont val="Arial"/>
        <family val="2"/>
        <scheme val="minor"/>
      </rPr>
      <t xml:space="preserve"> </t>
    </r>
  </si>
  <si>
    <t>Wireless service for 7 Ipads</t>
  </si>
  <si>
    <t>New Cell Phone reimbursement</t>
  </si>
  <si>
    <r>
      <t xml:space="preserve">Fojtasek, Hopkins, </t>
    </r>
    <r>
      <rPr>
        <strike/>
        <sz val="10"/>
        <rFont val="Arial"/>
        <family val="2"/>
        <scheme val="minor"/>
      </rPr>
      <t>Roche</t>
    </r>
    <r>
      <rPr>
        <sz val="10"/>
        <rFont val="Arial"/>
        <family val="2"/>
        <scheme val="minor"/>
      </rPr>
      <t>, Mansell, Foster, Levine</t>
    </r>
  </si>
  <si>
    <t>Fojtasek, Mansell</t>
  </si>
  <si>
    <t>Roche-N TX, Austin,  DC</t>
  </si>
  <si>
    <t>Hard Hat Fam (2 Austin, 2 smerf)</t>
  </si>
  <si>
    <t>IMF Opening Fam (Cowboy Game and Concert)</t>
  </si>
  <si>
    <t>SGMP Austin Chapter</t>
  </si>
  <si>
    <t>Experient</t>
  </si>
  <si>
    <t>Survey Monkey</t>
  </si>
  <si>
    <t>$100.00 per year (not everone will get a new phone each year)</t>
  </si>
  <si>
    <t>Per Simpleview Contract     12/7/17 - added $7,000 for BizDip project</t>
  </si>
  <si>
    <t>Prestige Global National Meeting</t>
  </si>
  <si>
    <t>added 1/11/18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</si>
</sst>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[$$-409]#,##0_);[Red]\([$$-409]#,##0\)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9"/>
      <color indexed="20"/>
      <name val="Arial"/>
      <family val="2"/>
      <scheme val="minor"/>
    </font>
    <font>
      <sz val="9"/>
      <name val="Arial"/>
      <family val="2"/>
      <scheme val="minor"/>
    </font>
    <font>
      <sz val="9"/>
      <color indexed="20"/>
      <name val="Arial"/>
      <family val="2"/>
      <scheme val="minor"/>
    </font>
    <font>
      <b/>
      <sz val="10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9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8"/>
      <color rgb="FFFF0000"/>
      <name val="Arial"/>
      <family val="2"/>
      <scheme val="major"/>
    </font>
    <font>
      <b/>
      <sz val="12"/>
      <color theme="6" tint="-0.249977111117893"/>
      <name val="Arial"/>
      <family val="2"/>
      <scheme val="minor"/>
    </font>
    <font>
      <sz val="14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name val="Arial"/>
      <family val="2"/>
    </font>
    <font>
      <sz val="10"/>
      <color rgb="FFFF0000"/>
      <name val="Arial"/>
      <family val="2"/>
      <scheme val="minor"/>
    </font>
    <font>
      <b/>
      <sz val="9"/>
      <color rgb="FFFF0000"/>
      <name val="Arial"/>
      <family val="2"/>
      <scheme val="major"/>
    </font>
    <font>
      <b/>
      <sz val="10"/>
      <color theme="6" tint="-0.249977111117893"/>
      <name val="Arial"/>
      <family val="2"/>
      <scheme val="minor"/>
    </font>
    <font>
      <strike/>
      <sz val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 indent="1"/>
    </xf>
    <xf numFmtId="3" fontId="10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 indent="1"/>
    </xf>
    <xf numFmtId="0" fontId="13" fillId="4" borderId="0" xfId="0" applyFont="1" applyFill="1" applyBorder="1" applyAlignment="1">
      <alignment horizontal="left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164" fontId="7" fillId="4" borderId="0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3" fontId="2" fillId="3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4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5" fontId="2" fillId="3" borderId="2" xfId="1" applyNumberFormat="1" applyFont="1" applyFill="1" applyBorder="1" applyAlignment="1">
      <alignment horizontal="right" vertical="center" wrapText="1"/>
    </xf>
    <xf numFmtId="1" fontId="20" fillId="3" borderId="1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5" fontId="19" fillId="0" borderId="0" xfId="1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6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11" fillId="5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6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20" zoomScaleNormal="120" workbookViewId="0">
      <selection sqref="A1:F1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5</v>
      </c>
      <c r="B2" s="26"/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7</v>
      </c>
      <c r="B5" s="45"/>
      <c r="C5" s="30">
        <v>114310</v>
      </c>
      <c r="D5" s="30">
        <v>116390</v>
      </c>
      <c r="E5" s="31"/>
      <c r="F5" s="10"/>
    </row>
    <row r="6" spans="1:6" s="9" customFormat="1" ht="25.15" customHeight="1" x14ac:dyDescent="0.2">
      <c r="A6" s="45" t="s">
        <v>8</v>
      </c>
      <c r="B6" s="45"/>
      <c r="C6" s="30">
        <v>31813</v>
      </c>
      <c r="D6" s="30">
        <v>93758</v>
      </c>
      <c r="E6" s="31"/>
      <c r="F6" s="10"/>
    </row>
    <row r="7" spans="1:6" s="9" customFormat="1" ht="25.15" customHeight="1" x14ac:dyDescent="0.2">
      <c r="A7" s="45" t="s">
        <v>9</v>
      </c>
      <c r="B7" s="45"/>
      <c r="C7" s="30">
        <v>477692</v>
      </c>
      <c r="D7" s="30">
        <v>478953</v>
      </c>
      <c r="E7" s="31"/>
      <c r="F7" s="10"/>
    </row>
    <row r="8" spans="1:6" s="9" customFormat="1" ht="25.15" customHeight="1" x14ac:dyDescent="0.2">
      <c r="A8" s="45" t="s">
        <v>47</v>
      </c>
      <c r="B8" s="45"/>
      <c r="C8" s="30">
        <v>10674</v>
      </c>
      <c r="D8" s="30">
        <v>20000</v>
      </c>
      <c r="E8" s="31"/>
      <c r="F8" s="10"/>
    </row>
    <row r="9" spans="1:6" s="9" customFormat="1" ht="25.15" customHeight="1" x14ac:dyDescent="0.2">
      <c r="A9" s="45" t="s">
        <v>10</v>
      </c>
      <c r="B9" s="45"/>
      <c r="C9" s="30">
        <v>258</v>
      </c>
      <c r="D9" s="30">
        <v>500</v>
      </c>
      <c r="E9" s="31"/>
      <c r="F9" s="10"/>
    </row>
    <row r="10" spans="1:6" s="9" customFormat="1" ht="25.15" customHeight="1" x14ac:dyDescent="0.2">
      <c r="A10" s="45" t="s">
        <v>11</v>
      </c>
      <c r="B10" s="45"/>
      <c r="C10" s="30">
        <v>8891</v>
      </c>
      <c r="D10" s="30">
        <v>14858</v>
      </c>
      <c r="E10" s="31"/>
      <c r="F10" s="10"/>
    </row>
    <row r="11" spans="1:6" s="9" customFormat="1" ht="25.15" customHeight="1" x14ac:dyDescent="0.2">
      <c r="A11" s="45" t="s">
        <v>12</v>
      </c>
      <c r="B11" s="45"/>
      <c r="C11" s="30">
        <v>76671</v>
      </c>
      <c r="D11" s="30">
        <v>78000</v>
      </c>
      <c r="E11" s="31"/>
      <c r="F11" s="10" t="s">
        <v>46</v>
      </c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720309</v>
      </c>
      <c r="D16" s="33">
        <f>SUM(D5:D15)</f>
        <v>802459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45" right="0.45" top="0.5" bottom="0.25" header="0.3" footer="0.3"/>
  <pageSetup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120" zoomScaleNormal="120" workbookViewId="0">
      <selection activeCell="A8" sqref="A8:F8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1</v>
      </c>
      <c r="B2" s="35">
        <v>56101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146</v>
      </c>
      <c r="B5" s="45"/>
      <c r="C5" s="30">
        <v>4494</v>
      </c>
      <c r="D5" s="30">
        <v>6240</v>
      </c>
      <c r="E5" s="31">
        <v>6240</v>
      </c>
      <c r="F5" s="10" t="s">
        <v>137</v>
      </c>
    </row>
    <row r="6" spans="1:6" s="9" customFormat="1" ht="25.15" customHeight="1" x14ac:dyDescent="0.2">
      <c r="A6" s="45" t="s">
        <v>53</v>
      </c>
      <c r="B6" s="45"/>
      <c r="C6" s="30">
        <v>50</v>
      </c>
      <c r="D6" s="30">
        <v>250</v>
      </c>
      <c r="E6" s="31">
        <v>250</v>
      </c>
      <c r="F6" s="10"/>
    </row>
    <row r="7" spans="1:6" s="9" customFormat="1" ht="25.15" customHeight="1" x14ac:dyDescent="0.2">
      <c r="A7" s="45" t="s">
        <v>162</v>
      </c>
      <c r="B7" s="45"/>
      <c r="C7" s="30">
        <v>1356</v>
      </c>
      <c r="D7" s="30">
        <v>1356</v>
      </c>
      <c r="E7" s="31">
        <v>3190</v>
      </c>
      <c r="F7" s="10" t="s">
        <v>147</v>
      </c>
    </row>
    <row r="8" spans="1:6" s="9" customFormat="1" ht="25.15" customHeight="1" x14ac:dyDescent="0.2">
      <c r="A8" s="45" t="s">
        <v>163</v>
      </c>
      <c r="B8" s="45"/>
      <c r="C8" s="30"/>
      <c r="D8" s="30"/>
      <c r="E8" s="31">
        <v>500</v>
      </c>
      <c r="F8" s="10" t="s">
        <v>172</v>
      </c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5900</v>
      </c>
      <c r="D16" s="33">
        <f>SUM(D5:D15)</f>
        <v>7846</v>
      </c>
      <c r="E16" s="34">
        <f>SUM(E5:E15)</f>
        <v>10180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45" right="0.7" top="0.5" bottom="0.5" header="0.3" footer="0.3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20" zoomScaleNormal="120" workbookViewId="0">
      <selection activeCell="E6" sqref="E6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7" ht="24.75" customHeight="1" x14ac:dyDescent="0.2">
      <c r="A1" s="46" t="s">
        <v>49</v>
      </c>
      <c r="B1" s="47"/>
      <c r="C1" s="47"/>
      <c r="D1" s="47"/>
      <c r="E1" s="47"/>
      <c r="F1" s="47"/>
    </row>
    <row r="2" spans="1:7" s="2" customFormat="1" ht="33" customHeight="1" x14ac:dyDescent="0.2">
      <c r="A2" s="32" t="s">
        <v>29</v>
      </c>
      <c r="B2" s="35">
        <v>566282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7" s="7" customFormat="1" ht="7.5" customHeight="1" x14ac:dyDescent="0.2">
      <c r="A3" s="3"/>
      <c r="B3" s="4"/>
      <c r="C3" s="5"/>
      <c r="D3" s="5"/>
      <c r="E3" s="5"/>
      <c r="F3" s="6"/>
    </row>
    <row r="4" spans="1:7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7" s="11" customFormat="1" ht="25.15" customHeight="1" x14ac:dyDescent="0.2">
      <c r="A5" s="49" t="s">
        <v>54</v>
      </c>
      <c r="B5" s="49"/>
      <c r="C5" s="30"/>
      <c r="D5" s="30"/>
      <c r="E5" s="31">
        <v>2500</v>
      </c>
      <c r="F5" s="39" t="s">
        <v>144</v>
      </c>
      <c r="G5" s="40"/>
    </row>
    <row r="6" spans="1:7" s="9" customFormat="1" ht="25.15" customHeight="1" x14ac:dyDescent="0.2">
      <c r="A6" s="45" t="s">
        <v>57</v>
      </c>
      <c r="B6" s="45"/>
      <c r="C6" s="30">
        <v>0</v>
      </c>
      <c r="D6" s="30">
        <v>0</v>
      </c>
      <c r="E6" s="31"/>
      <c r="F6" s="10"/>
    </row>
    <row r="7" spans="1:7" s="9" customFormat="1" ht="25.15" customHeight="1" x14ac:dyDescent="0.2">
      <c r="A7" s="45" t="s">
        <v>55</v>
      </c>
      <c r="B7" s="45"/>
      <c r="C7" s="30">
        <v>0</v>
      </c>
      <c r="D7" s="30">
        <v>1000</v>
      </c>
      <c r="E7" s="31"/>
      <c r="F7" s="10" t="s">
        <v>56</v>
      </c>
    </row>
    <row r="8" spans="1:7" s="9" customFormat="1" ht="25.15" customHeight="1" x14ac:dyDescent="0.2">
      <c r="A8" s="45" t="s">
        <v>148</v>
      </c>
      <c r="B8" s="45"/>
      <c r="C8" s="30">
        <v>837</v>
      </c>
      <c r="D8" s="30">
        <v>0</v>
      </c>
      <c r="E8" s="31"/>
      <c r="F8" s="10"/>
    </row>
    <row r="9" spans="1:7" s="9" customFormat="1" ht="25.15" customHeight="1" x14ac:dyDescent="0.2">
      <c r="A9" s="45"/>
      <c r="B9" s="45"/>
      <c r="C9" s="30"/>
      <c r="D9" s="30"/>
      <c r="E9" s="31"/>
      <c r="F9" s="10"/>
    </row>
    <row r="10" spans="1:7" s="9" customFormat="1" ht="25.15" customHeight="1" x14ac:dyDescent="0.2">
      <c r="A10" s="45"/>
      <c r="B10" s="45"/>
      <c r="C10" s="30"/>
      <c r="D10" s="30"/>
      <c r="E10" s="31"/>
      <c r="F10" s="10"/>
    </row>
    <row r="11" spans="1:7" s="9" customFormat="1" ht="25.15" customHeight="1" x14ac:dyDescent="0.2">
      <c r="A11" s="45"/>
      <c r="B11" s="45"/>
      <c r="C11" s="30"/>
      <c r="D11" s="30"/>
      <c r="E11" s="31"/>
      <c r="F11" s="10"/>
    </row>
    <row r="12" spans="1:7" s="9" customFormat="1" ht="25.15" customHeight="1" x14ac:dyDescent="0.2">
      <c r="A12" s="45"/>
      <c r="B12" s="45"/>
      <c r="C12" s="30"/>
      <c r="D12" s="30"/>
      <c r="E12" s="31"/>
      <c r="F12" s="10"/>
    </row>
    <row r="13" spans="1:7" s="9" customFormat="1" ht="25.15" customHeight="1" x14ac:dyDescent="0.2">
      <c r="A13" s="45"/>
      <c r="B13" s="45"/>
      <c r="C13" s="30"/>
      <c r="D13" s="30"/>
      <c r="E13" s="31"/>
      <c r="F13" s="10"/>
    </row>
    <row r="14" spans="1:7" s="9" customFormat="1" ht="25.15" customHeight="1" x14ac:dyDescent="0.2">
      <c r="A14" s="45"/>
      <c r="B14" s="45"/>
      <c r="C14" s="30"/>
      <c r="D14" s="30"/>
      <c r="E14" s="31"/>
      <c r="F14" s="10"/>
    </row>
    <row r="15" spans="1:7" s="9" customFormat="1" ht="25.15" customHeight="1" x14ac:dyDescent="0.2">
      <c r="A15" s="45"/>
      <c r="B15" s="45"/>
      <c r="C15" s="30"/>
      <c r="D15" s="30"/>
      <c r="E15" s="31"/>
      <c r="F15" s="10"/>
    </row>
    <row r="16" spans="1:7" s="2" customFormat="1" ht="13.5" customHeight="1" x14ac:dyDescent="0.2">
      <c r="A16" s="24" t="s">
        <v>24</v>
      </c>
      <c r="B16" s="25"/>
      <c r="C16" s="33">
        <f>SUM(C5:C15)</f>
        <v>837</v>
      </c>
      <c r="D16" s="33">
        <f>SUM(D5:D15)</f>
        <v>1000</v>
      </c>
      <c r="E16" s="34">
        <f>SUM(E5:E15)</f>
        <v>2500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F13" sqref="F13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52.9" customHeight="1" x14ac:dyDescent="0.2">
      <c r="A2" s="32" t="s">
        <v>30</v>
      </c>
      <c r="B2" s="35">
        <v>563401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69</v>
      </c>
      <c r="B5" s="45"/>
      <c r="C5" s="30">
        <v>0</v>
      </c>
      <c r="D5" s="30">
        <v>0</v>
      </c>
      <c r="E5" s="31">
        <v>75000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0</v>
      </c>
      <c r="E16" s="34">
        <f>SUM(E5:E15)</f>
        <v>75000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D6" sqref="D6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31</v>
      </c>
      <c r="B2" s="35">
        <v>561201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58</v>
      </c>
      <c r="B5" s="45"/>
      <c r="C5" s="30">
        <v>1763</v>
      </c>
      <c r="D5" s="30">
        <v>2000</v>
      </c>
      <c r="E5" s="31">
        <v>2000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1763</v>
      </c>
      <c r="D16" s="33">
        <f>SUM(D5:D15)</f>
        <v>2000</v>
      </c>
      <c r="E16" s="34">
        <f>SUM(E5:E15)</f>
        <v>2000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120" zoomScaleNormal="120" workbookViewId="0">
      <selection activeCell="A6" sqref="A6:B6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32</v>
      </c>
      <c r="B2" s="35">
        <v>56401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70</v>
      </c>
      <c r="B5" s="45"/>
      <c r="C5" s="30">
        <v>0</v>
      </c>
      <c r="D5" s="30">
        <v>0</v>
      </c>
      <c r="E5" s="31"/>
      <c r="F5" s="10"/>
    </row>
    <row r="6" spans="1:6" s="9" customFormat="1" ht="25.15" customHeight="1" x14ac:dyDescent="0.2">
      <c r="A6" s="45" t="s">
        <v>71</v>
      </c>
      <c r="B6" s="45"/>
      <c r="C6" s="30">
        <v>13150</v>
      </c>
      <c r="D6" s="30">
        <v>14000</v>
      </c>
      <c r="E6" s="31">
        <v>15000</v>
      </c>
      <c r="F6" s="10"/>
    </row>
    <row r="7" spans="1:6" s="9" customFormat="1" ht="25.15" customHeight="1" x14ac:dyDescent="0.2">
      <c r="A7" s="45" t="s">
        <v>72</v>
      </c>
      <c r="B7" s="45"/>
      <c r="C7" s="30">
        <v>500</v>
      </c>
      <c r="D7" s="30">
        <v>500</v>
      </c>
      <c r="E7" s="31">
        <v>500</v>
      </c>
      <c r="F7" s="10"/>
    </row>
    <row r="8" spans="1:6" s="9" customFormat="1" ht="25.15" customHeight="1" x14ac:dyDescent="0.2">
      <c r="A8" s="45" t="s">
        <v>73</v>
      </c>
      <c r="B8" s="45"/>
      <c r="C8" s="30">
        <v>1733</v>
      </c>
      <c r="D8" s="30">
        <v>2000</v>
      </c>
      <c r="E8" s="31">
        <v>2000</v>
      </c>
      <c r="F8" s="10"/>
    </row>
    <row r="9" spans="1:6" s="9" customFormat="1" ht="25.15" customHeight="1" x14ac:dyDescent="0.2">
      <c r="A9" s="45" t="s">
        <v>129</v>
      </c>
      <c r="B9" s="45"/>
      <c r="C9" s="30">
        <v>18500</v>
      </c>
      <c r="D9" s="30">
        <v>18500</v>
      </c>
      <c r="E9" s="31">
        <v>22500</v>
      </c>
      <c r="F9" s="44" t="s">
        <v>173</v>
      </c>
    </row>
    <row r="10" spans="1:6" s="9" customFormat="1" ht="25.15" customHeight="1" x14ac:dyDescent="0.2">
      <c r="A10" s="45" t="s">
        <v>74</v>
      </c>
      <c r="B10" s="45"/>
      <c r="C10" s="30">
        <v>0</v>
      </c>
      <c r="D10" s="30">
        <v>15000</v>
      </c>
      <c r="E10" s="31">
        <v>15000</v>
      </c>
      <c r="F10" s="10"/>
    </row>
    <row r="11" spans="1:6" s="9" customFormat="1" ht="25.15" customHeight="1" x14ac:dyDescent="0.2">
      <c r="A11" s="45" t="s">
        <v>145</v>
      </c>
      <c r="B11" s="45"/>
      <c r="C11" s="30">
        <v>699</v>
      </c>
      <c r="D11" s="30">
        <v>0</v>
      </c>
      <c r="E11" s="31">
        <v>500</v>
      </c>
      <c r="F11" s="10"/>
    </row>
    <row r="12" spans="1:6" s="9" customFormat="1" ht="25.15" customHeight="1" x14ac:dyDescent="0.2">
      <c r="A12" s="45" t="s">
        <v>171</v>
      </c>
      <c r="B12" s="45"/>
      <c r="C12" s="30"/>
      <c r="D12" s="30">
        <v>300</v>
      </c>
      <c r="E12" s="31">
        <v>300</v>
      </c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34582</v>
      </c>
      <c r="D16" s="33">
        <f>SUM(D5:D15)</f>
        <v>50300</v>
      </c>
      <c r="E16" s="34">
        <f>SUM(E5:E15)</f>
        <v>55800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45" right="0.45" top="0.5" bottom="0.5" header="0.3" footer="0.3"/>
  <pageSetup scale="9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A11" sqref="A11:B11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52.9" customHeight="1" x14ac:dyDescent="0.2">
      <c r="A2" s="32" t="s">
        <v>33</v>
      </c>
      <c r="B2" s="35">
        <v>565220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151</v>
      </c>
      <c r="B5" s="45"/>
      <c r="C5" s="30">
        <v>18200</v>
      </c>
      <c r="D5" s="30">
        <v>17915</v>
      </c>
      <c r="E5" s="31">
        <v>20000</v>
      </c>
      <c r="F5" s="10"/>
    </row>
    <row r="6" spans="1:6" s="9" customFormat="1" ht="25.15" customHeight="1" x14ac:dyDescent="0.2">
      <c r="A6" s="45" t="s">
        <v>152</v>
      </c>
      <c r="B6" s="45"/>
      <c r="C6" s="30">
        <v>25725</v>
      </c>
      <c r="D6" s="30">
        <v>19250</v>
      </c>
      <c r="E6" s="31">
        <v>20000</v>
      </c>
      <c r="F6" s="10"/>
    </row>
    <row r="7" spans="1:6" s="9" customFormat="1" ht="25.15" customHeight="1" x14ac:dyDescent="0.2">
      <c r="A7" s="45" t="s">
        <v>153</v>
      </c>
      <c r="B7" s="45"/>
      <c r="C7" s="30">
        <v>5535</v>
      </c>
      <c r="D7" s="30">
        <v>7000</v>
      </c>
      <c r="E7" s="31">
        <v>7000</v>
      </c>
      <c r="F7" s="10"/>
    </row>
    <row r="8" spans="1:6" s="9" customFormat="1" ht="25.15" customHeight="1" x14ac:dyDescent="0.2">
      <c r="A8" s="45" t="s">
        <v>154</v>
      </c>
      <c r="B8" s="45"/>
      <c r="C8" s="30">
        <v>2765</v>
      </c>
      <c r="D8" s="30">
        <v>11250</v>
      </c>
      <c r="E8" s="31">
        <v>12000</v>
      </c>
      <c r="F8" s="10"/>
    </row>
    <row r="9" spans="1:6" s="9" customFormat="1" ht="25.15" customHeight="1" x14ac:dyDescent="0.2">
      <c r="A9" s="45" t="s">
        <v>75</v>
      </c>
      <c r="B9" s="45"/>
      <c r="C9" s="30">
        <v>600</v>
      </c>
      <c r="D9" s="30">
        <v>2900</v>
      </c>
      <c r="E9" s="31">
        <v>3000</v>
      </c>
      <c r="F9" s="10"/>
    </row>
    <row r="10" spans="1:6" s="9" customFormat="1" ht="25.15" customHeight="1" x14ac:dyDescent="0.2">
      <c r="A10" s="45" t="s">
        <v>76</v>
      </c>
      <c r="B10" s="45"/>
      <c r="C10" s="30">
        <v>300</v>
      </c>
      <c r="D10" s="30">
        <v>2100</v>
      </c>
      <c r="E10" s="31">
        <v>2000</v>
      </c>
      <c r="F10" s="10"/>
    </row>
    <row r="11" spans="1:6" s="9" customFormat="1" ht="25.15" customHeight="1" x14ac:dyDescent="0.2">
      <c r="A11" s="45" t="s">
        <v>77</v>
      </c>
      <c r="B11" s="45"/>
      <c r="C11" s="30">
        <v>0</v>
      </c>
      <c r="D11" s="30">
        <v>1000</v>
      </c>
      <c r="E11" s="31">
        <v>1000</v>
      </c>
      <c r="F11" s="10"/>
    </row>
    <row r="12" spans="1:6" s="9" customFormat="1" ht="25.15" customHeight="1" x14ac:dyDescent="0.2">
      <c r="A12" s="45" t="s">
        <v>155</v>
      </c>
      <c r="B12" s="45"/>
      <c r="C12" s="30">
        <v>200</v>
      </c>
      <c r="D12" s="30">
        <v>1000</v>
      </c>
      <c r="E12" s="31">
        <v>1500</v>
      </c>
      <c r="F12" s="10"/>
    </row>
    <row r="13" spans="1:6" s="9" customFormat="1" ht="25.15" customHeight="1" x14ac:dyDescent="0.2">
      <c r="A13" s="45" t="s">
        <v>149</v>
      </c>
      <c r="B13" s="45"/>
      <c r="C13" s="30">
        <v>0</v>
      </c>
      <c r="D13" s="30">
        <v>1500</v>
      </c>
      <c r="E13" s="31">
        <v>1500</v>
      </c>
      <c r="F13" s="10"/>
    </row>
    <row r="14" spans="1:6" s="9" customFormat="1" ht="25.15" customHeight="1" x14ac:dyDescent="0.2">
      <c r="A14" s="45" t="s">
        <v>150</v>
      </c>
      <c r="B14" s="45"/>
      <c r="C14" s="30">
        <v>1803</v>
      </c>
      <c r="D14" s="30">
        <v>0</v>
      </c>
      <c r="E14" s="31">
        <v>2000</v>
      </c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55128</v>
      </c>
      <c r="D16" s="33">
        <f>SUM(D5:D15)</f>
        <v>63915</v>
      </c>
      <c r="E16" s="34">
        <f>SUM(E5:E15)</f>
        <v>70000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45" right="0.45" top="0.5" bottom="0.5" header="0.3" footer="0.3"/>
  <pageSetup scale="9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120" zoomScaleNormal="120" workbookViewId="0">
      <selection activeCell="E10" sqref="E10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50.25" customHeight="1" x14ac:dyDescent="0.2">
      <c r="A2" s="32" t="s">
        <v>34</v>
      </c>
      <c r="B2" s="35">
        <v>565500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60</v>
      </c>
      <c r="B5" s="45"/>
      <c r="C5" s="30">
        <v>2320</v>
      </c>
      <c r="D5" s="30">
        <v>15000</v>
      </c>
      <c r="E5" s="31">
        <v>17000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2320</v>
      </c>
      <c r="D16" s="33">
        <f>SUM(D5:D15)</f>
        <v>15000</v>
      </c>
      <c r="E16" s="34">
        <f>SUM(E5:E15)</f>
        <v>17000</v>
      </c>
      <c r="F16" s="23"/>
    </row>
    <row r="17" spans="1:7" s="7" customFormat="1" ht="7.5" customHeight="1" x14ac:dyDescent="0.2">
      <c r="A17" s="12"/>
      <c r="B17" s="13"/>
      <c r="C17" s="14"/>
      <c r="D17" s="14"/>
      <c r="E17" s="15"/>
      <c r="F17" s="16"/>
    </row>
    <row r="20" spans="1:7" x14ac:dyDescent="0.2">
      <c r="A20" s="19"/>
    </row>
    <row r="27" spans="1:7" ht="15" x14ac:dyDescent="0.2">
      <c r="A27" s="50" t="s">
        <v>59</v>
      </c>
      <c r="B27" s="51"/>
      <c r="C27" s="51"/>
      <c r="D27" s="51"/>
      <c r="E27" s="51"/>
      <c r="F27" s="51"/>
      <c r="G27" s="51"/>
    </row>
  </sheetData>
  <mergeCells count="13">
    <mergeCell ref="A27:G27"/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0" zoomScale="120" zoomScaleNormal="120" workbookViewId="0">
      <selection activeCell="A5" sqref="A5:B5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2</v>
      </c>
      <c r="B2" s="26"/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52" t="s">
        <v>61</v>
      </c>
      <c r="B5" s="52"/>
      <c r="C5" s="30"/>
      <c r="D5" s="30"/>
      <c r="E5" s="31"/>
      <c r="F5" s="10"/>
    </row>
    <row r="6" spans="1:6" s="9" customFormat="1" ht="25.15" customHeight="1" x14ac:dyDescent="0.2">
      <c r="A6" s="53" t="s">
        <v>62</v>
      </c>
      <c r="B6" s="53"/>
      <c r="C6" s="30">
        <v>5000</v>
      </c>
      <c r="D6" s="30">
        <v>9000</v>
      </c>
      <c r="E6" s="31">
        <v>10000</v>
      </c>
      <c r="F6" s="10"/>
    </row>
    <row r="7" spans="1:6" s="9" customFormat="1" ht="25.15" customHeight="1" x14ac:dyDescent="0.2">
      <c r="A7" s="41" t="s">
        <v>128</v>
      </c>
      <c r="B7" s="41"/>
      <c r="C7" s="30">
        <v>0</v>
      </c>
      <c r="D7" s="30">
        <v>2000</v>
      </c>
      <c r="E7" s="31">
        <v>2500</v>
      </c>
      <c r="F7" s="10"/>
    </row>
    <row r="8" spans="1:6" s="9" customFormat="1" ht="25.15" customHeight="1" x14ac:dyDescent="0.2">
      <c r="A8" s="42" t="s">
        <v>169</v>
      </c>
      <c r="B8" s="43"/>
      <c r="C8" s="30">
        <v>0</v>
      </c>
      <c r="D8" s="30">
        <v>3000</v>
      </c>
      <c r="E8" s="31">
        <v>3000</v>
      </c>
      <c r="F8" s="36"/>
    </row>
    <row r="9" spans="1:6" s="9" customFormat="1" ht="25.15" customHeight="1" x14ac:dyDescent="0.2">
      <c r="A9" s="42" t="s">
        <v>170</v>
      </c>
      <c r="B9" s="43"/>
      <c r="C9" s="30">
        <v>0</v>
      </c>
      <c r="D9" s="30">
        <v>10000</v>
      </c>
      <c r="E9" s="31">
        <v>0</v>
      </c>
      <c r="F9" s="36"/>
    </row>
    <row r="10" spans="1:6" ht="21" customHeight="1" x14ac:dyDescent="0.2">
      <c r="A10" s="54" t="s">
        <v>138</v>
      </c>
      <c r="B10" s="55"/>
      <c r="C10" s="30">
        <v>30000</v>
      </c>
      <c r="D10" s="30">
        <v>44000</v>
      </c>
      <c r="E10" s="31">
        <v>45000</v>
      </c>
    </row>
    <row r="11" spans="1:6" s="9" customFormat="1" ht="25.15" customHeight="1" x14ac:dyDescent="0.2">
      <c r="A11" s="52" t="s">
        <v>136</v>
      </c>
      <c r="B11" s="52"/>
      <c r="C11" s="37">
        <f>SUM(C4:C10)</f>
        <v>35000</v>
      </c>
      <c r="D11" s="37">
        <f>SUM(D4:D10)</f>
        <v>68000</v>
      </c>
      <c r="E11" s="38">
        <f>SUM(E4:E10)</f>
        <v>60500</v>
      </c>
      <c r="F11" s="10"/>
    </row>
    <row r="12" spans="1:6" s="9" customFormat="1" ht="25.15" customHeight="1" x14ac:dyDescent="0.2">
      <c r="A12" s="54"/>
      <c r="B12" s="55"/>
      <c r="C12" s="30"/>
      <c r="D12" s="30"/>
      <c r="E12" s="31"/>
      <c r="F12" s="10"/>
    </row>
    <row r="13" spans="1:6" s="9" customFormat="1" ht="25.15" customHeight="1" x14ac:dyDescent="0.2">
      <c r="A13" s="52"/>
      <c r="B13" s="52"/>
      <c r="C13" s="37"/>
      <c r="D13" s="37"/>
      <c r="E13" s="38"/>
      <c r="F13" s="10"/>
    </row>
    <row r="14" spans="1:6" s="9" customFormat="1" ht="25.15" customHeight="1" x14ac:dyDescent="0.2">
      <c r="A14" s="52"/>
      <c r="B14" s="52"/>
      <c r="C14" s="37"/>
      <c r="D14" s="37"/>
      <c r="E14" s="38"/>
      <c r="F14" s="10"/>
    </row>
    <row r="15" spans="1:6" s="9" customFormat="1" ht="25.15" customHeight="1" x14ac:dyDescent="0.2">
      <c r="A15" s="52" t="s">
        <v>63</v>
      </c>
      <c r="B15" s="52"/>
      <c r="C15" s="30">
        <v>0</v>
      </c>
      <c r="D15" s="30">
        <v>0</v>
      </c>
      <c r="E15" s="31">
        <v>0</v>
      </c>
      <c r="F15" s="10"/>
    </row>
    <row r="16" spans="1:6" s="9" customFormat="1" ht="25.15" customHeight="1" x14ac:dyDescent="0.2">
      <c r="A16" s="52"/>
      <c r="B16" s="52"/>
      <c r="C16" s="30"/>
      <c r="D16" s="30"/>
      <c r="E16" s="31"/>
      <c r="F16" s="10"/>
    </row>
    <row r="17" spans="1:6" s="9" customFormat="1" ht="25.15" customHeight="1" x14ac:dyDescent="0.2">
      <c r="A17" s="52" t="s">
        <v>64</v>
      </c>
      <c r="B17" s="52"/>
      <c r="C17" s="30">
        <v>0</v>
      </c>
      <c r="D17" s="30">
        <v>15000</v>
      </c>
      <c r="E17" s="31">
        <v>15000</v>
      </c>
      <c r="F17" s="10" t="s">
        <v>36</v>
      </c>
    </row>
    <row r="18" spans="1:6" s="9" customFormat="1" ht="25.15" customHeight="1" x14ac:dyDescent="0.2">
      <c r="A18" s="52"/>
      <c r="B18" s="52"/>
      <c r="C18" s="30"/>
      <c r="D18" s="30"/>
      <c r="E18" s="31"/>
      <c r="F18" s="10"/>
    </row>
    <row r="19" spans="1:6" s="2" customFormat="1" ht="13.5" customHeight="1" x14ac:dyDescent="0.2">
      <c r="A19" s="24" t="s">
        <v>24</v>
      </c>
      <c r="B19" s="25"/>
      <c r="C19" s="33">
        <f>SUM(C5:C17)</f>
        <v>70000</v>
      </c>
      <c r="D19" s="33">
        <f>SUM(D5:D17)</f>
        <v>151000</v>
      </c>
      <c r="E19" s="34">
        <f>SUM(E5:E17)</f>
        <v>136000</v>
      </c>
      <c r="F19" s="23"/>
    </row>
    <row r="20" spans="1:6" s="7" customFormat="1" ht="7.5" customHeight="1" x14ac:dyDescent="0.2">
      <c r="A20" s="12"/>
      <c r="B20" s="13"/>
      <c r="C20" s="14"/>
      <c r="D20" s="14"/>
      <c r="E20" s="15"/>
      <c r="F20" s="16"/>
    </row>
    <row r="23" spans="1:6" x14ac:dyDescent="0.2">
      <c r="A23" s="19"/>
    </row>
    <row r="30" spans="1:6" x14ac:dyDescent="0.2">
      <c r="A30" s="53"/>
      <c r="B30" s="53"/>
      <c r="C30" s="30"/>
      <c r="D30" s="30"/>
      <c r="E30" s="30"/>
      <c r="F30" s="10"/>
    </row>
    <row r="31" spans="1:6" x14ac:dyDescent="0.2">
      <c r="A31" s="53"/>
      <c r="B31" s="53"/>
      <c r="C31" s="30"/>
      <c r="D31" s="30"/>
      <c r="E31" s="30"/>
      <c r="F31" s="10"/>
    </row>
  </sheetData>
  <mergeCells count="14">
    <mergeCell ref="A18:B18"/>
    <mergeCell ref="A14:B14"/>
    <mergeCell ref="A30:B30"/>
    <mergeCell ref="A31:B31"/>
    <mergeCell ref="A17:B17"/>
    <mergeCell ref="A16:B16"/>
    <mergeCell ref="A15:B15"/>
    <mergeCell ref="A1:F1"/>
    <mergeCell ref="A5:B5"/>
    <mergeCell ref="A6:B6"/>
    <mergeCell ref="A11:B11"/>
    <mergeCell ref="A13:B13"/>
    <mergeCell ref="A10:B10"/>
    <mergeCell ref="A12:B12"/>
  </mergeCells>
  <printOptions horizontalCentered="1"/>
  <pageMargins left="0.45" right="0.45" top="0.5" bottom="0.5" header="0.3" footer="0.3"/>
  <pageSetup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20" zoomScaleNormal="120" workbookViewId="0">
      <selection activeCell="E9" sqref="E9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37</v>
      </c>
      <c r="B2" s="35">
        <v>566212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65</v>
      </c>
      <c r="B5" s="45"/>
      <c r="C5" s="30">
        <v>500591</v>
      </c>
      <c r="D5" s="30">
        <v>500000</v>
      </c>
      <c r="E5" s="31">
        <v>750000</v>
      </c>
      <c r="F5" s="10"/>
    </row>
    <row r="6" spans="1:6" s="9" customFormat="1" ht="25.15" customHeight="1" x14ac:dyDescent="0.2">
      <c r="A6" s="45" t="s">
        <v>66</v>
      </c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500591</v>
      </c>
      <c r="D16" s="33">
        <f>SUM(D5:D15)</f>
        <v>500000</v>
      </c>
      <c r="E16" s="34">
        <f>SUM(E5:E15)</f>
        <v>750000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20" zoomScaleNormal="120" workbookViewId="0">
      <selection activeCell="E14" sqref="E14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35</v>
      </c>
      <c r="B2" s="35">
        <v>566210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8" t="s">
        <v>84</v>
      </c>
      <c r="B5" s="48"/>
      <c r="C5" s="30"/>
      <c r="D5" s="30"/>
      <c r="E5" s="31"/>
      <c r="F5" s="10"/>
    </row>
    <row r="6" spans="1:6" s="9" customFormat="1" ht="25.15" customHeight="1" x14ac:dyDescent="0.2">
      <c r="A6" s="45" t="s">
        <v>78</v>
      </c>
      <c r="B6" s="45"/>
      <c r="C6" s="30">
        <v>66702</v>
      </c>
      <c r="D6" s="30">
        <v>85000</v>
      </c>
      <c r="E6" s="31">
        <v>0</v>
      </c>
      <c r="F6" s="10"/>
    </row>
    <row r="7" spans="1:6" s="9" customFormat="1" ht="25.15" customHeight="1" x14ac:dyDescent="0.2">
      <c r="A7" s="45" t="s">
        <v>79</v>
      </c>
      <c r="B7" s="45"/>
      <c r="C7" s="30">
        <v>0</v>
      </c>
      <c r="D7" s="30">
        <v>1000</v>
      </c>
      <c r="E7" s="31">
        <v>0</v>
      </c>
      <c r="F7" s="10"/>
    </row>
    <row r="8" spans="1:6" s="9" customFormat="1" ht="25.15" customHeight="1" x14ac:dyDescent="0.2">
      <c r="A8" s="45" t="s">
        <v>80</v>
      </c>
      <c r="B8" s="45"/>
      <c r="C8" s="30">
        <v>5305</v>
      </c>
      <c r="D8" s="30">
        <v>9000</v>
      </c>
      <c r="E8" s="31">
        <v>0</v>
      </c>
      <c r="F8" s="10"/>
    </row>
    <row r="9" spans="1:6" s="9" customFormat="1" ht="25.15" customHeight="1" x14ac:dyDescent="0.2">
      <c r="A9" s="45" t="s">
        <v>157</v>
      </c>
      <c r="B9" s="45"/>
      <c r="C9" s="30">
        <v>2100</v>
      </c>
      <c r="D9" s="30">
        <v>0</v>
      </c>
      <c r="E9" s="31">
        <v>0</v>
      </c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8" t="s">
        <v>81</v>
      </c>
      <c r="B11" s="48"/>
      <c r="C11" s="30"/>
      <c r="D11" s="30"/>
      <c r="E11" s="31"/>
      <c r="F11" s="10"/>
    </row>
    <row r="12" spans="1:6" s="9" customFormat="1" ht="25.15" customHeight="1" x14ac:dyDescent="0.2">
      <c r="A12" s="45" t="s">
        <v>82</v>
      </c>
      <c r="B12" s="45"/>
      <c r="C12" s="30">
        <v>2875</v>
      </c>
      <c r="D12" s="30">
        <v>3000</v>
      </c>
      <c r="E12" s="31">
        <v>0</v>
      </c>
      <c r="F12" s="10"/>
    </row>
    <row r="13" spans="1:6" s="9" customFormat="1" ht="25.15" customHeight="1" x14ac:dyDescent="0.2">
      <c r="A13" s="45" t="s">
        <v>158</v>
      </c>
      <c r="B13" s="45"/>
      <c r="C13" s="30">
        <f>1752+21507</f>
        <v>23259</v>
      </c>
      <c r="D13" s="30">
        <v>8000</v>
      </c>
      <c r="E13" s="31">
        <v>0</v>
      </c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9" customFormat="1" ht="25.15" customHeight="1" x14ac:dyDescent="0.2">
      <c r="A16" s="45"/>
      <c r="B16" s="45"/>
      <c r="C16" s="30"/>
      <c r="D16" s="30"/>
      <c r="E16" s="31"/>
      <c r="F16" s="10"/>
    </row>
    <row r="17" spans="1:6" s="9" customFormat="1" ht="25.15" customHeight="1" x14ac:dyDescent="0.2">
      <c r="A17" s="45"/>
      <c r="B17" s="45"/>
      <c r="C17" s="30"/>
      <c r="D17" s="30"/>
      <c r="E17" s="31"/>
      <c r="F17" s="10"/>
    </row>
    <row r="18" spans="1:6" s="2" customFormat="1" ht="13.5" customHeight="1" x14ac:dyDescent="0.2">
      <c r="A18" s="24" t="s">
        <v>24</v>
      </c>
      <c r="B18" s="25"/>
      <c r="C18" s="33">
        <f>SUM(C5:C17)</f>
        <v>100241</v>
      </c>
      <c r="D18" s="33">
        <f>SUM(D5:D17)</f>
        <v>106000</v>
      </c>
      <c r="E18" s="34">
        <f>SUM(E5:E17)</f>
        <v>0</v>
      </c>
      <c r="F18" s="23"/>
    </row>
    <row r="19" spans="1:6" s="7" customFormat="1" ht="7.5" customHeight="1" x14ac:dyDescent="0.2">
      <c r="A19" s="12"/>
      <c r="B19" s="13"/>
      <c r="C19" s="14"/>
      <c r="D19" s="14"/>
      <c r="E19" s="15"/>
      <c r="F19" s="16"/>
    </row>
    <row r="22" spans="1:6" x14ac:dyDescent="0.2">
      <c r="A22" s="19"/>
      <c r="C22" s="18">
        <v>95168</v>
      </c>
    </row>
    <row r="24" spans="1:6" x14ac:dyDescent="0.2">
      <c r="C24" s="18">
        <f>C22-C18</f>
        <v>-5073</v>
      </c>
    </row>
  </sheetData>
  <mergeCells count="14">
    <mergeCell ref="A17:B17"/>
    <mergeCell ref="A1:F1"/>
    <mergeCell ref="A5:B5"/>
    <mergeCell ref="A6:B6"/>
    <mergeCell ref="A9:B9"/>
    <mergeCell ref="A10:B10"/>
    <mergeCell ref="A11:B11"/>
    <mergeCell ref="A12:B12"/>
    <mergeCell ref="A15:B15"/>
    <mergeCell ref="A16:B16"/>
    <mergeCell ref="A13:B13"/>
    <mergeCell ref="A14:B14"/>
    <mergeCell ref="A7:B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D3" sqref="D3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6</v>
      </c>
      <c r="B2" s="26"/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13</v>
      </c>
      <c r="B5" s="45"/>
      <c r="C5" s="30">
        <v>668</v>
      </c>
      <c r="D5" s="30">
        <v>751</v>
      </c>
      <c r="E5" s="31"/>
      <c r="F5" s="10"/>
    </row>
    <row r="6" spans="1:6" s="9" customFormat="1" ht="25.15" customHeight="1" x14ac:dyDescent="0.2">
      <c r="A6" s="45" t="s">
        <v>15</v>
      </c>
      <c r="B6" s="45"/>
      <c r="C6" s="30">
        <v>61383</v>
      </c>
      <c r="D6" s="30">
        <v>80502</v>
      </c>
      <c r="E6" s="31"/>
      <c r="F6" s="10"/>
    </row>
    <row r="7" spans="1:6" s="9" customFormat="1" ht="25.15" customHeight="1" x14ac:dyDescent="0.2">
      <c r="A7" s="45" t="s">
        <v>14</v>
      </c>
      <c r="B7" s="45"/>
      <c r="C7" s="30">
        <v>0</v>
      </c>
      <c r="D7" s="30">
        <v>0</v>
      </c>
      <c r="E7" s="31"/>
      <c r="F7" s="10"/>
    </row>
    <row r="8" spans="1:6" s="9" customFormat="1" ht="25.15" customHeight="1" x14ac:dyDescent="0.2">
      <c r="A8" s="45" t="s">
        <v>19</v>
      </c>
      <c r="B8" s="45"/>
      <c r="C8" s="30">
        <v>1692</v>
      </c>
      <c r="D8" s="30">
        <v>1359</v>
      </c>
      <c r="E8" s="31"/>
      <c r="F8" s="10"/>
    </row>
    <row r="9" spans="1:6" s="9" customFormat="1" ht="25.15" customHeight="1" x14ac:dyDescent="0.2">
      <c r="A9" s="45" t="s">
        <v>16</v>
      </c>
      <c r="B9" s="45"/>
      <c r="C9" s="30">
        <v>10150</v>
      </c>
      <c r="D9" s="30">
        <v>11434</v>
      </c>
      <c r="E9" s="31"/>
      <c r="F9" s="10"/>
    </row>
    <row r="10" spans="1:6" s="9" customFormat="1" ht="25.15" customHeight="1" x14ac:dyDescent="0.2">
      <c r="A10" s="45" t="s">
        <v>17</v>
      </c>
      <c r="B10" s="45"/>
      <c r="C10" s="30">
        <v>60</v>
      </c>
      <c r="D10" s="30">
        <v>223</v>
      </c>
      <c r="E10" s="31"/>
      <c r="F10" s="10"/>
    </row>
    <row r="11" spans="1:6" s="9" customFormat="1" ht="25.15" customHeight="1" x14ac:dyDescent="0.2">
      <c r="A11" s="45" t="s">
        <v>20</v>
      </c>
      <c r="B11" s="45"/>
      <c r="C11" s="30">
        <v>96760</v>
      </c>
      <c r="D11" s="30">
        <v>111445</v>
      </c>
      <c r="E11" s="31"/>
      <c r="F11" s="10"/>
    </row>
    <row r="12" spans="1:6" s="9" customFormat="1" ht="25.15" customHeight="1" x14ac:dyDescent="0.2">
      <c r="A12" s="45" t="s">
        <v>21</v>
      </c>
      <c r="B12" s="45"/>
      <c r="C12" s="30">
        <v>14298</v>
      </c>
      <c r="D12" s="30">
        <v>14747</v>
      </c>
      <c r="E12" s="31"/>
      <c r="F12" s="10"/>
    </row>
    <row r="13" spans="1:6" s="9" customFormat="1" ht="25.15" customHeight="1" x14ac:dyDescent="0.2">
      <c r="A13" s="45" t="s">
        <v>22</v>
      </c>
      <c r="B13" s="45"/>
      <c r="C13" s="30">
        <v>97</v>
      </c>
      <c r="D13" s="30">
        <v>296</v>
      </c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185108</v>
      </c>
      <c r="D16" s="33">
        <f>SUM(D5:D15)</f>
        <v>220757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11" sqref="E11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38</v>
      </c>
      <c r="B2" s="35">
        <v>566218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32.450000000000003" customHeight="1" x14ac:dyDescent="0.2">
      <c r="A5" s="48" t="s">
        <v>83</v>
      </c>
      <c r="B5" s="48"/>
      <c r="C5" s="30"/>
      <c r="D5" s="30"/>
      <c r="E5" s="31"/>
      <c r="F5" s="10"/>
    </row>
    <row r="6" spans="1:6" s="9" customFormat="1" ht="25.15" customHeight="1" x14ac:dyDescent="0.2">
      <c r="A6" s="45" t="s">
        <v>85</v>
      </c>
      <c r="B6" s="45"/>
      <c r="C6" s="30"/>
      <c r="D6" s="30">
        <v>20000</v>
      </c>
      <c r="E6" s="31">
        <v>30000</v>
      </c>
      <c r="F6" s="10"/>
    </row>
    <row r="7" spans="1:6" s="9" customFormat="1" ht="25.15" customHeight="1" x14ac:dyDescent="0.2">
      <c r="A7" s="45" t="s">
        <v>168</v>
      </c>
      <c r="B7" s="45"/>
      <c r="C7" s="30"/>
      <c r="D7" s="30"/>
      <c r="E7" s="31">
        <v>30000</v>
      </c>
      <c r="F7" s="10"/>
    </row>
    <row r="8" spans="1:6" s="9" customFormat="1" ht="25.15" customHeight="1" x14ac:dyDescent="0.2">
      <c r="A8" s="45" t="s">
        <v>167</v>
      </c>
      <c r="B8" s="45"/>
      <c r="C8" s="30">
        <v>9365</v>
      </c>
      <c r="D8" s="30">
        <v>20000</v>
      </c>
      <c r="E8" s="31">
        <v>20000</v>
      </c>
      <c r="F8" s="10"/>
    </row>
    <row r="9" spans="1:6" s="9" customFormat="1" ht="25.15" customHeight="1" x14ac:dyDescent="0.2">
      <c r="A9" s="45" t="s">
        <v>140</v>
      </c>
      <c r="B9" s="45"/>
      <c r="C9" s="30"/>
      <c r="D9" s="30">
        <v>6000</v>
      </c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9365</v>
      </c>
      <c r="D16" s="33">
        <f>SUM(D5:D15)</f>
        <v>46000</v>
      </c>
      <c r="E16" s="34">
        <f>SUM(E5:E15)</f>
        <v>80000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120" zoomScaleNormal="120" workbookViewId="0">
      <selection activeCell="A17" sqref="A17:B17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39</v>
      </c>
      <c r="B2" s="35">
        <v>566288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86</v>
      </c>
      <c r="B5" s="45"/>
      <c r="C5" s="30"/>
      <c r="D5" s="30">
        <v>2000</v>
      </c>
      <c r="E5" s="31">
        <v>2000</v>
      </c>
      <c r="F5" s="10" t="s">
        <v>100</v>
      </c>
    </row>
    <row r="6" spans="1:6" s="9" customFormat="1" ht="25.15" customHeight="1" x14ac:dyDescent="0.2">
      <c r="A6" s="45" t="s">
        <v>87</v>
      </c>
      <c r="B6" s="45"/>
      <c r="C6" s="30"/>
      <c r="D6" s="30">
        <v>0</v>
      </c>
      <c r="E6" s="31">
        <v>0</v>
      </c>
      <c r="F6" s="10"/>
    </row>
    <row r="7" spans="1:6" s="9" customFormat="1" ht="25.15" customHeight="1" x14ac:dyDescent="0.2">
      <c r="A7" s="45" t="s">
        <v>95</v>
      </c>
      <c r="B7" s="45"/>
      <c r="C7" s="30"/>
      <c r="D7" s="30">
        <v>3250</v>
      </c>
      <c r="E7" s="31">
        <v>3500</v>
      </c>
      <c r="F7" s="10" t="s">
        <v>92</v>
      </c>
    </row>
    <row r="8" spans="1:6" s="9" customFormat="1" ht="25.15" customHeight="1" x14ac:dyDescent="0.2">
      <c r="A8" s="45" t="s">
        <v>94</v>
      </c>
      <c r="B8" s="45"/>
      <c r="C8" s="30"/>
      <c r="D8" s="30">
        <v>16000</v>
      </c>
      <c r="E8" s="31">
        <v>16000</v>
      </c>
      <c r="F8" s="10" t="s">
        <v>93</v>
      </c>
    </row>
    <row r="9" spans="1:6" s="9" customFormat="1" ht="25.15" customHeight="1" x14ac:dyDescent="0.2">
      <c r="A9" s="45" t="s">
        <v>90</v>
      </c>
      <c r="B9" s="45"/>
      <c r="C9" s="30"/>
      <c r="D9" s="30">
        <v>4000</v>
      </c>
      <c r="E9" s="31">
        <v>6000</v>
      </c>
      <c r="F9" s="10" t="s">
        <v>96</v>
      </c>
    </row>
    <row r="10" spans="1:6" s="9" customFormat="1" ht="25.15" customHeight="1" x14ac:dyDescent="0.2">
      <c r="A10" s="45" t="s">
        <v>91</v>
      </c>
      <c r="B10" s="45"/>
      <c r="C10" s="30"/>
      <c r="D10" s="30">
        <v>3500</v>
      </c>
      <c r="E10" s="31">
        <v>3500</v>
      </c>
      <c r="F10" s="10"/>
    </row>
    <row r="11" spans="1:6" s="9" customFormat="1" ht="25.15" customHeight="1" x14ac:dyDescent="0.2">
      <c r="A11" s="45" t="s">
        <v>102</v>
      </c>
      <c r="B11" s="45"/>
      <c r="C11" s="30"/>
      <c r="D11" s="30">
        <v>15000</v>
      </c>
      <c r="E11" s="31">
        <v>15000</v>
      </c>
      <c r="F11" s="10"/>
    </row>
    <row r="12" spans="1:6" s="9" customFormat="1" ht="25.15" customHeight="1" x14ac:dyDescent="0.2">
      <c r="A12" s="45" t="s">
        <v>97</v>
      </c>
      <c r="B12" s="45"/>
      <c r="C12" s="30"/>
      <c r="D12" s="30">
        <v>5000</v>
      </c>
      <c r="E12" s="31">
        <v>5000</v>
      </c>
      <c r="F12" s="10"/>
    </row>
    <row r="13" spans="1:6" s="9" customFormat="1" ht="25.15" customHeight="1" x14ac:dyDescent="0.2">
      <c r="A13" s="45" t="s">
        <v>89</v>
      </c>
      <c r="B13" s="45"/>
      <c r="C13" s="30"/>
      <c r="D13" s="30">
        <v>1500</v>
      </c>
      <c r="E13" s="31">
        <v>0</v>
      </c>
      <c r="F13" s="10"/>
    </row>
    <row r="14" spans="1:6" s="9" customFormat="1" ht="25.15" customHeight="1" x14ac:dyDescent="0.2">
      <c r="A14" s="45" t="s">
        <v>98</v>
      </c>
      <c r="B14" s="45"/>
      <c r="C14" s="30"/>
      <c r="D14" s="30">
        <v>2500</v>
      </c>
      <c r="E14" s="31">
        <v>2500</v>
      </c>
      <c r="F14" s="10" t="s">
        <v>99</v>
      </c>
    </row>
    <row r="15" spans="1:6" s="9" customFormat="1" ht="25.15" customHeight="1" x14ac:dyDescent="0.2">
      <c r="A15" s="45" t="s">
        <v>101</v>
      </c>
      <c r="B15" s="45"/>
      <c r="C15" s="30"/>
      <c r="D15" s="30">
        <v>500</v>
      </c>
      <c r="E15" s="31">
        <v>500</v>
      </c>
      <c r="F15" s="10"/>
    </row>
    <row r="16" spans="1:6" s="9" customFormat="1" ht="25.15" customHeight="1" x14ac:dyDescent="0.2">
      <c r="A16" s="45" t="s">
        <v>103</v>
      </c>
      <c r="B16" s="45"/>
      <c r="C16" s="30"/>
      <c r="D16" s="30">
        <v>4500</v>
      </c>
      <c r="E16" s="31">
        <v>5000</v>
      </c>
      <c r="F16" s="10"/>
    </row>
    <row r="17" spans="1:6" s="9" customFormat="1" ht="25.15" customHeight="1" x14ac:dyDescent="0.2">
      <c r="A17" s="45" t="s">
        <v>104</v>
      </c>
      <c r="B17" s="45"/>
      <c r="C17" s="30"/>
      <c r="D17" s="30">
        <v>3000</v>
      </c>
      <c r="E17" s="31">
        <v>3000</v>
      </c>
      <c r="F17" s="10"/>
    </row>
    <row r="18" spans="1:6" s="9" customFormat="1" ht="25.15" customHeight="1" x14ac:dyDescent="0.2">
      <c r="A18" s="45" t="s">
        <v>105</v>
      </c>
      <c r="B18" s="45"/>
      <c r="C18" s="30"/>
      <c r="D18" s="30">
        <v>850</v>
      </c>
      <c r="E18" s="31">
        <v>850</v>
      </c>
      <c r="F18" s="10"/>
    </row>
    <row r="19" spans="1:6" s="9" customFormat="1" ht="25.15" customHeight="1" x14ac:dyDescent="0.2">
      <c r="A19" s="45" t="s">
        <v>106</v>
      </c>
      <c r="B19" s="45"/>
      <c r="C19" s="30"/>
      <c r="D19" s="30">
        <v>500</v>
      </c>
      <c r="E19" s="31">
        <v>500</v>
      </c>
      <c r="F19" s="10"/>
    </row>
    <row r="20" spans="1:6" s="9" customFormat="1" ht="25.15" customHeight="1" x14ac:dyDescent="0.2">
      <c r="A20" s="45" t="s">
        <v>88</v>
      </c>
      <c r="B20" s="45"/>
      <c r="C20" s="30"/>
      <c r="D20" s="30">
        <v>500</v>
      </c>
      <c r="E20" s="31">
        <v>500</v>
      </c>
      <c r="F20" s="10"/>
    </row>
    <row r="21" spans="1:6" s="9" customFormat="1" ht="25.15" customHeight="1" x14ac:dyDescent="0.2">
      <c r="A21" s="45" t="s">
        <v>125</v>
      </c>
      <c r="B21" s="45"/>
      <c r="C21" s="30"/>
      <c r="D21" s="30">
        <v>6000</v>
      </c>
      <c r="E21" s="31">
        <v>6000</v>
      </c>
      <c r="F21" s="10"/>
    </row>
    <row r="22" spans="1:6" s="9" customFormat="1" ht="25.15" customHeight="1" x14ac:dyDescent="0.2">
      <c r="A22" s="45" t="s">
        <v>159</v>
      </c>
      <c r="B22" s="45"/>
      <c r="C22" s="30">
        <v>11033</v>
      </c>
      <c r="D22" s="30"/>
      <c r="E22" s="31">
        <v>20000</v>
      </c>
      <c r="F22" s="10"/>
    </row>
    <row r="23" spans="1:6" s="9" customFormat="1" ht="25.15" customHeight="1" x14ac:dyDescent="0.2">
      <c r="A23" s="52" t="s">
        <v>174</v>
      </c>
      <c r="B23" s="52"/>
      <c r="C23" s="37"/>
      <c r="D23" s="37"/>
      <c r="E23" s="38">
        <v>5000</v>
      </c>
      <c r="F23" s="36" t="s">
        <v>175</v>
      </c>
    </row>
    <row r="24" spans="1:6" s="9" customFormat="1" ht="25.15" customHeight="1" x14ac:dyDescent="0.2">
      <c r="A24" s="45"/>
      <c r="B24" s="45"/>
      <c r="C24" s="30"/>
      <c r="D24" s="30"/>
      <c r="E24" s="31"/>
      <c r="F24" s="10"/>
    </row>
    <row r="25" spans="1:6" s="2" customFormat="1" ht="13.5" customHeight="1" x14ac:dyDescent="0.2">
      <c r="A25" s="24" t="s">
        <v>24</v>
      </c>
      <c r="B25" s="25"/>
      <c r="C25" s="33">
        <v>43440</v>
      </c>
      <c r="D25" s="33">
        <f>SUM(D5:D24)</f>
        <v>68600</v>
      </c>
      <c r="E25" s="34">
        <f>SUM(E5:E24)</f>
        <v>94850</v>
      </c>
      <c r="F25" s="23"/>
    </row>
    <row r="26" spans="1:6" s="7" customFormat="1" ht="7.5" customHeight="1" x14ac:dyDescent="0.2">
      <c r="A26" s="12"/>
      <c r="B26" s="13"/>
      <c r="C26" s="14"/>
      <c r="D26" s="14"/>
      <c r="E26" s="15"/>
      <c r="F26" s="16"/>
    </row>
    <row r="29" spans="1:6" x14ac:dyDescent="0.2">
      <c r="A29" s="19"/>
    </row>
  </sheetData>
  <mergeCells count="21">
    <mergeCell ref="A10:B10"/>
    <mergeCell ref="A11:B11"/>
    <mergeCell ref="A12:B12"/>
    <mergeCell ref="A17:B17"/>
    <mergeCell ref="A18:B18"/>
    <mergeCell ref="A23:B23"/>
    <mergeCell ref="A24:B24"/>
    <mergeCell ref="A13:B13"/>
    <mergeCell ref="A14:B14"/>
    <mergeCell ref="A15:B15"/>
    <mergeCell ref="A16:B16"/>
    <mergeCell ref="A19:B19"/>
    <mergeCell ref="A20:B20"/>
    <mergeCell ref="A21:B21"/>
    <mergeCell ref="A22:B22"/>
    <mergeCell ref="A9:B9"/>
    <mergeCell ref="A1:F1"/>
    <mergeCell ref="A5:B5"/>
    <mergeCell ref="A6:B6"/>
    <mergeCell ref="A7:B7"/>
    <mergeCell ref="A8:B8"/>
  </mergeCells>
  <printOptions horizontalCentered="1"/>
  <pageMargins left="0.45" right="0.45" top="0.5" bottom="0.5" header="0.3" footer="0.3"/>
  <pageSetup scale="9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8" sqref="E8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52.9" customHeight="1" x14ac:dyDescent="0.2">
      <c r="A2" s="32" t="s">
        <v>40</v>
      </c>
      <c r="B2" s="35">
        <v>566285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/>
      <c r="B5" s="45"/>
      <c r="C5" s="30"/>
      <c r="D5" s="30">
        <v>50000</v>
      </c>
      <c r="E5" s="31">
        <v>50000</v>
      </c>
      <c r="F5" s="10"/>
    </row>
    <row r="6" spans="1:6" s="9" customFormat="1" ht="25.15" customHeight="1" x14ac:dyDescent="0.2">
      <c r="A6" s="45" t="s">
        <v>41</v>
      </c>
      <c r="B6" s="45"/>
      <c r="C6" s="30"/>
      <c r="D6" s="30"/>
      <c r="E6" s="31"/>
      <c r="F6" s="10"/>
    </row>
    <row r="7" spans="1:6" s="9" customFormat="1" ht="25.15" customHeight="1" x14ac:dyDescent="0.2">
      <c r="A7" s="45" t="s">
        <v>42</v>
      </c>
      <c r="B7" s="45"/>
      <c r="C7" s="30"/>
      <c r="D7" s="30"/>
      <c r="E7" s="31"/>
      <c r="F7" s="10"/>
    </row>
    <row r="8" spans="1:6" s="9" customFormat="1" ht="25.15" customHeight="1" x14ac:dyDescent="0.2">
      <c r="A8" s="45" t="s">
        <v>43</v>
      </c>
      <c r="B8" s="45"/>
      <c r="C8" s="30">
        <v>1500</v>
      </c>
      <c r="D8" s="30"/>
      <c r="E8" s="31"/>
      <c r="F8" s="10"/>
    </row>
    <row r="9" spans="1:6" s="9" customFormat="1" ht="25.15" customHeight="1" x14ac:dyDescent="0.2">
      <c r="A9" s="45" t="s">
        <v>160</v>
      </c>
      <c r="B9" s="45"/>
      <c r="C9" s="30">
        <v>6741</v>
      </c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56" t="s">
        <v>44</v>
      </c>
      <c r="B15" s="56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8241</v>
      </c>
      <c r="D16" s="33">
        <f>SUM(D5:D15)</f>
        <v>50000</v>
      </c>
      <c r="E16" s="34">
        <f>SUM(E5:E15)</f>
        <v>50000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6" sqref="E6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45</v>
      </c>
      <c r="B2" s="35">
        <v>561601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67</v>
      </c>
      <c r="B5" s="45"/>
      <c r="C5" s="30">
        <v>0</v>
      </c>
      <c r="D5" s="30">
        <v>1000</v>
      </c>
      <c r="E5" s="31">
        <v>1000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57"/>
      <c r="B10" s="57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1000</v>
      </c>
      <c r="E16" s="34">
        <f>SUM(E5:E15)</f>
        <v>1000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3" zoomScale="120" zoomScaleNormal="120" workbookViewId="0">
      <selection activeCell="F10" sqref="F10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2.57031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3</v>
      </c>
      <c r="B2" s="26"/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121</v>
      </c>
      <c r="B5" s="45"/>
      <c r="C5" s="30">
        <v>550</v>
      </c>
      <c r="D5" s="30">
        <v>550</v>
      </c>
      <c r="E5" s="31">
        <v>0</v>
      </c>
      <c r="F5" s="10" t="s">
        <v>123</v>
      </c>
    </row>
    <row r="6" spans="1:6" s="11" customFormat="1" ht="25.15" customHeight="1" x14ac:dyDescent="0.2">
      <c r="A6" s="45" t="s">
        <v>107</v>
      </c>
      <c r="B6" s="45"/>
      <c r="C6" s="30">
        <v>425</v>
      </c>
      <c r="D6" s="30">
        <v>475</v>
      </c>
      <c r="E6" s="31">
        <v>475</v>
      </c>
      <c r="F6" s="10" t="s">
        <v>126</v>
      </c>
    </row>
    <row r="7" spans="1:6" s="9" customFormat="1" ht="25.15" customHeight="1" x14ac:dyDescent="0.2">
      <c r="A7" s="45" t="s">
        <v>108</v>
      </c>
      <c r="B7" s="45"/>
      <c r="C7" s="30">
        <v>250</v>
      </c>
      <c r="D7" s="30">
        <v>250</v>
      </c>
      <c r="E7" s="31">
        <v>250</v>
      </c>
      <c r="F7" s="10" t="s">
        <v>123</v>
      </c>
    </row>
    <row r="8" spans="1:6" s="9" customFormat="1" ht="25.15" customHeight="1" x14ac:dyDescent="0.2">
      <c r="A8" s="45" t="s">
        <v>133</v>
      </c>
      <c r="B8" s="45"/>
      <c r="C8" s="30">
        <v>35</v>
      </c>
      <c r="D8" s="30">
        <v>150</v>
      </c>
      <c r="E8" s="31">
        <v>0</v>
      </c>
      <c r="F8" s="10" t="s">
        <v>135</v>
      </c>
    </row>
    <row r="9" spans="1:6" s="9" customFormat="1" ht="25.15" customHeight="1" x14ac:dyDescent="0.2">
      <c r="A9" s="45" t="s">
        <v>109</v>
      </c>
      <c r="B9" s="45"/>
      <c r="C9" s="30">
        <v>619</v>
      </c>
      <c r="D9" s="30">
        <v>300</v>
      </c>
      <c r="E9" s="31">
        <v>300</v>
      </c>
      <c r="F9" s="10" t="s">
        <v>127</v>
      </c>
    </row>
    <row r="10" spans="1:6" s="9" customFormat="1" ht="25.15" customHeight="1" x14ac:dyDescent="0.2">
      <c r="A10" s="45" t="s">
        <v>110</v>
      </c>
      <c r="B10" s="45"/>
      <c r="C10" s="30">
        <v>720</v>
      </c>
      <c r="D10" s="30">
        <v>1450</v>
      </c>
      <c r="E10" s="31">
        <v>1450</v>
      </c>
      <c r="F10" s="10" t="s">
        <v>161</v>
      </c>
    </row>
    <row r="11" spans="1:6" s="9" customFormat="1" ht="25.15" customHeight="1" x14ac:dyDescent="0.2">
      <c r="A11" s="45" t="s">
        <v>111</v>
      </c>
      <c r="B11" s="45"/>
      <c r="C11" s="30">
        <v>560</v>
      </c>
      <c r="D11" s="30">
        <v>1165</v>
      </c>
      <c r="E11" s="31">
        <v>1200</v>
      </c>
      <c r="F11" s="10" t="s">
        <v>139</v>
      </c>
    </row>
    <row r="12" spans="1:6" s="9" customFormat="1" ht="25.15" customHeight="1" x14ac:dyDescent="0.2">
      <c r="A12" s="45" t="s">
        <v>112</v>
      </c>
      <c r="B12" s="45"/>
      <c r="C12" s="30">
        <v>2497</v>
      </c>
      <c r="D12" s="30">
        <v>2250</v>
      </c>
      <c r="E12" s="31">
        <v>2500</v>
      </c>
      <c r="F12" s="10" t="s">
        <v>164</v>
      </c>
    </row>
    <row r="13" spans="1:6" s="9" customFormat="1" ht="25.15" customHeight="1" x14ac:dyDescent="0.2">
      <c r="A13" s="45" t="s">
        <v>113</v>
      </c>
      <c r="B13" s="45"/>
      <c r="C13" s="30">
        <v>795</v>
      </c>
      <c r="D13" s="30">
        <v>795</v>
      </c>
      <c r="E13" s="31">
        <v>795</v>
      </c>
      <c r="F13" s="10" t="s">
        <v>124</v>
      </c>
    </row>
    <row r="14" spans="1:6" s="9" customFormat="1" ht="25.15" customHeight="1" x14ac:dyDescent="0.2">
      <c r="A14" s="45" t="s">
        <v>114</v>
      </c>
      <c r="B14" s="45"/>
      <c r="C14" s="30">
        <v>485</v>
      </c>
      <c r="D14" s="30">
        <v>485</v>
      </c>
      <c r="E14" s="31">
        <v>1000</v>
      </c>
      <c r="F14" s="10" t="s">
        <v>165</v>
      </c>
    </row>
    <row r="15" spans="1:6" s="9" customFormat="1" ht="25.15" customHeight="1" x14ac:dyDescent="0.2">
      <c r="A15" s="45" t="s">
        <v>115</v>
      </c>
      <c r="B15" s="45"/>
      <c r="C15" s="30">
        <v>250</v>
      </c>
      <c r="D15" s="30">
        <v>250</v>
      </c>
      <c r="E15" s="31">
        <v>250</v>
      </c>
      <c r="F15" s="10" t="s">
        <v>123</v>
      </c>
    </row>
    <row r="16" spans="1:6" s="9" customFormat="1" ht="25.15" customHeight="1" x14ac:dyDescent="0.2">
      <c r="A16" s="45" t="s">
        <v>116</v>
      </c>
      <c r="B16" s="45"/>
      <c r="C16" s="30">
        <v>195</v>
      </c>
      <c r="D16" s="30">
        <v>100</v>
      </c>
      <c r="E16" s="31">
        <v>100</v>
      </c>
      <c r="F16" s="10" t="s">
        <v>123</v>
      </c>
    </row>
    <row r="17" spans="1:6" s="9" customFormat="1" ht="25.15" customHeight="1" x14ac:dyDescent="0.2">
      <c r="A17" s="45" t="s">
        <v>117</v>
      </c>
      <c r="B17" s="45"/>
      <c r="C17" s="30">
        <v>1200</v>
      </c>
      <c r="D17" s="30">
        <v>1500</v>
      </c>
      <c r="E17" s="31">
        <v>1500</v>
      </c>
      <c r="F17" s="10" t="s">
        <v>166</v>
      </c>
    </row>
    <row r="18" spans="1:6" s="9" customFormat="1" ht="25.15" customHeight="1" x14ac:dyDescent="0.2">
      <c r="A18" s="45" t="s">
        <v>118</v>
      </c>
      <c r="B18" s="45"/>
      <c r="C18" s="30">
        <v>895</v>
      </c>
      <c r="D18" s="30">
        <v>750</v>
      </c>
      <c r="E18" s="31">
        <v>750</v>
      </c>
      <c r="F18" s="10" t="s">
        <v>123</v>
      </c>
    </row>
    <row r="19" spans="1:6" s="9" customFormat="1" ht="25.15" customHeight="1" x14ac:dyDescent="0.2">
      <c r="A19" s="45" t="s">
        <v>120</v>
      </c>
      <c r="B19" s="45"/>
      <c r="C19" s="30">
        <v>0</v>
      </c>
      <c r="D19" s="30">
        <v>335</v>
      </c>
      <c r="E19" s="31">
        <v>395</v>
      </c>
      <c r="F19" s="10" t="s">
        <v>126</v>
      </c>
    </row>
    <row r="20" spans="1:6" s="9" customFormat="1" ht="25.15" customHeight="1" x14ac:dyDescent="0.2">
      <c r="A20" s="45" t="s">
        <v>119</v>
      </c>
      <c r="B20" s="45"/>
      <c r="C20" s="30">
        <v>0</v>
      </c>
      <c r="D20" s="30">
        <v>150</v>
      </c>
      <c r="E20" s="31">
        <v>150</v>
      </c>
      <c r="F20" s="10" t="s">
        <v>134</v>
      </c>
    </row>
    <row r="21" spans="1:6" s="9" customFormat="1" ht="25.15" customHeight="1" x14ac:dyDescent="0.2">
      <c r="A21" s="45" t="s">
        <v>122</v>
      </c>
      <c r="B21" s="45"/>
      <c r="C21" s="30">
        <v>395</v>
      </c>
      <c r="D21" s="30">
        <v>2500</v>
      </c>
      <c r="E21" s="31">
        <v>1000</v>
      </c>
      <c r="F21" s="10"/>
    </row>
    <row r="22" spans="1:6" s="9" customFormat="1" ht="25.15" customHeight="1" x14ac:dyDescent="0.2">
      <c r="A22" s="45"/>
      <c r="B22" s="45"/>
      <c r="C22" s="30"/>
      <c r="D22" s="30"/>
      <c r="E22" s="31"/>
      <c r="F22" s="10"/>
    </row>
    <row r="23" spans="1:6" s="9" customFormat="1" ht="25.15" customHeight="1" x14ac:dyDescent="0.2">
      <c r="A23" s="45"/>
      <c r="B23" s="45"/>
      <c r="C23" s="30"/>
      <c r="D23" s="30"/>
      <c r="E23" s="31"/>
      <c r="F23" s="10"/>
    </row>
    <row r="24" spans="1:6" s="9" customFormat="1" ht="25.15" customHeight="1" x14ac:dyDescent="0.2">
      <c r="A24" s="45"/>
      <c r="B24" s="45"/>
      <c r="C24" s="19"/>
      <c r="D24" s="30"/>
      <c r="E24" s="31"/>
      <c r="F24" s="10"/>
    </row>
    <row r="25" spans="1:6" s="9" customFormat="1" ht="25.15" customHeight="1" x14ac:dyDescent="0.2">
      <c r="A25" s="45"/>
      <c r="B25" s="45"/>
      <c r="C25" s="19"/>
      <c r="D25" s="30"/>
      <c r="E25" s="31"/>
      <c r="F25" s="10"/>
    </row>
    <row r="26" spans="1:6" s="2" customFormat="1" ht="13.5" customHeight="1" x14ac:dyDescent="0.2">
      <c r="A26" s="24" t="s">
        <v>24</v>
      </c>
      <c r="B26" s="25"/>
      <c r="C26" s="33">
        <f>SUM(C5:C25)</f>
        <v>9871</v>
      </c>
      <c r="D26" s="33">
        <f>SUM(D5:D25)</f>
        <v>13455</v>
      </c>
      <c r="E26" s="34">
        <f>SUM(E5:E25)</f>
        <v>12115</v>
      </c>
      <c r="F26" s="23"/>
    </row>
    <row r="27" spans="1:6" s="7" customFormat="1" ht="7.5" customHeight="1" x14ac:dyDescent="0.2">
      <c r="A27" s="12"/>
      <c r="B27" s="13"/>
      <c r="C27" s="14"/>
      <c r="D27" s="14"/>
      <c r="E27" s="15"/>
      <c r="F27" s="16"/>
    </row>
    <row r="30" spans="1:6" x14ac:dyDescent="0.2">
      <c r="A30" s="19"/>
    </row>
  </sheetData>
  <mergeCells count="22">
    <mergeCell ref="A12:B12"/>
    <mergeCell ref="A13:B13"/>
    <mergeCell ref="A18:B18"/>
    <mergeCell ref="A20:B20"/>
    <mergeCell ref="A19:B19"/>
    <mergeCell ref="A24:B24"/>
    <mergeCell ref="A25:B25"/>
    <mergeCell ref="A14:B14"/>
    <mergeCell ref="A15:B15"/>
    <mergeCell ref="A16:B16"/>
    <mergeCell ref="A17:B17"/>
    <mergeCell ref="A23:B23"/>
    <mergeCell ref="A21:B21"/>
    <mergeCell ref="A22:B22"/>
    <mergeCell ref="A11:B11"/>
    <mergeCell ref="A1:F1"/>
    <mergeCell ref="A5:B5"/>
    <mergeCell ref="A7:B7"/>
    <mergeCell ref="A9:B9"/>
    <mergeCell ref="A10:B10"/>
    <mergeCell ref="A6:B6"/>
    <mergeCell ref="A8:B8"/>
  </mergeCells>
  <printOptions horizontalCentered="1"/>
  <pageMargins left="0.45" right="0.45" top="0.75" bottom="0.5" header="0.3" footer="0.3"/>
  <pageSetup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D3" sqref="D3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/>
      <c r="B2" s="26"/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/>
      <c r="B5" s="45"/>
      <c r="C5" s="30"/>
      <c r="D5" s="30"/>
      <c r="E5" s="31"/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0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0.28515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5" sqref="E5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18</v>
      </c>
      <c r="B2" s="35">
        <v>52101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23</v>
      </c>
      <c r="B5" s="45"/>
      <c r="C5" s="30">
        <v>1461</v>
      </c>
      <c r="D5" s="30">
        <v>2000</v>
      </c>
      <c r="E5" s="31">
        <v>2000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1461</v>
      </c>
      <c r="D16" s="33">
        <f>SUM(D5:D15)</f>
        <v>2000</v>
      </c>
      <c r="E16" s="34">
        <f>SUM(E5:E15)</f>
        <v>2000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D3" sqref="D3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48</v>
      </c>
      <c r="B2" s="35">
        <v>521011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/>
      <c r="B5" s="45"/>
      <c r="C5" s="30">
        <v>0</v>
      </c>
      <c r="D5" s="30">
        <v>0</v>
      </c>
      <c r="E5" s="31"/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0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7" sqref="E7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25</v>
      </c>
      <c r="B2" s="35">
        <v>521012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8" t="s">
        <v>68</v>
      </c>
      <c r="B5" s="48"/>
      <c r="C5" s="30"/>
      <c r="D5" s="30"/>
      <c r="E5" s="31"/>
      <c r="F5" s="10"/>
    </row>
    <row r="6" spans="1:6" s="9" customFormat="1" ht="25.15" customHeight="1" x14ac:dyDescent="0.2">
      <c r="A6" s="45" t="s">
        <v>131</v>
      </c>
      <c r="B6" s="45"/>
      <c r="C6" s="30">
        <v>1452</v>
      </c>
      <c r="D6" s="30">
        <v>1500</v>
      </c>
      <c r="E6" s="31">
        <v>0</v>
      </c>
      <c r="F6" s="10" t="s">
        <v>132</v>
      </c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1452</v>
      </c>
      <c r="D16" s="33">
        <f>SUM(D5:D15)</f>
        <v>1500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6" sqref="E6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26</v>
      </c>
      <c r="B2" s="35">
        <v>521014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/>
      <c r="B5" s="45"/>
      <c r="C5" s="30">
        <v>0</v>
      </c>
      <c r="D5" s="30">
        <v>0</v>
      </c>
      <c r="E5" s="31">
        <v>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0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5" sqref="E5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27</v>
      </c>
      <c r="B2" s="35">
        <v>52102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143</v>
      </c>
      <c r="B5" s="45"/>
      <c r="C5" s="30">
        <v>1500</v>
      </c>
      <c r="D5" s="30">
        <v>1500</v>
      </c>
      <c r="E5" s="31">
        <v>1500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1500</v>
      </c>
      <c r="D16" s="33">
        <f>SUM(D5:D15)</f>
        <v>1500</v>
      </c>
      <c r="E16" s="34">
        <f>SUM(E5:E15)</f>
        <v>1500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9" sqref="E9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52.9" customHeight="1" x14ac:dyDescent="0.2">
      <c r="A2" s="32" t="s">
        <v>28</v>
      </c>
      <c r="B2" s="35">
        <v>52105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51</v>
      </c>
      <c r="B5" s="45"/>
      <c r="C5" s="30">
        <v>0</v>
      </c>
      <c r="D5" s="30">
        <v>500</v>
      </c>
      <c r="E5" s="31">
        <v>0</v>
      </c>
      <c r="F5" s="10" t="s">
        <v>130</v>
      </c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0</v>
      </c>
      <c r="D16" s="33">
        <f>SUM(D5:D15)</f>
        <v>500</v>
      </c>
      <c r="E16" s="34">
        <f>SUM(E5:E15)</f>
        <v>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120" zoomScaleNormal="120" workbookViewId="0">
      <selection activeCell="E12" sqref="E12"/>
    </sheetView>
  </sheetViews>
  <sheetFormatPr defaultColWidth="9.140625" defaultRowHeight="12.75" x14ac:dyDescent="0.2"/>
  <cols>
    <col min="1" max="1" width="35" style="1" customWidth="1"/>
    <col min="2" max="2" width="9.5703125" style="17" customWidth="1"/>
    <col min="3" max="5" width="13.7109375" style="18" customWidth="1"/>
    <col min="6" max="6" width="51.28515625" style="1" customWidth="1"/>
    <col min="7" max="16384" width="9.140625" style="1"/>
  </cols>
  <sheetData>
    <row r="1" spans="1:6" ht="24.75" customHeight="1" x14ac:dyDescent="0.2">
      <c r="A1" s="46" t="s">
        <v>49</v>
      </c>
      <c r="B1" s="47"/>
      <c r="C1" s="47"/>
      <c r="D1" s="47"/>
      <c r="E1" s="47"/>
      <c r="F1" s="47"/>
    </row>
    <row r="2" spans="1:6" s="2" customFormat="1" ht="33" customHeight="1" x14ac:dyDescent="0.2">
      <c r="A2" s="32" t="s">
        <v>50</v>
      </c>
      <c r="B2" s="35">
        <v>55402</v>
      </c>
      <c r="C2" s="27" t="s">
        <v>141</v>
      </c>
      <c r="D2" s="27" t="s">
        <v>156</v>
      </c>
      <c r="E2" s="27" t="s">
        <v>142</v>
      </c>
      <c r="F2" s="28" t="s">
        <v>0</v>
      </c>
    </row>
    <row r="3" spans="1:6" s="7" customFormat="1" ht="7.5" customHeight="1" x14ac:dyDescent="0.2">
      <c r="A3" s="3"/>
      <c r="B3" s="4"/>
      <c r="C3" s="5"/>
      <c r="D3" s="5"/>
      <c r="E3" s="5"/>
      <c r="F3" s="6"/>
    </row>
    <row r="4" spans="1:6" s="9" customFormat="1" ht="13.5" customHeight="1" x14ac:dyDescent="0.2">
      <c r="A4" s="20"/>
      <c r="B4" s="21"/>
      <c r="C4" s="22"/>
      <c r="D4" s="22"/>
      <c r="E4" s="29"/>
      <c r="F4" s="8" t="s">
        <v>4</v>
      </c>
    </row>
    <row r="5" spans="1:6" s="11" customFormat="1" ht="25.15" customHeight="1" x14ac:dyDescent="0.2">
      <c r="A5" s="45" t="s">
        <v>52</v>
      </c>
      <c r="B5" s="45"/>
      <c r="C5" s="30">
        <v>2415</v>
      </c>
      <c r="D5" s="30">
        <v>4000</v>
      </c>
      <c r="E5" s="31">
        <v>4000</v>
      </c>
      <c r="F5" s="10"/>
    </row>
    <row r="6" spans="1:6" s="9" customFormat="1" ht="25.15" customHeight="1" x14ac:dyDescent="0.2">
      <c r="A6" s="45"/>
      <c r="B6" s="45"/>
      <c r="C6" s="30"/>
      <c r="D6" s="30"/>
      <c r="E6" s="31"/>
      <c r="F6" s="10"/>
    </row>
    <row r="7" spans="1:6" s="9" customFormat="1" ht="25.15" customHeight="1" x14ac:dyDescent="0.2">
      <c r="A7" s="45"/>
      <c r="B7" s="45"/>
      <c r="C7" s="30"/>
      <c r="D7" s="30"/>
      <c r="E7" s="31"/>
      <c r="F7" s="10"/>
    </row>
    <row r="8" spans="1:6" s="9" customFormat="1" ht="25.15" customHeight="1" x14ac:dyDescent="0.2">
      <c r="A8" s="45"/>
      <c r="B8" s="45"/>
      <c r="C8" s="30"/>
      <c r="D8" s="30"/>
      <c r="E8" s="31"/>
      <c r="F8" s="10"/>
    </row>
    <row r="9" spans="1:6" s="9" customFormat="1" ht="25.15" customHeight="1" x14ac:dyDescent="0.2">
      <c r="A9" s="45"/>
      <c r="B9" s="45"/>
      <c r="C9" s="30"/>
      <c r="D9" s="30"/>
      <c r="E9" s="31"/>
      <c r="F9" s="10"/>
    </row>
    <row r="10" spans="1:6" s="9" customFormat="1" ht="25.15" customHeight="1" x14ac:dyDescent="0.2">
      <c r="A10" s="45"/>
      <c r="B10" s="45"/>
      <c r="C10" s="30"/>
      <c r="D10" s="30"/>
      <c r="E10" s="31"/>
      <c r="F10" s="10"/>
    </row>
    <row r="11" spans="1:6" s="9" customFormat="1" ht="25.15" customHeight="1" x14ac:dyDescent="0.2">
      <c r="A11" s="45"/>
      <c r="B11" s="45"/>
      <c r="C11" s="30"/>
      <c r="D11" s="30"/>
      <c r="E11" s="31"/>
      <c r="F11" s="10"/>
    </row>
    <row r="12" spans="1:6" s="9" customFormat="1" ht="25.15" customHeight="1" x14ac:dyDescent="0.2">
      <c r="A12" s="45"/>
      <c r="B12" s="45"/>
      <c r="C12" s="30"/>
      <c r="D12" s="30"/>
      <c r="E12" s="31"/>
      <c r="F12" s="10"/>
    </row>
    <row r="13" spans="1:6" s="9" customFormat="1" ht="25.15" customHeight="1" x14ac:dyDescent="0.2">
      <c r="A13" s="45"/>
      <c r="B13" s="45"/>
      <c r="C13" s="30"/>
      <c r="D13" s="30"/>
      <c r="E13" s="31"/>
      <c r="F13" s="10"/>
    </row>
    <row r="14" spans="1:6" s="9" customFormat="1" ht="25.15" customHeight="1" x14ac:dyDescent="0.2">
      <c r="A14" s="45"/>
      <c r="B14" s="45"/>
      <c r="C14" s="30"/>
      <c r="D14" s="30"/>
      <c r="E14" s="31"/>
      <c r="F14" s="10"/>
    </row>
    <row r="15" spans="1:6" s="9" customFormat="1" ht="25.15" customHeight="1" x14ac:dyDescent="0.2">
      <c r="A15" s="45"/>
      <c r="B15" s="45"/>
      <c r="C15" s="30"/>
      <c r="D15" s="30"/>
      <c r="E15" s="31"/>
      <c r="F15" s="10"/>
    </row>
    <row r="16" spans="1:6" s="2" customFormat="1" ht="13.5" customHeight="1" x14ac:dyDescent="0.2">
      <c r="A16" s="24" t="s">
        <v>24</v>
      </c>
      <c r="B16" s="25"/>
      <c r="C16" s="33">
        <f>SUM(C5:C15)</f>
        <v>2415</v>
      </c>
      <c r="D16" s="33">
        <f>SUM(D5:D15)</f>
        <v>4000</v>
      </c>
      <c r="E16" s="34">
        <f>SUM(E5:E15)</f>
        <v>4000</v>
      </c>
      <c r="F16" s="23"/>
    </row>
    <row r="17" spans="1:6" s="7" customFormat="1" ht="7.5" customHeight="1" x14ac:dyDescent="0.2">
      <c r="A17" s="12"/>
      <c r="B17" s="13"/>
      <c r="C17" s="14"/>
      <c r="D17" s="14"/>
      <c r="E17" s="15"/>
      <c r="F17" s="16"/>
    </row>
    <row r="20" spans="1:6" x14ac:dyDescent="0.2">
      <c r="A20" s="19"/>
    </row>
  </sheetData>
  <mergeCells count="12">
    <mergeCell ref="A15:B15"/>
    <mergeCell ref="A1:F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360EF52-59D0-41BF-88F3-B997C1573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5</vt:i4>
      </vt:variant>
    </vt:vector>
  </HeadingPairs>
  <TitlesOfParts>
    <vt:vector size="31" baseType="lpstr">
      <vt:lpstr>Salaries</vt:lpstr>
      <vt:lpstr>Benefits</vt:lpstr>
      <vt:lpstr>Supplies</vt:lpstr>
      <vt:lpstr>Furniture &lt; $5K</vt:lpstr>
      <vt:lpstr>Machines &lt; $5K</vt:lpstr>
      <vt:lpstr>Software &lt; $5K</vt:lpstr>
      <vt:lpstr>Postage</vt:lpstr>
      <vt:lpstr>Subscriptions</vt:lpstr>
      <vt:lpstr>Mileage</vt:lpstr>
      <vt:lpstr>Communications</vt:lpstr>
      <vt:lpstr>Training</vt:lpstr>
      <vt:lpstr>Dest Rep</vt:lpstr>
      <vt:lpstr>Freight</vt:lpstr>
      <vt:lpstr>Outside Serv</vt:lpstr>
      <vt:lpstr>Conv Svs Materials</vt:lpstr>
      <vt:lpstr>Specialty</vt:lpstr>
      <vt:lpstr>Sponsorships</vt:lpstr>
      <vt:lpstr>BizDip</vt:lpstr>
      <vt:lpstr>Byron Nelson</vt:lpstr>
      <vt:lpstr>Fam-Press Tours</vt:lpstr>
      <vt:lpstr>Local Programs</vt:lpstr>
      <vt:lpstr>Major Events</vt:lpstr>
      <vt:lpstr>Rentals</vt:lpstr>
      <vt:lpstr>Memberships</vt:lpstr>
      <vt:lpstr> New 1</vt:lpstr>
      <vt:lpstr>Sheet1</vt:lpstr>
      <vt:lpstr>'Conv Svs Materials'!Print_Area</vt:lpstr>
      <vt:lpstr>'Fam-Press Tours'!Print_Area</vt:lpstr>
      <vt:lpstr>'Local Programs'!Print_Area</vt:lpstr>
      <vt:lpstr>'Outside Serv'!Print_Area</vt:lpstr>
      <vt:lpstr>Sponsorships!Print_Area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Marketing budget plan estimates</dc:title>
  <dc:creator>Marianne Lauda</dc:creator>
  <cp:lastModifiedBy>Marianne Lauda</cp:lastModifiedBy>
  <cp:lastPrinted>2016-04-22T22:46:08Z</cp:lastPrinted>
  <dcterms:created xsi:type="dcterms:W3CDTF">2015-03-19T16:14:11Z</dcterms:created>
  <dcterms:modified xsi:type="dcterms:W3CDTF">2018-01-08T22:56:30Z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</Properties>
</file>